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Documents\新様式関係\改正本文\要綱\別記様式一覧（提出用修正分）\"/>
    </mc:Choice>
  </mc:AlternateContent>
  <bookViews>
    <workbookView xWindow="-105" yWindow="-105" windowWidth="23250" windowHeight="12570"/>
  </bookViews>
  <sheets>
    <sheet name="看多機（1枚版）" sheetId="11" r:id="rId1"/>
  </sheets>
  <definedNames>
    <definedName name="【記載例】シフト記号">#REF!</definedName>
    <definedName name="_xlnm.Print_Area" localSheetId="0">'看多機（1枚版）'!$A$1:$BI$71</definedName>
    <definedName name="_xlnm.Print_Titles" localSheetId="0">'看多機（1枚版）'!$1:$20</definedName>
    <definedName name="シフト記号表">#REF!</definedName>
    <definedName name="介護支援専門員">#REF!</definedName>
    <definedName name="介護従業者">#REF!</definedName>
    <definedName name="看護職員">#REF!</definedName>
    <definedName name="管理者">#REF!</definedName>
    <definedName name="計画作成担当者">#REF!</definedName>
    <definedName name="職種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6" i="11" l="1"/>
  <c r="AY62" i="11" l="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AW25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AY25" i="11"/>
  <c r="AX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AB22" i="11"/>
  <c r="AY23" i="11"/>
  <c r="AX23" i="11"/>
  <c r="AW23" i="11"/>
  <c r="AY22" i="11"/>
  <c r="AX22" i="11"/>
  <c r="AW22" i="11"/>
  <c r="AV23" i="11"/>
  <c r="AU23" i="11"/>
  <c r="AT23" i="11"/>
  <c r="AS23" i="11"/>
  <c r="AR23" i="11"/>
  <c r="AQ23" i="11"/>
  <c r="AP23" i="11"/>
  <c r="AV22" i="11"/>
  <c r="AU22" i="11"/>
  <c r="AT22" i="11"/>
  <c r="AS22" i="11"/>
  <c r="AR22" i="11"/>
  <c r="AQ22" i="11"/>
  <c r="AP22" i="11"/>
  <c r="AO23" i="11"/>
  <c r="AN23" i="11"/>
  <c r="AM23" i="11"/>
  <c r="AL23" i="11"/>
  <c r="AK23" i="11"/>
  <c r="AJ23" i="11"/>
  <c r="AI23" i="11"/>
  <c r="AO22" i="11"/>
  <c r="AN22" i="11"/>
  <c r="AM22" i="11"/>
  <c r="AL22" i="11"/>
  <c r="AK22" i="11"/>
  <c r="AJ22" i="11"/>
  <c r="AI22" i="11"/>
  <c r="AH23" i="11"/>
  <c r="AG23" i="11"/>
  <c r="AF23" i="11"/>
  <c r="AE23" i="11"/>
  <c r="AD23" i="11"/>
  <c r="AC23" i="11"/>
  <c r="AB23" i="11"/>
  <c r="AH22" i="11"/>
  <c r="AG22" i="11"/>
  <c r="AF22" i="11"/>
  <c r="AE22" i="11"/>
  <c r="AD22" i="11"/>
  <c r="AC22" i="11"/>
  <c r="AA23" i="11"/>
  <c r="Z23" i="11"/>
  <c r="Y23" i="11"/>
  <c r="X23" i="11"/>
  <c r="W23" i="11"/>
  <c r="V23" i="11"/>
  <c r="U23" i="11"/>
  <c r="AA22" i="11"/>
  <c r="Z22" i="11"/>
  <c r="Y22" i="11"/>
  <c r="X22" i="11"/>
  <c r="W22" i="11"/>
  <c r="V22" i="11"/>
  <c r="U22" i="11"/>
  <c r="G62" i="11"/>
  <c r="F61" i="11"/>
  <c r="G59" i="11"/>
  <c r="F58" i="11"/>
  <c r="G56" i="11"/>
  <c r="F55" i="11"/>
  <c r="G53" i="11"/>
  <c r="F52" i="11"/>
  <c r="G50" i="11"/>
  <c r="F49" i="11"/>
  <c r="G47" i="11"/>
  <c r="F46" i="11"/>
  <c r="G44" i="11"/>
  <c r="F43" i="11"/>
  <c r="G41" i="11"/>
  <c r="F40" i="11"/>
  <c r="G38" i="11"/>
  <c r="F37" i="11"/>
  <c r="G35" i="11"/>
  <c r="F34" i="11"/>
  <c r="G32" i="11"/>
  <c r="F31" i="11"/>
  <c r="G29" i="11"/>
  <c r="F28" i="11"/>
  <c r="G26" i="11"/>
  <c r="F25" i="11"/>
  <c r="B25" i="11"/>
  <c r="B28" i="11" s="1"/>
  <c r="B31" i="11" s="1"/>
  <c r="B34" i="11" s="1"/>
  <c r="B37" i="11" s="1"/>
  <c r="B40" i="11" s="1"/>
  <c r="B43" i="11" s="1"/>
  <c r="B46" i="11" s="1"/>
  <c r="B49" i="11" s="1"/>
  <c r="B52" i="11" s="1"/>
  <c r="B55" i="11" s="1"/>
  <c r="B58" i="11" s="1"/>
  <c r="B61" i="11" s="1"/>
  <c r="G23" i="11"/>
  <c r="F22" i="11"/>
  <c r="AY18" i="11"/>
  <c r="AY19" i="11" s="1"/>
  <c r="AX18" i="11"/>
  <c r="AX19" i="11" s="1"/>
  <c r="AW18" i="11"/>
  <c r="AW19" i="11" s="1"/>
  <c r="AU19" i="11"/>
  <c r="AJ19" i="11" l="1"/>
  <c r="Z19" i="11"/>
  <c r="AK19" i="11"/>
  <c r="AV19" i="11"/>
  <c r="AC19" i="11"/>
  <c r="AN19" i="11"/>
  <c r="AY69" i="11"/>
  <c r="AQ69" i="11"/>
  <c r="AI69" i="11"/>
  <c r="AA69" i="11"/>
  <c r="AM69" i="11"/>
  <c r="AX69" i="11"/>
  <c r="AP69" i="11"/>
  <c r="AH69" i="11"/>
  <c r="Y69" i="11"/>
  <c r="AN69" i="11"/>
  <c r="AW69" i="11"/>
  <c r="AO69" i="11"/>
  <c r="AG69" i="11"/>
  <c r="X69" i="11"/>
  <c r="W69" i="11"/>
  <c r="Z69" i="11"/>
  <c r="AT69" i="11"/>
  <c r="AL69" i="11"/>
  <c r="AD69" i="11"/>
  <c r="U69" i="11"/>
  <c r="AF69" i="11"/>
  <c r="AU69" i="11"/>
  <c r="AE69" i="11"/>
  <c r="AS69" i="11"/>
  <c r="AK69" i="11"/>
  <c r="AC69" i="11"/>
  <c r="V69" i="11"/>
  <c r="AR69" i="11"/>
  <c r="AJ69" i="11"/>
  <c r="AB69" i="11"/>
  <c r="AV69" i="11"/>
  <c r="AD19" i="11"/>
  <c r="AO19" i="11"/>
  <c r="Y19" i="11"/>
  <c r="AW68" i="11"/>
  <c r="AO68" i="11"/>
  <c r="AG68" i="11"/>
  <c r="X68" i="11"/>
  <c r="AU67" i="11"/>
  <c r="AM67" i="11"/>
  <c r="W67" i="11"/>
  <c r="AC67" i="11"/>
  <c r="AT68" i="11"/>
  <c r="AQ67" i="11"/>
  <c r="AV68" i="11"/>
  <c r="AN68" i="11"/>
  <c r="AF68" i="11"/>
  <c r="W68" i="11"/>
  <c r="AT67" i="11"/>
  <c r="AL67" i="11"/>
  <c r="AK67" i="11"/>
  <c r="AR67" i="11"/>
  <c r="AK68" i="11"/>
  <c r="AU68" i="11"/>
  <c r="AM68" i="11"/>
  <c r="AE68" i="11"/>
  <c r="V68" i="11"/>
  <c r="AJ67" i="11"/>
  <c r="AC68" i="11"/>
  <c r="AR68" i="11"/>
  <c r="AJ68" i="11"/>
  <c r="AB68" i="11"/>
  <c r="AX67" i="11"/>
  <c r="AP67" i="11"/>
  <c r="AH67" i="11"/>
  <c r="Z67" i="11"/>
  <c r="AO67" i="11"/>
  <c r="Y67" i="11"/>
  <c r="AE67" i="11"/>
  <c r="AD67" i="11"/>
  <c r="U68" i="11"/>
  <c r="AB67" i="11"/>
  <c r="AY67" i="11"/>
  <c r="Z68" i="11"/>
  <c r="AY68" i="11"/>
  <c r="AQ68" i="11"/>
  <c r="AI68" i="11"/>
  <c r="AA68" i="11"/>
  <c r="AW67" i="11"/>
  <c r="AG67" i="11"/>
  <c r="X67" i="11"/>
  <c r="AS67" i="11"/>
  <c r="AL68" i="11"/>
  <c r="AA67" i="11"/>
  <c r="U67" i="11"/>
  <c r="AX68" i="11"/>
  <c r="AP68" i="11"/>
  <c r="AH68" i="11"/>
  <c r="Y68" i="11"/>
  <c r="AV67" i="11"/>
  <c r="AN67" i="11"/>
  <c r="AF67" i="11"/>
  <c r="V67" i="11"/>
  <c r="AD68" i="11"/>
  <c r="AS68" i="11"/>
  <c r="AI67" i="11"/>
  <c r="U19" i="11"/>
  <c r="AF19" i="11"/>
  <c r="AP19" i="11"/>
  <c r="AT19" i="11"/>
  <c r="AB19" i="11"/>
  <c r="V19" i="11"/>
  <c r="AG19" i="11"/>
  <c r="AR19" i="11"/>
  <c r="AL19" i="11"/>
  <c r="X19" i="11"/>
  <c r="AH19" i="11"/>
  <c r="AS19" i="11"/>
  <c r="W19" i="11"/>
  <c r="AA19" i="11"/>
  <c r="AE19" i="11"/>
  <c r="AI19" i="11"/>
  <c r="AM19" i="11"/>
  <c r="AQ19" i="11"/>
</calcChain>
</file>

<file path=xl/sharedStrings.xml><?xml version="1.0" encoding="utf-8"?>
<sst xmlns="http://schemas.openxmlformats.org/spreadsheetml/2006/main" count="95" uniqueCount="53">
  <si>
    <t>従業者の勤務の体制及び勤務形態一覧表　</t>
  </si>
  <si>
    <t>年</t>
    <rPh sb="0" eb="1">
      <t>ネン</t>
    </rPh>
    <phoneticPr fontId="2"/>
  </si>
  <si>
    <t>）</t>
    <phoneticPr fontId="2"/>
  </si>
  <si>
    <t>1週目</t>
    <rPh sb="1" eb="2">
      <t>シュウ</t>
    </rPh>
    <rPh sb="2" eb="3">
      <t>メ</t>
    </rPh>
    <phoneticPr fontId="2"/>
  </si>
  <si>
    <t>2週目</t>
    <rPh sb="1" eb="2">
      <t>シュウ</t>
    </rPh>
    <rPh sb="2" eb="3">
      <t>メ</t>
    </rPh>
    <phoneticPr fontId="2"/>
  </si>
  <si>
    <t>3週目</t>
    <rPh sb="1" eb="2">
      <t>シュウ</t>
    </rPh>
    <rPh sb="2" eb="3">
      <t>メ</t>
    </rPh>
    <phoneticPr fontId="2"/>
  </si>
  <si>
    <t>4週目</t>
    <rPh sb="1" eb="2">
      <t>シュウ</t>
    </rPh>
    <rPh sb="2" eb="3">
      <t>メ</t>
    </rPh>
    <phoneticPr fontId="2"/>
  </si>
  <si>
    <t>5週目</t>
    <rPh sb="1" eb="2">
      <t>シュウ</t>
    </rPh>
    <rPh sb="2" eb="3">
      <t>メ</t>
    </rPh>
    <phoneticPr fontId="2"/>
  </si>
  <si>
    <t>～</t>
    <phoneticPr fontId="2"/>
  </si>
  <si>
    <t>シフト記号</t>
    <rPh sb="3" eb="5">
      <t>キゴウ</t>
    </rPh>
    <phoneticPr fontId="9"/>
  </si>
  <si>
    <t>No</t>
    <phoneticPr fontId="2"/>
  </si>
  <si>
    <t>(1)</t>
    <phoneticPr fontId="2"/>
  </si>
  <si>
    <t>時間/週</t>
    <rPh sb="0" eb="2">
      <t>ジカン</t>
    </rPh>
    <rPh sb="3" eb="4">
      <t>シュウ</t>
    </rPh>
    <phoneticPr fontId="2"/>
  </si>
  <si>
    <t>時間/月</t>
    <rPh sb="0" eb="2">
      <t>ジカン</t>
    </rPh>
    <rPh sb="3" eb="4">
      <t>ツキ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</si>
  <si>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</si>
  <si>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</si>
  <si>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当月の日数</t>
    <rPh sb="0" eb="2">
      <t>トウゲツ</t>
    </rPh>
    <rPh sb="3" eb="5">
      <t>ニッスウ</t>
    </rPh>
    <phoneticPr fontId="2"/>
  </si>
  <si>
    <t>令和</t>
    <rPh sb="0" eb="2">
      <t>レイワ</t>
    </rPh>
    <phoneticPr fontId="2"/>
  </si>
  <si>
    <t>(</t>
    <phoneticPr fontId="2"/>
  </si>
  <si>
    <t>)</t>
    <phoneticPr fontId="2"/>
  </si>
  <si>
    <t>サービス種別（</t>
    <rPh sb="4" eb="6">
      <t>シュベツ</t>
    </rPh>
    <phoneticPr fontId="2"/>
  </si>
  <si>
    <t>事業所名（</t>
    <rPh sb="0" eb="3">
      <t>ジギョウショ</t>
    </rPh>
    <rPh sb="3" eb="4">
      <t>メイ</t>
    </rPh>
    <phoneticPr fontId="2"/>
  </si>
  <si>
    <t>日中の勤務時間数</t>
    <rPh sb="0" eb="2">
      <t>ニッチュウ</t>
    </rPh>
    <rPh sb="3" eb="5">
      <t>キンム</t>
    </rPh>
    <rPh sb="5" eb="8">
      <t>ジカンスウ</t>
    </rPh>
    <phoneticPr fontId="2"/>
  </si>
  <si>
    <t>夜間・深夜の勤務時間数</t>
    <rPh sb="0" eb="2">
      <t>ヤカン</t>
    </rPh>
    <rPh sb="3" eb="5">
      <t>シンヤ</t>
    </rPh>
    <rPh sb="6" eb="8">
      <t>キンム</t>
    </rPh>
    <rPh sb="8" eb="11">
      <t>ジカンスウ</t>
    </rPh>
    <phoneticPr fontId="9"/>
  </si>
  <si>
    <t>利用者の生活時間帯（日中）</t>
    <rPh sb="0" eb="3">
      <t>リヨウシャ</t>
    </rPh>
    <rPh sb="4" eb="6">
      <t>セイカツ</t>
    </rPh>
    <rPh sb="6" eb="9">
      <t>ジカンタイ</t>
    </rPh>
    <rPh sb="10" eb="12">
      <t>ニッチュウ</t>
    </rPh>
    <phoneticPr fontId="2"/>
  </si>
  <si>
    <t>夜間及び深夜の時間帯</t>
    <rPh sb="0" eb="2">
      <t>ヤカン</t>
    </rPh>
    <rPh sb="2" eb="3">
      <t>オヨ</t>
    </rPh>
    <rPh sb="4" eb="6">
      <t>シンヤ</t>
    </rPh>
    <rPh sb="7" eb="10">
      <t>ジカンタイ</t>
    </rPh>
    <phoneticPr fontId="2"/>
  </si>
  <si>
    <t>日中／夜間及び深夜
の区分</t>
    <rPh sb="0" eb="2">
      <t>ニッチュウ</t>
    </rPh>
    <rPh sb="3" eb="5">
      <t>ヤカン</t>
    </rPh>
    <rPh sb="5" eb="6">
      <t>オヨ</t>
    </rPh>
    <rPh sb="7" eb="9">
      <t>シンヤ</t>
    </rPh>
    <rPh sb="11" eb="13">
      <t>クブン</t>
    </rPh>
    <phoneticPr fontId="2"/>
  </si>
  <si>
    <t>(2)</t>
    <phoneticPr fontId="2"/>
  </si>
  <si>
    <t>予定</t>
  </si>
  <si>
    <t>４週</t>
  </si>
  <si>
    <t>（宿直   ･･･</t>
    <rPh sb="1" eb="3">
      <t>シュクチョク</t>
    </rPh>
    <phoneticPr fontId="2"/>
  </si>
  <si>
    <t>(3) 事業所における常勤の従業者が勤務すべき時間数</t>
    <rPh sb="4" eb="7">
      <t>ジギョウショ</t>
    </rPh>
    <rPh sb="11" eb="13">
      <t>ジョウキン</t>
    </rPh>
    <rPh sb="14" eb="17">
      <t>ジュウギョウシャ</t>
    </rPh>
    <rPh sb="18" eb="20">
      <t>キンム</t>
    </rPh>
    <rPh sb="23" eb="25">
      <t>ジカン</t>
    </rPh>
    <rPh sb="25" eb="26">
      <t>スウ</t>
    </rPh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</si>
  <si>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</si>
  <si>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(4) 利用者数（通いサービス）　</t>
    <rPh sb="4" eb="7">
      <t>リヨウシャ</t>
    </rPh>
    <rPh sb="7" eb="8">
      <t>スウ</t>
    </rPh>
    <rPh sb="9" eb="10">
      <t>カヨ</t>
    </rPh>
    <phoneticPr fontId="2"/>
  </si>
  <si>
    <t>人</t>
    <rPh sb="0" eb="1">
      <t>ニン</t>
    </rPh>
    <phoneticPr fontId="2"/>
  </si>
  <si>
    <t>(5) 日中／夜間及び深夜の時間帯の区分</t>
    <rPh sb="4" eb="6">
      <t>ニッチュウ</t>
    </rPh>
    <rPh sb="7" eb="9">
      <t>ヤカン</t>
    </rPh>
    <rPh sb="9" eb="10">
      <t>オヨ</t>
    </rPh>
    <rPh sb="11" eb="13">
      <t>シンヤ</t>
    </rPh>
    <rPh sb="14" eb="17">
      <t>ジカンタイ</t>
    </rPh>
    <rPh sb="18" eb="20">
      <t>クブン</t>
    </rPh>
    <phoneticPr fontId="2"/>
  </si>
  <si>
    <t>(6) 
職種</t>
    <phoneticPr fontId="3"/>
  </si>
  <si>
    <t>(7)
勤務
形態</t>
    <phoneticPr fontId="3"/>
  </si>
  <si>
    <t>(8) 資格</t>
    <rPh sb="4" eb="6">
      <t>シカク</t>
    </rPh>
    <phoneticPr fontId="2"/>
  </si>
  <si>
    <t>(9) 氏　名</t>
    <phoneticPr fontId="3"/>
  </si>
  <si>
    <t>(10)</t>
    <phoneticPr fontId="2"/>
  </si>
  <si>
    <r>
      <t xml:space="preserve">(12)
</t>
    </r>
    <r>
      <rPr>
        <sz val="11"/>
        <rFont val="HGSｺﾞｼｯｸM"/>
        <family val="3"/>
        <charset val="128"/>
      </rPr>
      <t>週平均
勤務時間数</t>
    </r>
    <rPh sb="6" eb="8">
      <t>ヘイキン</t>
    </rPh>
    <rPh sb="9" eb="11">
      <t>キンム</t>
    </rPh>
    <rPh sb="11" eb="13">
      <t>ジカン</t>
    </rPh>
    <rPh sb="13" eb="14">
      <t>スウ</t>
    </rPh>
    <phoneticPr fontId="3"/>
  </si>
  <si>
    <t>(13) 兼務状況
（兼務先/兼務する職務の内容）等</t>
    <rPh sb="5" eb="7">
      <t>ケンム</t>
    </rPh>
    <rPh sb="7" eb="9">
      <t>ジョウキョウ</t>
    </rPh>
    <rPh sb="11" eb="13">
      <t>ケンム</t>
    </rPh>
    <rPh sb="13" eb="14">
      <t>サキ</t>
    </rPh>
    <rPh sb="15" eb="17">
      <t>ケンム</t>
    </rPh>
    <rPh sb="19" eb="21">
      <t>ショクム</t>
    </rPh>
    <rPh sb="22" eb="24">
      <t>ナイヨウ</t>
    </rPh>
    <rPh sb="25" eb="26">
      <t>トウ</t>
    </rPh>
    <phoneticPr fontId="3"/>
  </si>
  <si>
    <r>
      <t>(14) 宿直①　（上記における該当者の</t>
    </r>
    <r>
      <rPr>
        <b/>
        <sz val="14"/>
        <color rgb="FFFF0000"/>
        <rFont val="HGSｺﾞｼｯｸM"/>
        <family val="3"/>
        <charset val="128"/>
      </rPr>
      <t>No</t>
    </r>
    <r>
      <rPr>
        <sz val="14"/>
        <rFont val="HGSｺﾞｼｯｸM"/>
        <family val="3"/>
        <charset val="128"/>
      </rPr>
      <t>を記載）</t>
    </r>
    <rPh sb="5" eb="7">
      <t>シュクチョク</t>
    </rPh>
    <rPh sb="10" eb="12">
      <t>ジョウキ</t>
    </rPh>
    <rPh sb="16" eb="18">
      <t>ガイトウ</t>
    </rPh>
    <rPh sb="18" eb="19">
      <t>シャ</t>
    </rPh>
    <rPh sb="23" eb="25">
      <t>キサイ</t>
    </rPh>
    <phoneticPr fontId="2"/>
  </si>
  <si>
    <r>
      <t>(14) 宿直②　（上記における該当者の</t>
    </r>
    <r>
      <rPr>
        <b/>
        <sz val="14"/>
        <color rgb="FFFF0000"/>
        <rFont val="HGSｺﾞｼｯｸM"/>
        <family val="3"/>
        <charset val="128"/>
      </rPr>
      <t>No</t>
    </r>
    <r>
      <rPr>
        <sz val="14"/>
        <rFont val="HGSｺﾞｼｯｸM"/>
        <family val="3"/>
        <charset val="128"/>
      </rPr>
      <t>を記載）</t>
    </r>
    <rPh sb="5" eb="7">
      <t>シュクチョク</t>
    </rPh>
    <rPh sb="10" eb="12">
      <t>ジョウキ</t>
    </rPh>
    <rPh sb="16" eb="18">
      <t>ガイトウ</t>
    </rPh>
    <rPh sb="18" eb="19">
      <t>シャ</t>
    </rPh>
    <rPh sb="23" eb="25">
      <t>キサイ</t>
    </rPh>
    <phoneticPr fontId="2"/>
  </si>
  <si>
    <t>(15) 日ごとの通いサービスの実利用者数</t>
    <rPh sb="5" eb="6">
      <t>ヒ</t>
    </rPh>
    <rPh sb="9" eb="10">
      <t>カヨ</t>
    </rPh>
    <rPh sb="16" eb="17">
      <t>ジツ</t>
    </rPh>
    <rPh sb="17" eb="20">
      <t>リヨウシャ</t>
    </rPh>
    <rPh sb="20" eb="21">
      <t>スウ</t>
    </rPh>
    <phoneticPr fontId="2"/>
  </si>
  <si>
    <t>(16) 日ごとの宿泊サービスの実利用者数</t>
    <rPh sb="5" eb="6">
      <t>ヒ</t>
    </rPh>
    <rPh sb="9" eb="11">
      <t>シュクハク</t>
    </rPh>
    <rPh sb="16" eb="17">
      <t>ジツ</t>
    </rPh>
    <rPh sb="17" eb="20">
      <t>リヨウシャ</t>
    </rPh>
    <rPh sb="20" eb="21">
      <t>スウ</t>
    </rPh>
    <phoneticPr fontId="2"/>
  </si>
  <si>
    <t>(17) 介護従業者（看護職員を含む）の日中の勤務時間の合計</t>
    <rPh sb="5" eb="7">
      <t>カイゴ</t>
    </rPh>
    <rPh sb="7" eb="10">
      <t>ジュウギョウシャ</t>
    </rPh>
    <rPh sb="11" eb="13">
      <t>カンゴ</t>
    </rPh>
    <rPh sb="13" eb="15">
      <t>ショクイン</t>
    </rPh>
    <rPh sb="16" eb="17">
      <t>フク</t>
    </rPh>
    <rPh sb="20" eb="22">
      <t>ニッチュウ</t>
    </rPh>
    <rPh sb="23" eb="25">
      <t>キンム</t>
    </rPh>
    <rPh sb="25" eb="27">
      <t>ジカン</t>
    </rPh>
    <rPh sb="28" eb="30">
      <t>ゴウケイ</t>
    </rPh>
    <phoneticPr fontId="2"/>
  </si>
  <si>
    <t>(18) 看護職員の日中の勤務時間の合計</t>
    <rPh sb="5" eb="7">
      <t>カンゴ</t>
    </rPh>
    <rPh sb="7" eb="9">
      <t>ショクイン</t>
    </rPh>
    <rPh sb="10" eb="12">
      <t>ニッチュウ</t>
    </rPh>
    <rPh sb="13" eb="15">
      <t>キンム</t>
    </rPh>
    <rPh sb="15" eb="17">
      <t>ジカン</t>
    </rPh>
    <rPh sb="18" eb="20">
      <t>ゴウケイ</t>
    </rPh>
    <phoneticPr fontId="2"/>
  </si>
  <si>
    <t>(19) 介護従業者（看護職員を含む）の夜間・深夜の勤務時間の合計</t>
    <rPh sb="5" eb="7">
      <t>カイゴ</t>
    </rPh>
    <rPh sb="7" eb="10">
      <t>ジュウギョウシャ</t>
    </rPh>
    <rPh sb="11" eb="13">
      <t>カンゴ</t>
    </rPh>
    <rPh sb="13" eb="15">
      <t>ショクイン</t>
    </rPh>
    <rPh sb="16" eb="17">
      <t>フク</t>
    </rPh>
    <rPh sb="20" eb="22">
      <t>ヤカン</t>
    </rPh>
    <rPh sb="23" eb="25">
      <t>シンヤ</t>
    </rPh>
    <rPh sb="26" eb="28">
      <t>キンム</t>
    </rPh>
    <rPh sb="28" eb="30">
      <t>ジカン</t>
    </rPh>
    <rPh sb="31" eb="33">
      <t>ゴウケイ</t>
    </rPh>
    <phoneticPr fontId="2"/>
  </si>
  <si>
    <t>（前年度の平均値または推定数）</t>
    <rPh sb="1" eb="4">
      <t>ゼンネンド</t>
    </rPh>
    <rPh sb="5" eb="8">
      <t>ヘイキンチ</t>
    </rPh>
    <rPh sb="11" eb="14">
      <t>スイテイスウ</t>
    </rPh>
    <phoneticPr fontId="2"/>
  </si>
  <si>
    <t>（第4条関係）</t>
    <rPh sb="1" eb="2">
      <t>ダイ</t>
    </rPh>
    <rPh sb="3" eb="4">
      <t>ジョウ</t>
    </rPh>
    <rPh sb="4" eb="6">
      <t>カンケイ</t>
    </rPh>
    <phoneticPr fontId="2"/>
  </si>
  <si>
    <t>別記様式第1号の8　標準様式1</t>
    <rPh sb="0" eb="2">
      <t>ベッキ</t>
    </rPh>
    <rPh sb="2" eb="4">
      <t>ヨウシキ</t>
    </rPh>
    <rPh sb="4" eb="5">
      <t>ダイ</t>
    </rPh>
    <rPh sb="6" eb="7">
      <t>ゴウ</t>
    </rPh>
    <rPh sb="10" eb="12">
      <t>ヒョウジュン</t>
    </rPh>
    <rPh sb="12" eb="1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</si>
</sst>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#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rgb="FFFF0000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textRotation="90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20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20" fontId="6" fillId="3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5" borderId="83" xfId="0" applyFont="1" applyFill="1" applyBorder="1" applyAlignment="1">
      <alignment vertical="center"/>
    </xf>
    <xf numFmtId="0" fontId="6" fillId="3" borderId="83" xfId="0" applyFont="1" applyFill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7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50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5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53" xfId="0" applyNumberFormat="1" applyFont="1" applyBorder="1" applyAlignment="1">
      <alignment horizontal="center" vertical="center" shrinkToFit="1"/>
    </xf>
    <xf numFmtId="177" fontId="6" fillId="0" borderId="80" xfId="0" applyNumberFormat="1" applyFont="1" applyBorder="1" applyAlignment="1">
      <alignment horizontal="center" vertical="center" shrinkToFit="1"/>
    </xf>
    <xf numFmtId="177" fontId="6" fillId="0" borderId="49" xfId="0" applyNumberFormat="1" applyFont="1" applyBorder="1" applyAlignment="1">
      <alignment horizontal="center" vertical="center" shrinkToFit="1"/>
    </xf>
    <xf numFmtId="177" fontId="6" fillId="0" borderId="56" xfId="0" applyNumberFormat="1" applyFont="1" applyBorder="1" applyAlignment="1">
      <alignment horizontal="center" vertical="center" shrinkToFit="1"/>
    </xf>
    <xf numFmtId="177" fontId="6" fillId="0" borderId="48" xfId="0" applyNumberFormat="1" applyFont="1" applyBorder="1" applyAlignment="1">
      <alignment horizontal="center" vertical="center" shrinkToFit="1"/>
    </xf>
    <xf numFmtId="177" fontId="6" fillId="0" borderId="55" xfId="0" applyNumberFormat="1" applyFont="1" applyBorder="1" applyAlignment="1">
      <alignment horizontal="center" vertical="center" shrinkToFit="1"/>
    </xf>
    <xf numFmtId="177" fontId="6" fillId="2" borderId="78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81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79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77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68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69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67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70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48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55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56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59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9" xfId="0" applyNumberFormat="1" applyFont="1" applyFill="1" applyBorder="1" applyAlignment="1" applyProtection="1">
      <alignment horizontal="center" vertical="center" shrinkToFit="1"/>
      <protection locked="0"/>
    </xf>
    <xf numFmtId="177" fontId="1" fillId="6" borderId="7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41" xfId="0" applyNumberFormat="1" applyFont="1" applyBorder="1" applyAlignment="1">
      <alignment horizontal="center" vertical="center" shrinkToFit="1"/>
    </xf>
    <xf numFmtId="177" fontId="1" fillId="0" borderId="9" xfId="0" applyNumberFormat="1" applyFont="1" applyBorder="1" applyAlignment="1">
      <alignment horizontal="center" vertical="center" shrinkToFit="1"/>
    </xf>
    <xf numFmtId="0" fontId="6" fillId="0" borderId="83" xfId="0" quotePrefix="1" applyFont="1" applyBorder="1" applyAlignment="1">
      <alignment vertical="center"/>
    </xf>
    <xf numFmtId="177" fontId="1" fillId="0" borderId="7" xfId="0" applyNumberFormat="1" applyFont="1" applyBorder="1" applyAlignment="1">
      <alignment horizontal="center" vertical="center" shrinkToFit="1"/>
    </xf>
    <xf numFmtId="177" fontId="1" fillId="0" borderId="8" xfId="0" applyNumberFormat="1" applyFont="1" applyBorder="1" applyAlignment="1">
      <alignment horizontal="center" vertical="center" shrinkToFit="1"/>
    </xf>
    <xf numFmtId="177" fontId="1" fillId="0" borderId="16" xfId="0" applyNumberFormat="1" applyFont="1" applyBorder="1" applyAlignment="1">
      <alignment horizontal="center" vertical="center" shrinkToFit="1"/>
    </xf>
    <xf numFmtId="177" fontId="1" fillId="0" borderId="17" xfId="0" applyNumberFormat="1" applyFont="1" applyBorder="1" applyAlignment="1">
      <alignment horizontal="center" vertical="center" shrinkToFit="1"/>
    </xf>
    <xf numFmtId="177" fontId="1" fillId="0" borderId="18" xfId="0" applyNumberFormat="1" applyFont="1" applyBorder="1" applyAlignment="1">
      <alignment horizontal="center" vertical="center" shrinkToFit="1"/>
    </xf>
    <xf numFmtId="177" fontId="1" fillId="0" borderId="109" xfId="0" applyNumberFormat="1" applyFont="1" applyBorder="1" applyAlignment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20" fontId="6" fillId="6" borderId="11" xfId="0" applyNumberFormat="1" applyFont="1" applyFill="1" applyBorder="1" applyAlignment="1" applyProtection="1">
      <alignment horizontal="center" vertical="center"/>
      <protection locked="0"/>
    </xf>
    <xf numFmtId="20" fontId="6" fillId="6" borderId="24" xfId="0" applyNumberFormat="1" applyFont="1" applyFill="1" applyBorder="1" applyAlignment="1" applyProtection="1">
      <alignment horizontal="center" vertical="center"/>
      <protection locked="0"/>
    </xf>
    <xf numFmtId="20" fontId="6" fillId="6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center" vertical="center" shrinkToFit="1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0" fontId="6" fillId="4" borderId="38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6" borderId="31" xfId="0" applyFont="1" applyFill="1" applyBorder="1" applyAlignment="1" applyProtection="1">
      <alignment horizontal="left" vertical="center" shrinkToFit="1"/>
      <protection locked="0"/>
    </xf>
    <xf numFmtId="0" fontId="6" fillId="6" borderId="32" xfId="0" applyFont="1" applyFill="1" applyBorder="1" applyAlignment="1" applyProtection="1">
      <alignment horizontal="left" vertical="center" shrinkToFit="1"/>
      <protection locked="0"/>
    </xf>
    <xf numFmtId="0" fontId="6" fillId="6" borderId="40" xfId="0" applyFont="1" applyFill="1" applyBorder="1" applyAlignment="1" applyProtection="1">
      <alignment horizontal="left" vertical="center" shrinkToFit="1"/>
      <protection locked="0"/>
    </xf>
    <xf numFmtId="0" fontId="6" fillId="6" borderId="5" xfId="0" applyFont="1" applyFill="1" applyBorder="1" applyAlignment="1" applyProtection="1">
      <alignment horizontal="left" vertical="center" shrinkToFit="1"/>
      <protection locked="0"/>
    </xf>
    <xf numFmtId="0" fontId="6" fillId="6" borderId="0" xfId="0" applyFont="1" applyFill="1" applyBorder="1" applyAlignment="1" applyProtection="1">
      <alignment horizontal="left" vertical="center" shrinkToFit="1"/>
      <protection locked="0"/>
    </xf>
    <xf numFmtId="0" fontId="6" fillId="6" borderId="29" xfId="0" applyFont="1" applyFill="1" applyBorder="1" applyAlignment="1" applyProtection="1">
      <alignment horizontal="left" vertical="center" shrinkToFit="1"/>
      <protection locked="0"/>
    </xf>
    <xf numFmtId="0" fontId="6" fillId="6" borderId="23" xfId="0" applyFont="1" applyFill="1" applyBorder="1" applyAlignment="1" applyProtection="1">
      <alignment horizontal="left" vertical="center" shrinkToFit="1"/>
      <protection locked="0"/>
    </xf>
    <xf numFmtId="0" fontId="6" fillId="6" borderId="27" xfId="0" applyFont="1" applyFill="1" applyBorder="1" applyAlignment="1" applyProtection="1">
      <alignment horizontal="left" vertical="center" shrinkToFit="1"/>
      <protection locked="0"/>
    </xf>
    <xf numFmtId="0" fontId="6" fillId="6" borderId="22" xfId="0" applyFont="1" applyFill="1" applyBorder="1" applyAlignment="1" applyProtection="1">
      <alignment horizontal="left" vertical="center" shrinkToFit="1"/>
      <protection locked="0"/>
    </xf>
    <xf numFmtId="177" fontId="6" fillId="0" borderId="95" xfId="0" applyNumberFormat="1" applyFont="1" applyBorder="1" applyAlignment="1">
      <alignment horizontal="center" vertical="center" wrapText="1"/>
    </xf>
    <xf numFmtId="177" fontId="6" fillId="0" borderId="96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left" vertical="center" shrinkToFit="1"/>
      <protection locked="0"/>
    </xf>
    <xf numFmtId="0" fontId="6" fillId="6" borderId="2" xfId="0" applyFont="1" applyFill="1" applyBorder="1" applyAlignment="1" applyProtection="1">
      <alignment horizontal="left" vertical="center" shrinkToFit="1"/>
      <protection locked="0"/>
    </xf>
    <xf numFmtId="0" fontId="6" fillId="6" borderId="30" xfId="0" applyFont="1" applyFill="1" applyBorder="1" applyAlignment="1" applyProtection="1">
      <alignment horizontal="left" vertical="center" shrinkToFit="1"/>
      <protection locked="0"/>
    </xf>
    <xf numFmtId="177" fontId="6" fillId="0" borderId="88" xfId="0" applyNumberFormat="1" applyFont="1" applyBorder="1" applyAlignment="1">
      <alignment horizontal="center" vertical="center" wrapText="1"/>
    </xf>
    <xf numFmtId="177" fontId="6" fillId="0" borderId="89" xfId="0" applyNumberFormat="1" applyFont="1" applyBorder="1" applyAlignment="1">
      <alignment horizontal="center" vertical="center" wrapText="1"/>
    </xf>
    <xf numFmtId="177" fontId="6" fillId="0" borderId="97" xfId="0" applyNumberFormat="1" applyFont="1" applyBorder="1" applyAlignment="1">
      <alignment horizontal="center" vertical="center" wrapText="1"/>
    </xf>
    <xf numFmtId="0" fontId="6" fillId="6" borderId="39" xfId="0" applyFont="1" applyFill="1" applyBorder="1" applyAlignment="1" applyProtection="1">
      <alignment horizontal="left" vertical="center" wrapText="1"/>
      <protection locked="0"/>
    </xf>
    <xf numFmtId="0" fontId="6" fillId="6" borderId="32" xfId="0" applyFont="1" applyFill="1" applyBorder="1" applyAlignment="1" applyProtection="1">
      <alignment horizontal="left" vertical="center" wrapText="1"/>
      <protection locked="0"/>
    </xf>
    <xf numFmtId="0" fontId="6" fillId="6" borderId="45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6" xfId="0" applyFont="1" applyFill="1" applyBorder="1" applyAlignment="1" applyProtection="1">
      <alignment horizontal="left" vertical="center" wrapText="1"/>
      <protection locked="0"/>
    </xf>
    <xf numFmtId="0" fontId="6" fillId="6" borderId="36" xfId="0" applyFont="1" applyFill="1" applyBorder="1" applyAlignment="1" applyProtection="1">
      <alignment horizontal="left" vertical="center" wrapText="1"/>
      <protection locked="0"/>
    </xf>
    <xf numFmtId="0" fontId="6" fillId="6" borderId="27" xfId="0" applyFont="1" applyFill="1" applyBorder="1" applyAlignment="1" applyProtection="1">
      <alignment horizontal="left" vertical="center" wrapText="1"/>
      <protection locked="0"/>
    </xf>
    <xf numFmtId="0" fontId="6" fillId="6" borderId="37" xfId="0" applyFont="1" applyFill="1" applyBorder="1" applyAlignment="1" applyProtection="1">
      <alignment horizontal="left" vertical="center" wrapText="1"/>
      <protection locked="0"/>
    </xf>
    <xf numFmtId="177" fontId="6" fillId="0" borderId="91" xfId="0" applyNumberFormat="1" applyFont="1" applyBorder="1" applyAlignment="1">
      <alignment horizontal="center" vertical="center" wrapText="1"/>
    </xf>
    <xf numFmtId="177" fontId="6" fillId="0" borderId="74" xfId="0" applyNumberFormat="1" applyFont="1" applyBorder="1" applyAlignment="1">
      <alignment horizontal="center" vertical="center" wrapText="1"/>
    </xf>
    <xf numFmtId="177" fontId="6" fillId="0" borderId="92" xfId="0" applyNumberFormat="1" applyFont="1" applyBorder="1" applyAlignment="1">
      <alignment horizontal="center" vertical="center" wrapText="1"/>
    </xf>
    <xf numFmtId="177" fontId="6" fillId="0" borderId="93" xfId="0" applyNumberFormat="1" applyFont="1" applyBorder="1" applyAlignment="1">
      <alignment horizontal="center" vertical="center" wrapText="1"/>
    </xf>
    <xf numFmtId="177" fontId="6" fillId="0" borderId="76" xfId="0" applyNumberFormat="1" applyFont="1" applyBorder="1" applyAlignment="1">
      <alignment horizontal="center" vertical="center" wrapText="1"/>
    </xf>
    <xf numFmtId="177" fontId="6" fillId="0" borderId="94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177" fontId="6" fillId="0" borderId="90" xfId="0" applyNumberFormat="1" applyFont="1" applyBorder="1" applyAlignment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177" fontId="1" fillId="0" borderId="35" xfId="1" applyNumberFormat="1" applyFont="1" applyBorder="1" applyAlignment="1">
      <alignment horizontal="right" vertical="center" shrinkToFit="1"/>
    </xf>
    <xf numFmtId="177" fontId="1" fillId="0" borderId="15" xfId="1" applyNumberFormat="1" applyFont="1" applyBorder="1" applyAlignment="1">
      <alignment horizontal="right" vertical="center" shrinkToFit="1"/>
    </xf>
    <xf numFmtId="0" fontId="5" fillId="0" borderId="10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177" fontId="1" fillId="0" borderId="86" xfId="0" applyNumberFormat="1" applyFont="1" applyBorder="1" applyAlignment="1">
      <alignment horizontal="center" vertical="center" shrinkToFit="1"/>
    </xf>
    <xf numFmtId="177" fontId="1" fillId="0" borderId="98" xfId="0" applyNumberFormat="1" applyFont="1" applyBorder="1" applyAlignment="1">
      <alignment horizontal="center" vertical="center" shrinkToFit="1"/>
    </xf>
    <xf numFmtId="177" fontId="1" fillId="0" borderId="99" xfId="0" applyNumberFormat="1" applyFont="1" applyBorder="1" applyAlignment="1">
      <alignment horizontal="center" vertical="center" shrinkToFit="1"/>
    </xf>
    <xf numFmtId="177" fontId="1" fillId="0" borderId="100" xfId="0" applyNumberFormat="1" applyFont="1" applyBorder="1" applyAlignment="1">
      <alignment horizontal="center" vertical="center" shrinkToFit="1"/>
    </xf>
    <xf numFmtId="177" fontId="1" fillId="0" borderId="105" xfId="0" applyNumberFormat="1" applyFont="1" applyBorder="1" applyAlignment="1">
      <alignment horizontal="center" vertical="center" shrinkToFit="1"/>
    </xf>
    <xf numFmtId="177" fontId="1" fillId="0" borderId="106" xfId="0" applyNumberFormat="1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77" fontId="1" fillId="0" borderId="85" xfId="1" applyNumberFormat="1" applyFont="1" applyBorder="1" applyAlignment="1">
      <alignment horizontal="right" vertical="center" shrinkToFit="1"/>
    </xf>
    <xf numFmtId="177" fontId="1" fillId="0" borderId="25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87">
    <dxf>
      <fill>
        <patternFill>
          <bgColor rgb="FFFFCCFF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CCECFF"/>
      <color rgb="FFCCFFCC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1"/>
  <sheetViews>
    <sheetView showGridLines="0" tabSelected="1" view="pageBreakPreview" topLeftCell="A53" zoomScaleNormal="55" zoomScaleSheetLayoutView="100" workbookViewId="0">
      <selection activeCell="I60" sqref="I60:L62"/>
    </sheetView>
  </sheetViews>
  <sheetFormatPr defaultColWidth="4.5" defaultRowHeight="14.25" x14ac:dyDescent="0.4"/>
  <cols>
    <col min="1" max="1" width="0.875" style="1" customWidth="1"/>
    <col min="2" max="5" width="5.75" style="1" customWidth="1"/>
    <col min="6" max="7" width="5.75" style="1" hidden="1" customWidth="1"/>
    <col min="8" max="60" width="5.75" style="1" customWidth="1"/>
    <col min="61" max="61" width="1.125" style="1" customWidth="1"/>
    <col min="62" max="16384" width="4.5" style="1"/>
  </cols>
  <sheetData>
    <row r="1" spans="2:65" s="6" customFormat="1" ht="20.25" customHeight="1" x14ac:dyDescent="0.4">
      <c r="B1" s="5" t="s">
        <v>52</v>
      </c>
      <c r="D1" s="5"/>
      <c r="E1" s="5"/>
      <c r="F1" s="5"/>
      <c r="G1" s="5"/>
      <c r="H1" s="5"/>
      <c r="K1" s="7" t="s">
        <v>0</v>
      </c>
      <c r="N1" s="5"/>
      <c r="O1" s="5"/>
      <c r="P1" s="5"/>
      <c r="Q1" s="5"/>
      <c r="R1" s="5"/>
      <c r="S1" s="5"/>
      <c r="T1" s="5"/>
      <c r="U1" s="5"/>
      <c r="AQ1" s="9" t="s">
        <v>20</v>
      </c>
      <c r="AR1" s="156" t="s">
        <v>32</v>
      </c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9" t="s">
        <v>2</v>
      </c>
    </row>
    <row r="2" spans="2:65" s="8" customFormat="1" ht="20.25" customHeight="1" x14ac:dyDescent="0.4">
      <c r="B2" s="6" t="s">
        <v>51</v>
      </c>
      <c r="H2" s="7"/>
      <c r="K2" s="7"/>
      <c r="L2" s="7"/>
      <c r="N2" s="9"/>
      <c r="O2" s="9"/>
      <c r="P2" s="9"/>
      <c r="Q2" s="9"/>
      <c r="R2" s="9"/>
      <c r="S2" s="9"/>
      <c r="T2" s="9"/>
      <c r="U2" s="9"/>
      <c r="Z2" s="76" t="s">
        <v>17</v>
      </c>
      <c r="AA2" s="158"/>
      <c r="AB2" s="158"/>
      <c r="AC2" s="76" t="s">
        <v>18</v>
      </c>
      <c r="AD2" s="159"/>
      <c r="AE2" s="159"/>
      <c r="AF2" s="77" t="s">
        <v>19</v>
      </c>
      <c r="AG2" s="77" t="s">
        <v>1</v>
      </c>
      <c r="AH2" s="158"/>
      <c r="AI2" s="158"/>
      <c r="AJ2" s="77" t="s">
        <v>14</v>
      </c>
      <c r="AQ2" s="9" t="s">
        <v>21</v>
      </c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9" t="s">
        <v>2</v>
      </c>
      <c r="BI2" s="9"/>
      <c r="BJ2" s="9"/>
      <c r="BK2" s="9"/>
    </row>
    <row r="3" spans="2:65" s="8" customFormat="1" ht="20.25" customHeight="1" x14ac:dyDescent="0.4">
      <c r="H3" s="7"/>
      <c r="K3" s="7"/>
      <c r="M3" s="9"/>
      <c r="N3" s="9"/>
      <c r="O3" s="9"/>
      <c r="P3" s="9"/>
      <c r="Q3" s="9"/>
      <c r="R3" s="9"/>
      <c r="S3" s="9"/>
      <c r="AA3" s="31"/>
      <c r="AB3" s="31"/>
      <c r="AC3" s="32"/>
      <c r="AD3" s="33"/>
      <c r="AE3" s="32"/>
      <c r="BB3" s="34" t="s">
        <v>11</v>
      </c>
      <c r="BC3" s="145" t="s">
        <v>29</v>
      </c>
      <c r="BD3" s="146"/>
      <c r="BE3" s="146"/>
      <c r="BF3" s="147"/>
      <c r="BG3" s="9"/>
    </row>
    <row r="4" spans="2:65" s="8" customFormat="1" ht="20.25" customHeight="1" x14ac:dyDescent="0.4">
      <c r="H4" s="7"/>
      <c r="K4" s="7"/>
      <c r="M4" s="9"/>
      <c r="N4" s="9"/>
      <c r="O4" s="9"/>
      <c r="P4" s="9"/>
      <c r="Q4" s="9"/>
      <c r="R4" s="9"/>
      <c r="S4" s="9"/>
      <c r="AA4" s="31"/>
      <c r="AB4" s="31"/>
      <c r="AC4" s="32"/>
      <c r="AD4" s="33"/>
      <c r="AE4" s="32"/>
      <c r="BB4" s="34" t="s">
        <v>27</v>
      </c>
      <c r="BC4" s="145" t="s">
        <v>28</v>
      </c>
      <c r="BD4" s="146"/>
      <c r="BE4" s="146"/>
      <c r="BF4" s="147"/>
      <c r="BG4" s="9"/>
    </row>
    <row r="5" spans="2:65" s="8" customFormat="1" ht="5.0999999999999996" customHeight="1" x14ac:dyDescent="0.4">
      <c r="H5" s="7"/>
      <c r="K5" s="7"/>
      <c r="M5" s="9"/>
      <c r="N5" s="9"/>
      <c r="O5" s="9"/>
      <c r="P5" s="9"/>
      <c r="Q5" s="9"/>
      <c r="R5" s="9"/>
      <c r="S5" s="9"/>
      <c r="AA5" s="30"/>
      <c r="AB5" s="30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5"/>
      <c r="BG5" s="35"/>
    </row>
    <row r="6" spans="2:65" s="8" customFormat="1" ht="21" customHeight="1" x14ac:dyDescent="0.4">
      <c r="B6" s="59"/>
      <c r="C6" s="56"/>
      <c r="D6" s="56"/>
      <c r="E6" s="56"/>
      <c r="F6" s="56"/>
      <c r="G6" s="56"/>
      <c r="H6" s="56"/>
      <c r="I6" s="66"/>
      <c r="J6" s="66"/>
      <c r="K6" s="66"/>
      <c r="L6" s="62"/>
      <c r="M6" s="66"/>
      <c r="N6" s="66"/>
      <c r="O6" s="66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2"/>
      <c r="AI6" s="52"/>
      <c r="AJ6" s="52"/>
      <c r="AK6" s="52"/>
      <c r="AL6" s="52"/>
      <c r="AM6" s="52" t="s">
        <v>31</v>
      </c>
      <c r="AN6" s="6"/>
      <c r="AO6" s="6"/>
      <c r="AP6" s="6"/>
      <c r="AQ6" s="6"/>
      <c r="AR6" s="6"/>
      <c r="AS6" s="6"/>
      <c r="AU6" s="75"/>
      <c r="AV6" s="75"/>
      <c r="AW6" s="2"/>
      <c r="AX6" s="6"/>
      <c r="AY6" s="148"/>
      <c r="AZ6" s="149"/>
      <c r="BA6" s="2" t="s">
        <v>12</v>
      </c>
      <c r="BB6" s="6"/>
      <c r="BC6" s="148"/>
      <c r="BD6" s="149"/>
      <c r="BE6" s="2" t="s">
        <v>13</v>
      </c>
      <c r="BF6" s="6"/>
      <c r="BG6" s="35"/>
    </row>
    <row r="7" spans="2:65" s="8" customFormat="1" ht="5.0999999999999996" customHeight="1" x14ac:dyDescent="0.4">
      <c r="B7" s="59"/>
      <c r="C7" s="65"/>
      <c r="D7" s="65"/>
      <c r="E7" s="65"/>
      <c r="F7" s="65"/>
      <c r="G7" s="65"/>
      <c r="H7" s="66"/>
      <c r="I7" s="66"/>
      <c r="J7" s="66"/>
      <c r="K7" s="66"/>
      <c r="L7" s="66"/>
      <c r="M7" s="66"/>
      <c r="N7" s="66"/>
      <c r="O7" s="66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3"/>
      <c r="BG7" s="53"/>
      <c r="BH7" s="54"/>
    </row>
    <row r="8" spans="2:65" s="8" customFormat="1" ht="21" customHeight="1" x14ac:dyDescent="0.4">
      <c r="B8" s="68"/>
      <c r="C8" s="62"/>
      <c r="D8" s="62"/>
      <c r="E8" s="62"/>
      <c r="F8" s="62"/>
      <c r="G8" s="62"/>
      <c r="H8" s="66"/>
      <c r="I8" s="66"/>
      <c r="J8" s="66"/>
      <c r="K8" s="66"/>
      <c r="L8" s="66"/>
      <c r="M8" s="66"/>
      <c r="N8" s="66"/>
      <c r="O8" s="66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5"/>
      <c r="AI8" s="55"/>
      <c r="AJ8" s="55"/>
      <c r="AK8" s="56"/>
      <c r="AL8" s="57"/>
      <c r="AM8" s="58"/>
      <c r="AN8" s="58"/>
      <c r="AO8" s="59"/>
      <c r="AP8" s="60"/>
      <c r="AQ8" s="60"/>
      <c r="AR8" s="60"/>
      <c r="AS8" s="61"/>
      <c r="AT8" s="61"/>
      <c r="AU8" s="52"/>
      <c r="AV8" s="60"/>
      <c r="AW8" s="60"/>
      <c r="AX8" s="62"/>
      <c r="AY8" s="52"/>
      <c r="AZ8" s="52" t="s">
        <v>16</v>
      </c>
      <c r="BA8" s="52"/>
      <c r="BB8" s="52"/>
      <c r="BC8" s="150"/>
      <c r="BD8" s="151"/>
      <c r="BE8" s="52" t="s">
        <v>15</v>
      </c>
      <c r="BF8" s="52"/>
      <c r="BG8" s="52"/>
      <c r="BH8" s="54"/>
      <c r="BK8" s="9"/>
      <c r="BL8" s="9"/>
      <c r="BM8" s="9"/>
    </row>
    <row r="9" spans="2:65" s="8" customFormat="1" ht="5.0999999999999996" customHeight="1" x14ac:dyDescent="0.4">
      <c r="B9" s="68"/>
      <c r="C9" s="69"/>
      <c r="D9" s="69"/>
      <c r="E9" s="69"/>
      <c r="F9" s="69"/>
      <c r="G9" s="69"/>
      <c r="H9" s="60"/>
      <c r="I9" s="60"/>
      <c r="J9" s="60"/>
      <c r="K9" s="60"/>
      <c r="L9" s="60"/>
      <c r="M9" s="60"/>
      <c r="N9" s="60"/>
      <c r="O9" s="60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65"/>
      <c r="AI9" s="56"/>
      <c r="AJ9" s="63"/>
      <c r="AK9" s="55"/>
      <c r="AL9" s="56"/>
      <c r="AM9" s="56"/>
      <c r="AN9" s="56"/>
      <c r="AO9" s="56"/>
      <c r="AP9" s="63"/>
      <c r="AQ9" s="52"/>
      <c r="AR9" s="64"/>
      <c r="AS9" s="64"/>
      <c r="AT9" s="64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4"/>
      <c r="BK9" s="9"/>
      <c r="BL9" s="9"/>
      <c r="BM9" s="9"/>
    </row>
    <row r="10" spans="2:65" s="8" customFormat="1" ht="21" customHeight="1" x14ac:dyDescent="0.4">
      <c r="B10" s="68"/>
      <c r="C10" s="69"/>
      <c r="D10" s="69"/>
      <c r="E10" s="69"/>
      <c r="F10" s="69"/>
      <c r="G10" s="69"/>
      <c r="H10" s="60"/>
      <c r="I10" s="60"/>
      <c r="J10" s="60"/>
      <c r="K10" s="60"/>
      <c r="L10" s="60"/>
      <c r="M10" s="60"/>
      <c r="N10" s="60"/>
      <c r="O10" s="60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65"/>
      <c r="AI10" s="56"/>
      <c r="AJ10" s="63"/>
      <c r="AK10" s="55"/>
      <c r="AL10" s="56"/>
      <c r="AM10" s="56"/>
      <c r="AN10" s="52" t="s">
        <v>33</v>
      </c>
      <c r="AO10" s="52"/>
      <c r="AP10" s="63"/>
      <c r="AQ10" s="52"/>
      <c r="AR10" s="56"/>
      <c r="AS10" s="56"/>
      <c r="AT10" s="63"/>
      <c r="AU10" s="52"/>
      <c r="AV10" s="64"/>
      <c r="AW10" s="64"/>
      <c r="AX10" s="64"/>
      <c r="AY10" s="52"/>
      <c r="AZ10" s="52"/>
      <c r="BA10" s="53" t="s">
        <v>50</v>
      </c>
      <c r="BB10" s="52"/>
      <c r="BC10" s="148"/>
      <c r="BD10" s="149"/>
      <c r="BE10" s="2" t="s">
        <v>34</v>
      </c>
      <c r="BF10" s="52"/>
      <c r="BG10" s="52"/>
      <c r="BH10" s="54"/>
      <c r="BK10" s="9"/>
      <c r="BL10" s="9"/>
      <c r="BM10" s="9"/>
    </row>
    <row r="11" spans="2:65" s="8" customFormat="1" ht="5.0999999999999996" customHeight="1" x14ac:dyDescent="0.4">
      <c r="B11" s="68"/>
      <c r="C11" s="69"/>
      <c r="D11" s="69"/>
      <c r="E11" s="69"/>
      <c r="F11" s="69"/>
      <c r="G11" s="69"/>
      <c r="H11" s="60"/>
      <c r="I11" s="60"/>
      <c r="J11" s="60"/>
      <c r="K11" s="60"/>
      <c r="L11" s="60"/>
      <c r="M11" s="60"/>
      <c r="N11" s="60"/>
      <c r="O11" s="60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65"/>
      <c r="AI11" s="56"/>
      <c r="AJ11" s="63"/>
      <c r="AK11" s="55"/>
      <c r="AL11" s="56"/>
      <c r="AM11" s="56"/>
      <c r="AN11" s="56"/>
      <c r="AO11" s="56"/>
      <c r="AP11" s="63"/>
      <c r="AQ11" s="52"/>
      <c r="AR11" s="64"/>
      <c r="AS11" s="64"/>
      <c r="AT11" s="64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4"/>
      <c r="BK11" s="9"/>
      <c r="BL11" s="9"/>
      <c r="BM11" s="9"/>
    </row>
    <row r="12" spans="2:65" s="8" customFormat="1" ht="21" customHeight="1" x14ac:dyDescent="0.4">
      <c r="R12" s="66"/>
      <c r="S12" s="66"/>
      <c r="T12" s="57"/>
      <c r="U12" s="152"/>
      <c r="V12" s="152"/>
      <c r="W12" s="59"/>
      <c r="X12" s="70"/>
      <c r="Y12" s="54"/>
      <c r="Z12" s="54"/>
      <c r="AA12" s="65"/>
      <c r="AB12" s="58"/>
      <c r="AC12" s="59"/>
      <c r="AD12" s="65"/>
      <c r="AE12" s="65"/>
      <c r="AF12" s="65"/>
      <c r="AG12" s="71"/>
      <c r="AH12" s="55"/>
      <c r="AI12" s="55"/>
      <c r="AJ12" s="55"/>
      <c r="AK12" s="56"/>
      <c r="AL12" s="57"/>
      <c r="AM12" s="58"/>
      <c r="AN12" s="52"/>
      <c r="AO12" s="63"/>
      <c r="AP12" s="63"/>
      <c r="AQ12" s="63"/>
      <c r="AR12" s="63"/>
      <c r="AS12" s="59" t="s">
        <v>35</v>
      </c>
      <c r="AT12" s="63"/>
      <c r="AU12" s="63"/>
      <c r="AV12" s="63"/>
      <c r="AW12" s="63"/>
      <c r="AX12" s="63"/>
      <c r="AY12" s="63"/>
      <c r="AZ12" s="63"/>
      <c r="BA12" s="63"/>
      <c r="BB12" s="63"/>
      <c r="BC12" s="65"/>
      <c r="BD12" s="55"/>
      <c r="BE12" s="56"/>
      <c r="BF12" s="56"/>
      <c r="BG12" s="65"/>
      <c r="BH12" s="56"/>
      <c r="BK12" s="9"/>
      <c r="BL12" s="9"/>
      <c r="BM12" s="9"/>
    </row>
    <row r="13" spans="2:65" s="8" customFormat="1" ht="21" customHeight="1" x14ac:dyDescent="0.4">
      <c r="R13" s="63"/>
      <c r="S13" s="56"/>
      <c r="T13" s="56"/>
      <c r="U13" s="56"/>
      <c r="V13" s="56"/>
      <c r="W13" s="54"/>
      <c r="X13" s="54"/>
      <c r="Y13" s="54"/>
      <c r="Z13" s="54"/>
      <c r="AA13" s="63"/>
      <c r="AB13" s="56"/>
      <c r="AC13" s="56"/>
      <c r="AD13" s="63"/>
      <c r="AE13" s="63"/>
      <c r="AF13" s="63"/>
      <c r="AG13" s="71"/>
      <c r="AH13" s="65"/>
      <c r="AI13" s="55"/>
      <c r="AJ13" s="56"/>
      <c r="AK13" s="55"/>
      <c r="AL13" s="56"/>
      <c r="AM13" s="56"/>
      <c r="AN13" s="56"/>
      <c r="AO13" s="65"/>
      <c r="AP13" s="59"/>
      <c r="AQ13" s="65"/>
      <c r="AR13" s="65"/>
      <c r="AS13" s="59" t="s">
        <v>24</v>
      </c>
      <c r="AT13" s="56"/>
      <c r="AU13" s="56"/>
      <c r="AV13" s="56"/>
      <c r="AW13" s="56"/>
      <c r="AX13" s="56"/>
      <c r="AY13" s="56"/>
      <c r="AZ13" s="56"/>
      <c r="BA13" s="56"/>
      <c r="BB13" s="153"/>
      <c r="BC13" s="154"/>
      <c r="BD13" s="155"/>
      <c r="BE13" s="62" t="s">
        <v>8</v>
      </c>
      <c r="BF13" s="153"/>
      <c r="BG13" s="154"/>
      <c r="BH13" s="155"/>
      <c r="BK13" s="9"/>
      <c r="BL13" s="9"/>
      <c r="BM13" s="9"/>
    </row>
    <row r="14" spans="2:65" s="8" customFormat="1" ht="21" customHeight="1" x14ac:dyDescent="0.4">
      <c r="R14" s="72"/>
      <c r="S14" s="72"/>
      <c r="T14" s="72"/>
      <c r="U14" s="72"/>
      <c r="V14" s="72"/>
      <c r="W14" s="72"/>
      <c r="X14" s="54"/>
      <c r="Y14" s="54"/>
      <c r="Z14" s="54"/>
      <c r="AA14" s="62"/>
      <c r="AB14" s="72"/>
      <c r="AC14" s="72"/>
      <c r="AD14" s="62"/>
      <c r="AE14" s="65"/>
      <c r="AF14" s="65"/>
      <c r="AG14" s="67"/>
      <c r="AH14" s="59"/>
      <c r="AI14" s="55"/>
      <c r="AJ14" s="56"/>
      <c r="AK14" s="55"/>
      <c r="AL14" s="56"/>
      <c r="AM14" s="56"/>
      <c r="AN14" s="56"/>
      <c r="AO14" s="62"/>
      <c r="AP14" s="66"/>
      <c r="AQ14" s="66"/>
      <c r="AR14" s="66"/>
      <c r="AS14" s="59" t="s">
        <v>25</v>
      </c>
      <c r="AT14" s="56"/>
      <c r="AU14" s="56"/>
      <c r="AV14" s="56"/>
      <c r="AW14" s="56"/>
      <c r="AX14" s="56"/>
      <c r="AY14" s="56"/>
      <c r="AZ14" s="56"/>
      <c r="BA14" s="56"/>
      <c r="BB14" s="153"/>
      <c r="BC14" s="154"/>
      <c r="BD14" s="155"/>
      <c r="BE14" s="62" t="s">
        <v>8</v>
      </c>
      <c r="BF14" s="153"/>
      <c r="BG14" s="154"/>
      <c r="BH14" s="155"/>
      <c r="BK14" s="9"/>
      <c r="BL14" s="9"/>
      <c r="BM14" s="9"/>
    </row>
    <row r="15" spans="2:65" ht="12" customHeight="1" thickBot="1" x14ac:dyDescent="0.45">
      <c r="B15" s="73"/>
      <c r="C15" s="74"/>
      <c r="D15" s="74"/>
      <c r="E15" s="74"/>
      <c r="F15" s="74"/>
      <c r="G15" s="74"/>
      <c r="H15" s="74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R15" s="3"/>
      <c r="BI15" s="4"/>
      <c r="BJ15" s="4"/>
      <c r="BK15" s="4"/>
    </row>
    <row r="16" spans="2:65" ht="21.6" customHeight="1" x14ac:dyDescent="0.4">
      <c r="B16" s="172" t="s">
        <v>10</v>
      </c>
      <c r="C16" s="160" t="s">
        <v>36</v>
      </c>
      <c r="D16" s="161"/>
      <c r="E16" s="175"/>
      <c r="F16" s="106"/>
      <c r="G16" s="109"/>
      <c r="H16" s="178" t="s">
        <v>37</v>
      </c>
      <c r="I16" s="181" t="s">
        <v>38</v>
      </c>
      <c r="J16" s="161"/>
      <c r="K16" s="161"/>
      <c r="L16" s="175"/>
      <c r="M16" s="181" t="s">
        <v>39</v>
      </c>
      <c r="N16" s="161"/>
      <c r="O16" s="175"/>
      <c r="P16" s="181" t="s">
        <v>26</v>
      </c>
      <c r="Q16" s="161"/>
      <c r="R16" s="161"/>
      <c r="S16" s="161"/>
      <c r="T16" s="162"/>
      <c r="U16" s="78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138" t="s">
        <v>40</v>
      </c>
      <c r="AJ16" s="79"/>
      <c r="AK16" s="79"/>
      <c r="AL16" s="79"/>
      <c r="AM16" s="79"/>
      <c r="AN16" s="79" t="s">
        <v>30</v>
      </c>
      <c r="AO16" s="79"/>
      <c r="AP16" s="81"/>
      <c r="AQ16" s="80"/>
      <c r="AR16" s="79" t="s">
        <v>2</v>
      </c>
      <c r="AS16" s="79"/>
      <c r="AT16" s="79"/>
      <c r="AU16" s="79"/>
      <c r="AV16" s="79"/>
      <c r="AW16" s="79"/>
      <c r="AX16" s="79"/>
      <c r="AY16" s="82"/>
      <c r="AZ16" s="184" t="str">
        <f>IF(BC3="計画","(11)1～4週目の勤務時間数合計","(11)1か月の勤務時間数　合計")</f>
        <v>(11)1か月の勤務時間数　合計</v>
      </c>
      <c r="BA16" s="185"/>
      <c r="BB16" s="190" t="s">
        <v>41</v>
      </c>
      <c r="BC16" s="191"/>
      <c r="BD16" s="160" t="s">
        <v>42</v>
      </c>
      <c r="BE16" s="161"/>
      <c r="BF16" s="161"/>
      <c r="BG16" s="161"/>
      <c r="BH16" s="162"/>
    </row>
    <row r="17" spans="2:60" ht="20.25" customHeight="1" x14ac:dyDescent="0.4">
      <c r="B17" s="173"/>
      <c r="C17" s="163"/>
      <c r="D17" s="164"/>
      <c r="E17" s="176"/>
      <c r="F17" s="107"/>
      <c r="G17" s="110"/>
      <c r="H17" s="179"/>
      <c r="I17" s="182"/>
      <c r="J17" s="164"/>
      <c r="K17" s="164"/>
      <c r="L17" s="176"/>
      <c r="M17" s="182"/>
      <c r="N17" s="164"/>
      <c r="O17" s="176"/>
      <c r="P17" s="182"/>
      <c r="Q17" s="164"/>
      <c r="R17" s="164"/>
      <c r="S17" s="164"/>
      <c r="T17" s="165"/>
      <c r="U17" s="169" t="s">
        <v>3</v>
      </c>
      <c r="V17" s="169"/>
      <c r="W17" s="169"/>
      <c r="X17" s="169"/>
      <c r="Y17" s="169"/>
      <c r="Z17" s="169"/>
      <c r="AA17" s="170"/>
      <c r="AB17" s="171" t="s">
        <v>4</v>
      </c>
      <c r="AC17" s="169"/>
      <c r="AD17" s="169"/>
      <c r="AE17" s="169"/>
      <c r="AF17" s="169"/>
      <c r="AG17" s="169"/>
      <c r="AH17" s="170"/>
      <c r="AI17" s="171" t="s">
        <v>5</v>
      </c>
      <c r="AJ17" s="169"/>
      <c r="AK17" s="169"/>
      <c r="AL17" s="169"/>
      <c r="AM17" s="169"/>
      <c r="AN17" s="169"/>
      <c r="AO17" s="170"/>
      <c r="AP17" s="171" t="s">
        <v>6</v>
      </c>
      <c r="AQ17" s="169"/>
      <c r="AR17" s="169"/>
      <c r="AS17" s="169"/>
      <c r="AT17" s="169"/>
      <c r="AU17" s="169"/>
      <c r="AV17" s="170"/>
      <c r="AW17" s="171" t="s">
        <v>7</v>
      </c>
      <c r="AX17" s="169"/>
      <c r="AY17" s="169"/>
      <c r="AZ17" s="186"/>
      <c r="BA17" s="187"/>
      <c r="BB17" s="192"/>
      <c r="BC17" s="193"/>
      <c r="BD17" s="163"/>
      <c r="BE17" s="164"/>
      <c r="BF17" s="164"/>
      <c r="BG17" s="164"/>
      <c r="BH17" s="165"/>
    </row>
    <row r="18" spans="2:60" ht="20.25" customHeight="1" x14ac:dyDescent="0.4">
      <c r="B18" s="173"/>
      <c r="C18" s="163"/>
      <c r="D18" s="164"/>
      <c r="E18" s="176"/>
      <c r="F18" s="107"/>
      <c r="G18" s="110"/>
      <c r="H18" s="179"/>
      <c r="I18" s="182"/>
      <c r="J18" s="164"/>
      <c r="K18" s="164"/>
      <c r="L18" s="176"/>
      <c r="M18" s="182"/>
      <c r="N18" s="164"/>
      <c r="O18" s="176"/>
      <c r="P18" s="182"/>
      <c r="Q18" s="164"/>
      <c r="R18" s="164"/>
      <c r="S18" s="164"/>
      <c r="T18" s="165"/>
      <c r="U18" s="87">
        <v>1</v>
      </c>
      <c r="V18" s="88">
        <v>2</v>
      </c>
      <c r="W18" s="88">
        <v>3</v>
      </c>
      <c r="X18" s="88">
        <v>4</v>
      </c>
      <c r="Y18" s="88">
        <v>5</v>
      </c>
      <c r="Z18" s="88">
        <v>6</v>
      </c>
      <c r="AA18" s="89">
        <v>7</v>
      </c>
      <c r="AB18" s="90">
        <v>8</v>
      </c>
      <c r="AC18" s="88">
        <v>9</v>
      </c>
      <c r="AD18" s="88">
        <v>10</v>
      </c>
      <c r="AE18" s="88">
        <v>11</v>
      </c>
      <c r="AF18" s="88">
        <v>12</v>
      </c>
      <c r="AG18" s="88">
        <v>13</v>
      </c>
      <c r="AH18" s="89">
        <v>14</v>
      </c>
      <c r="AI18" s="87">
        <v>15</v>
      </c>
      <c r="AJ18" s="88">
        <v>16</v>
      </c>
      <c r="AK18" s="88">
        <v>17</v>
      </c>
      <c r="AL18" s="88">
        <v>18</v>
      </c>
      <c r="AM18" s="88">
        <v>19</v>
      </c>
      <c r="AN18" s="88">
        <v>20</v>
      </c>
      <c r="AO18" s="89">
        <v>21</v>
      </c>
      <c r="AP18" s="90">
        <v>22</v>
      </c>
      <c r="AQ18" s="88">
        <v>23</v>
      </c>
      <c r="AR18" s="88">
        <v>24</v>
      </c>
      <c r="AS18" s="88">
        <v>25</v>
      </c>
      <c r="AT18" s="88">
        <v>26</v>
      </c>
      <c r="AU18" s="88">
        <v>27</v>
      </c>
      <c r="AV18" s="89">
        <v>28</v>
      </c>
      <c r="AW18" s="91" t="str">
        <f>IF($BC$3="暦月",IF(DAY(DATE($AD$2,$AH$2,29))=29,29,""),"")</f>
        <v/>
      </c>
      <c r="AX18" s="92" t="str">
        <f>IF($BC$3="暦月",IF(DAY(DATE($AD$2,$AH$2,30))=30,30,""),"")</f>
        <v/>
      </c>
      <c r="AY18" s="93" t="str">
        <f>IF($BC$3="暦月",IF(DAY(DATE($AD$2,$AH$2,31))=31,31,""),"")</f>
        <v/>
      </c>
      <c r="AZ18" s="186"/>
      <c r="BA18" s="187"/>
      <c r="BB18" s="192"/>
      <c r="BC18" s="193"/>
      <c r="BD18" s="163"/>
      <c r="BE18" s="164"/>
      <c r="BF18" s="164"/>
      <c r="BG18" s="164"/>
      <c r="BH18" s="165"/>
    </row>
    <row r="19" spans="2:60" ht="20.25" hidden="1" customHeight="1" x14ac:dyDescent="0.4">
      <c r="B19" s="173"/>
      <c r="C19" s="163"/>
      <c r="D19" s="164"/>
      <c r="E19" s="176"/>
      <c r="F19" s="107"/>
      <c r="G19" s="110"/>
      <c r="H19" s="179"/>
      <c r="I19" s="182"/>
      <c r="J19" s="164"/>
      <c r="K19" s="164"/>
      <c r="L19" s="176"/>
      <c r="M19" s="182"/>
      <c r="N19" s="164"/>
      <c r="O19" s="176"/>
      <c r="P19" s="182"/>
      <c r="Q19" s="164"/>
      <c r="R19" s="164"/>
      <c r="S19" s="164"/>
      <c r="T19" s="165"/>
      <c r="U19" s="87" t="e">
        <f>WEEKDAY(DATE($AD$2,$AH$2,1))</f>
        <v>#NUM!</v>
      </c>
      <c r="V19" s="88" t="e">
        <f>WEEKDAY(DATE($AD$2,$AH$2,2))</f>
        <v>#NUM!</v>
      </c>
      <c r="W19" s="88" t="e">
        <f>WEEKDAY(DATE($AD$2,$AH$2,3))</f>
        <v>#NUM!</v>
      </c>
      <c r="X19" s="88" t="e">
        <f>WEEKDAY(DATE($AD$2,$AH$2,4))</f>
        <v>#NUM!</v>
      </c>
      <c r="Y19" s="88" t="e">
        <f>WEEKDAY(DATE($AD$2,$AH$2,5))</f>
        <v>#NUM!</v>
      </c>
      <c r="Z19" s="88" t="e">
        <f>WEEKDAY(DATE($AD$2,$AH$2,6))</f>
        <v>#NUM!</v>
      </c>
      <c r="AA19" s="89" t="e">
        <f>WEEKDAY(DATE($AD$2,$AH$2,7))</f>
        <v>#NUM!</v>
      </c>
      <c r="AB19" s="90" t="e">
        <f>WEEKDAY(DATE($AD$2,$AH$2,8))</f>
        <v>#NUM!</v>
      </c>
      <c r="AC19" s="88" t="e">
        <f>WEEKDAY(DATE($AD$2,$AH$2,9))</f>
        <v>#NUM!</v>
      </c>
      <c r="AD19" s="88" t="e">
        <f>WEEKDAY(DATE($AD$2,$AH$2,10))</f>
        <v>#NUM!</v>
      </c>
      <c r="AE19" s="88" t="e">
        <f>WEEKDAY(DATE($AD$2,$AH$2,11))</f>
        <v>#NUM!</v>
      </c>
      <c r="AF19" s="88" t="e">
        <f>WEEKDAY(DATE($AD$2,$AH$2,12))</f>
        <v>#NUM!</v>
      </c>
      <c r="AG19" s="88" t="e">
        <f>WEEKDAY(DATE($AD$2,$AH$2,13))</f>
        <v>#NUM!</v>
      </c>
      <c r="AH19" s="89" t="e">
        <f>WEEKDAY(DATE($AD$2,$AH$2,14))</f>
        <v>#NUM!</v>
      </c>
      <c r="AI19" s="90" t="e">
        <f>WEEKDAY(DATE($AD$2,$AH$2,15))</f>
        <v>#NUM!</v>
      </c>
      <c r="AJ19" s="88" t="e">
        <f>WEEKDAY(DATE($AD$2,$AH$2,16))</f>
        <v>#NUM!</v>
      </c>
      <c r="AK19" s="88" t="e">
        <f>WEEKDAY(DATE($AD$2,$AH$2,17))</f>
        <v>#NUM!</v>
      </c>
      <c r="AL19" s="88" t="e">
        <f>WEEKDAY(DATE($AD$2,$AH$2,18))</f>
        <v>#NUM!</v>
      </c>
      <c r="AM19" s="88" t="e">
        <f>WEEKDAY(DATE($AD$2,$AH$2,19))</f>
        <v>#NUM!</v>
      </c>
      <c r="AN19" s="88" t="e">
        <f>WEEKDAY(DATE($AD$2,$AH$2,20))</f>
        <v>#NUM!</v>
      </c>
      <c r="AO19" s="89" t="e">
        <f>WEEKDAY(DATE($AD$2,$AH$2,21))</f>
        <v>#NUM!</v>
      </c>
      <c r="AP19" s="90" t="e">
        <f>WEEKDAY(DATE($AD$2,$AH$2,22))</f>
        <v>#NUM!</v>
      </c>
      <c r="AQ19" s="88" t="e">
        <f>WEEKDAY(DATE($AD$2,$AH$2,23))</f>
        <v>#NUM!</v>
      </c>
      <c r="AR19" s="88" t="e">
        <f>WEEKDAY(DATE($AD$2,$AH$2,24))</f>
        <v>#NUM!</v>
      </c>
      <c r="AS19" s="88" t="e">
        <f>WEEKDAY(DATE($AD$2,$AH$2,25))</f>
        <v>#NUM!</v>
      </c>
      <c r="AT19" s="88" t="e">
        <f>WEEKDAY(DATE($AD$2,$AH$2,26))</f>
        <v>#NUM!</v>
      </c>
      <c r="AU19" s="88" t="e">
        <f>WEEKDAY(DATE($AD$2,$AH$2,27))</f>
        <v>#NUM!</v>
      </c>
      <c r="AV19" s="89" t="e">
        <f>WEEKDAY(DATE($AD$2,$AH$2,28))</f>
        <v>#NUM!</v>
      </c>
      <c r="AW19" s="90">
        <f>IF(AW18=29,WEEKDAY(DATE($AD$2,$AH$2,29)),0)</f>
        <v>0</v>
      </c>
      <c r="AX19" s="88">
        <f>IF(AX18=30,WEEKDAY(DATE($AD$2,$AH$2,30)),0)</f>
        <v>0</v>
      </c>
      <c r="AY19" s="89">
        <f>IF(AY18=31,WEEKDAY(DATE($AD$2,$AH$2,31)),0)</f>
        <v>0</v>
      </c>
      <c r="AZ19" s="186"/>
      <c r="BA19" s="187"/>
      <c r="BB19" s="192"/>
      <c r="BC19" s="193"/>
      <c r="BD19" s="163"/>
      <c r="BE19" s="164"/>
      <c r="BF19" s="164"/>
      <c r="BG19" s="164"/>
      <c r="BH19" s="165"/>
    </row>
    <row r="20" spans="2:60" ht="20.25" customHeight="1" thickBot="1" x14ac:dyDescent="0.45">
      <c r="B20" s="174"/>
      <c r="C20" s="166"/>
      <c r="D20" s="167"/>
      <c r="E20" s="177"/>
      <c r="F20" s="108"/>
      <c r="G20" s="111"/>
      <c r="H20" s="180"/>
      <c r="I20" s="183"/>
      <c r="J20" s="167"/>
      <c r="K20" s="167"/>
      <c r="L20" s="177"/>
      <c r="M20" s="183"/>
      <c r="N20" s="167"/>
      <c r="O20" s="177"/>
      <c r="P20" s="183"/>
      <c r="Q20" s="167"/>
      <c r="R20" s="167"/>
      <c r="S20" s="167"/>
      <c r="T20" s="168"/>
      <c r="U20" s="94"/>
      <c r="V20" s="95"/>
      <c r="W20" s="95"/>
      <c r="X20" s="95"/>
      <c r="Y20" s="95"/>
      <c r="Z20" s="95"/>
      <c r="AA20" s="96"/>
      <c r="AB20" s="97"/>
      <c r="AC20" s="95"/>
      <c r="AD20" s="95"/>
      <c r="AE20" s="95"/>
      <c r="AF20" s="95"/>
      <c r="AG20" s="95"/>
      <c r="AH20" s="96"/>
      <c r="AI20" s="97"/>
      <c r="AJ20" s="95"/>
      <c r="AK20" s="95"/>
      <c r="AL20" s="95"/>
      <c r="AM20" s="95"/>
      <c r="AN20" s="95"/>
      <c r="AO20" s="96"/>
      <c r="AP20" s="97"/>
      <c r="AQ20" s="95"/>
      <c r="AR20" s="95"/>
      <c r="AS20" s="95"/>
      <c r="AT20" s="95"/>
      <c r="AU20" s="95"/>
      <c r="AV20" s="96"/>
      <c r="AW20" s="95"/>
      <c r="AX20" s="95"/>
      <c r="AY20" s="95"/>
      <c r="AZ20" s="188"/>
      <c r="BA20" s="189"/>
      <c r="BB20" s="194"/>
      <c r="BC20" s="195"/>
      <c r="BD20" s="166"/>
      <c r="BE20" s="167"/>
      <c r="BF20" s="167"/>
      <c r="BG20" s="167"/>
      <c r="BH20" s="168"/>
    </row>
    <row r="21" spans="2:60" ht="20.25" customHeight="1" x14ac:dyDescent="0.4">
      <c r="B21" s="83"/>
      <c r="C21" s="228"/>
      <c r="D21" s="229"/>
      <c r="E21" s="230"/>
      <c r="F21" s="104"/>
      <c r="G21" s="105"/>
      <c r="H21" s="231"/>
      <c r="I21" s="232"/>
      <c r="J21" s="233"/>
      <c r="K21" s="233"/>
      <c r="L21" s="234"/>
      <c r="M21" s="235"/>
      <c r="N21" s="236"/>
      <c r="O21" s="237"/>
      <c r="P21" s="43" t="s">
        <v>9</v>
      </c>
      <c r="Q21" s="22"/>
      <c r="R21" s="22"/>
      <c r="S21" s="20"/>
      <c r="T21" s="44"/>
      <c r="U21" s="112"/>
      <c r="V21" s="112"/>
      <c r="W21" s="112"/>
      <c r="X21" s="112"/>
      <c r="Y21" s="112"/>
      <c r="Z21" s="112"/>
      <c r="AA21" s="113"/>
      <c r="AB21" s="114"/>
      <c r="AC21" s="112"/>
      <c r="AD21" s="112"/>
      <c r="AE21" s="112"/>
      <c r="AF21" s="112"/>
      <c r="AG21" s="112"/>
      <c r="AH21" s="113"/>
      <c r="AI21" s="114"/>
      <c r="AJ21" s="112"/>
      <c r="AK21" s="112"/>
      <c r="AL21" s="112"/>
      <c r="AM21" s="112"/>
      <c r="AN21" s="112"/>
      <c r="AO21" s="113"/>
      <c r="AP21" s="114"/>
      <c r="AQ21" s="112"/>
      <c r="AR21" s="112"/>
      <c r="AS21" s="112"/>
      <c r="AT21" s="112"/>
      <c r="AU21" s="112"/>
      <c r="AV21" s="113"/>
      <c r="AW21" s="114"/>
      <c r="AX21" s="112"/>
      <c r="AY21" s="112"/>
      <c r="AZ21" s="238"/>
      <c r="BA21" s="239"/>
      <c r="BB21" s="259"/>
      <c r="BC21" s="239"/>
      <c r="BD21" s="256"/>
      <c r="BE21" s="257"/>
      <c r="BF21" s="257"/>
      <c r="BG21" s="257"/>
      <c r="BH21" s="258"/>
    </row>
    <row r="22" spans="2:60" ht="20.25" customHeight="1" x14ac:dyDescent="0.4">
      <c r="B22" s="84">
        <v>1</v>
      </c>
      <c r="C22" s="199"/>
      <c r="D22" s="200"/>
      <c r="E22" s="201"/>
      <c r="F22" s="102">
        <f>C21</f>
        <v>0</v>
      </c>
      <c r="G22" s="99"/>
      <c r="H22" s="206"/>
      <c r="I22" s="211"/>
      <c r="J22" s="212"/>
      <c r="K22" s="212"/>
      <c r="L22" s="213"/>
      <c r="M22" s="220"/>
      <c r="N22" s="221"/>
      <c r="O22" s="222"/>
      <c r="P22" s="23" t="s">
        <v>22</v>
      </c>
      <c r="Q22" s="24"/>
      <c r="R22" s="24"/>
      <c r="S22" s="19"/>
      <c r="T22" s="45"/>
      <c r="U22" s="115" t="str">
        <f>IF(U21="","",VLOOKUP(U21,#REF!,21,FALSE))</f>
        <v/>
      </c>
      <c r="V22" s="116" t="str">
        <f>IF(V21="","",VLOOKUP(V21,#REF!,21,FALSE))</f>
        <v/>
      </c>
      <c r="W22" s="116" t="str">
        <f>IF(W21="","",VLOOKUP(W21,#REF!,21,FALSE))</f>
        <v/>
      </c>
      <c r="X22" s="116" t="str">
        <f>IF(X21="","",VLOOKUP(X21,#REF!,21,FALSE))</f>
        <v/>
      </c>
      <c r="Y22" s="116" t="str">
        <f>IF(Y21="","",VLOOKUP(Y21,#REF!,21,FALSE))</f>
        <v/>
      </c>
      <c r="Z22" s="116" t="str">
        <f>IF(Z21="","",VLOOKUP(Z21,#REF!,21,FALSE))</f>
        <v/>
      </c>
      <c r="AA22" s="117" t="str">
        <f>IF(AA21="","",VLOOKUP(AA21,#REF!,21,FALSE))</f>
        <v/>
      </c>
      <c r="AB22" s="115" t="str">
        <f>IF(AB21="","",VLOOKUP(AB21,#REF!,21,FALSE))</f>
        <v/>
      </c>
      <c r="AC22" s="116" t="str">
        <f>IF(AC21="","",VLOOKUP(AC21,#REF!,21,FALSE))</f>
        <v/>
      </c>
      <c r="AD22" s="116" t="str">
        <f>IF(AD21="","",VLOOKUP(AD21,#REF!,21,FALSE))</f>
        <v/>
      </c>
      <c r="AE22" s="116" t="str">
        <f>IF(AE21="","",VLOOKUP(AE21,#REF!,21,FALSE))</f>
        <v/>
      </c>
      <c r="AF22" s="116" t="str">
        <f>IF(AF21="","",VLOOKUP(AF21,#REF!,21,FALSE))</f>
        <v/>
      </c>
      <c r="AG22" s="116" t="str">
        <f>IF(AG21="","",VLOOKUP(AG21,#REF!,21,FALSE))</f>
        <v/>
      </c>
      <c r="AH22" s="117" t="str">
        <f>IF(AH21="","",VLOOKUP(AH21,#REF!,21,FALSE))</f>
        <v/>
      </c>
      <c r="AI22" s="115" t="str">
        <f>IF(AI21="","",VLOOKUP(AI21,#REF!,21,FALSE))</f>
        <v/>
      </c>
      <c r="AJ22" s="116" t="str">
        <f>IF(AJ21="","",VLOOKUP(AJ21,#REF!,21,FALSE))</f>
        <v/>
      </c>
      <c r="AK22" s="116" t="str">
        <f>IF(AK21="","",VLOOKUP(AK21,#REF!,21,FALSE))</f>
        <v/>
      </c>
      <c r="AL22" s="116" t="str">
        <f>IF(AL21="","",VLOOKUP(AL21,#REF!,21,FALSE))</f>
        <v/>
      </c>
      <c r="AM22" s="116" t="str">
        <f>IF(AM21="","",VLOOKUP(AM21,#REF!,21,FALSE))</f>
        <v/>
      </c>
      <c r="AN22" s="116" t="str">
        <f>IF(AN21="","",VLOOKUP(AN21,#REF!,21,FALSE))</f>
        <v/>
      </c>
      <c r="AO22" s="117" t="str">
        <f>IF(AO21="","",VLOOKUP(AO21,#REF!,21,FALSE))</f>
        <v/>
      </c>
      <c r="AP22" s="115" t="str">
        <f>IF(AP21="","",VLOOKUP(AP21,#REF!,21,FALSE))</f>
        <v/>
      </c>
      <c r="AQ22" s="116" t="str">
        <f>IF(AQ21="","",VLOOKUP(AQ21,#REF!,21,FALSE))</f>
        <v/>
      </c>
      <c r="AR22" s="116" t="str">
        <f>IF(AR21="","",VLOOKUP(AR21,#REF!,21,FALSE))</f>
        <v/>
      </c>
      <c r="AS22" s="116" t="str">
        <f>IF(AS21="","",VLOOKUP(AS21,#REF!,21,FALSE))</f>
        <v/>
      </c>
      <c r="AT22" s="116" t="str">
        <f>IF(AT21="","",VLOOKUP(AT21,#REF!,21,FALSE))</f>
        <v/>
      </c>
      <c r="AU22" s="116" t="str">
        <f>IF(AU21="","",VLOOKUP(AU21,#REF!,21,FALSE))</f>
        <v/>
      </c>
      <c r="AV22" s="117" t="str">
        <f>IF(AV21="","",VLOOKUP(AV21,#REF!,21,FALSE))</f>
        <v/>
      </c>
      <c r="AW22" s="115" t="str">
        <f>IF(AW21="","",VLOOKUP(AW21,#REF!,21,FALSE))</f>
        <v/>
      </c>
      <c r="AX22" s="116" t="str">
        <f>IF(AX21="","",VLOOKUP(AX21,#REF!,21,FALSE))</f>
        <v/>
      </c>
      <c r="AY22" s="116" t="str">
        <f>IF(AY21="","",VLOOKUP(AY21,#REF!,21,FALSE))</f>
        <v/>
      </c>
      <c r="AZ22" s="250"/>
      <c r="BA22" s="251"/>
      <c r="BB22" s="252"/>
      <c r="BC22" s="251"/>
      <c r="BD22" s="244"/>
      <c r="BE22" s="245"/>
      <c r="BF22" s="245"/>
      <c r="BG22" s="245"/>
      <c r="BH22" s="246"/>
    </row>
    <row r="23" spans="2:60" ht="20.25" customHeight="1" x14ac:dyDescent="0.4">
      <c r="B23" s="85"/>
      <c r="C23" s="202"/>
      <c r="D23" s="203"/>
      <c r="E23" s="204"/>
      <c r="F23" s="103"/>
      <c r="G23" s="100">
        <f>C21</f>
        <v>0</v>
      </c>
      <c r="H23" s="207"/>
      <c r="I23" s="214"/>
      <c r="J23" s="215"/>
      <c r="K23" s="215"/>
      <c r="L23" s="216"/>
      <c r="M23" s="223"/>
      <c r="N23" s="224"/>
      <c r="O23" s="225"/>
      <c r="P23" s="25" t="s">
        <v>23</v>
      </c>
      <c r="Q23" s="26"/>
      <c r="R23" s="26"/>
      <c r="S23" s="17"/>
      <c r="T23" s="46"/>
      <c r="U23" s="118" t="str">
        <f>IF(U21="","",VLOOKUP(U21,#REF!,23,FALSE))</f>
        <v/>
      </c>
      <c r="V23" s="119" t="str">
        <f>IF(V21="","",VLOOKUP(V21,#REF!,23,FALSE))</f>
        <v/>
      </c>
      <c r="W23" s="119" t="str">
        <f>IF(W21="","",VLOOKUP(W21,#REF!,23,FALSE))</f>
        <v/>
      </c>
      <c r="X23" s="119" t="str">
        <f>IF(X21="","",VLOOKUP(X21,#REF!,23,FALSE))</f>
        <v/>
      </c>
      <c r="Y23" s="119" t="str">
        <f>IF(Y21="","",VLOOKUP(Y21,#REF!,23,FALSE))</f>
        <v/>
      </c>
      <c r="Z23" s="119" t="str">
        <f>IF(Z21="","",VLOOKUP(Z21,#REF!,23,FALSE))</f>
        <v/>
      </c>
      <c r="AA23" s="120" t="str">
        <f>IF(AA21="","",VLOOKUP(AA21,#REF!,23,FALSE))</f>
        <v/>
      </c>
      <c r="AB23" s="118" t="str">
        <f>IF(AB21="","",VLOOKUP(AB21,#REF!,23,FALSE))</f>
        <v/>
      </c>
      <c r="AC23" s="119" t="str">
        <f>IF(AC21="","",VLOOKUP(AC21,#REF!,23,FALSE))</f>
        <v/>
      </c>
      <c r="AD23" s="119" t="str">
        <f>IF(AD21="","",VLOOKUP(AD21,#REF!,23,FALSE))</f>
        <v/>
      </c>
      <c r="AE23" s="119" t="str">
        <f>IF(AE21="","",VLOOKUP(AE21,#REF!,23,FALSE))</f>
        <v/>
      </c>
      <c r="AF23" s="119" t="str">
        <f>IF(AF21="","",VLOOKUP(AF21,#REF!,23,FALSE))</f>
        <v/>
      </c>
      <c r="AG23" s="119" t="str">
        <f>IF(AG21="","",VLOOKUP(AG21,#REF!,23,FALSE))</f>
        <v/>
      </c>
      <c r="AH23" s="120" t="str">
        <f>IF(AH21="","",VLOOKUP(AH21,#REF!,23,FALSE))</f>
        <v/>
      </c>
      <c r="AI23" s="118" t="str">
        <f>IF(AI21="","",VLOOKUP(AI21,#REF!,23,FALSE))</f>
        <v/>
      </c>
      <c r="AJ23" s="119" t="str">
        <f>IF(AJ21="","",VLOOKUP(AJ21,#REF!,23,FALSE))</f>
        <v/>
      </c>
      <c r="AK23" s="119" t="str">
        <f>IF(AK21="","",VLOOKUP(AK21,#REF!,23,FALSE))</f>
        <v/>
      </c>
      <c r="AL23" s="119" t="str">
        <f>IF(AL21="","",VLOOKUP(AL21,#REF!,23,FALSE))</f>
        <v/>
      </c>
      <c r="AM23" s="119" t="str">
        <f>IF(AM21="","",VLOOKUP(AM21,#REF!,23,FALSE))</f>
        <v/>
      </c>
      <c r="AN23" s="119" t="str">
        <f>IF(AN21="","",VLOOKUP(AN21,#REF!,23,FALSE))</f>
        <v/>
      </c>
      <c r="AO23" s="120" t="str">
        <f>IF(AO21="","",VLOOKUP(AO21,#REF!,23,FALSE))</f>
        <v/>
      </c>
      <c r="AP23" s="118" t="str">
        <f>IF(AP21="","",VLOOKUP(AP21,#REF!,23,FALSE))</f>
        <v/>
      </c>
      <c r="AQ23" s="119" t="str">
        <f>IF(AQ21="","",VLOOKUP(AQ21,#REF!,23,FALSE))</f>
        <v/>
      </c>
      <c r="AR23" s="119" t="str">
        <f>IF(AR21="","",VLOOKUP(AR21,#REF!,23,FALSE))</f>
        <v/>
      </c>
      <c r="AS23" s="119" t="str">
        <f>IF(AS21="","",VLOOKUP(AS21,#REF!,23,FALSE))</f>
        <v/>
      </c>
      <c r="AT23" s="119" t="str">
        <f>IF(AT21="","",VLOOKUP(AT21,#REF!,23,FALSE))</f>
        <v/>
      </c>
      <c r="AU23" s="119" t="str">
        <f>IF(AU21="","",VLOOKUP(AU21,#REF!,23,FALSE))</f>
        <v/>
      </c>
      <c r="AV23" s="120" t="str">
        <f>IF(AV21="","",VLOOKUP(AV21,#REF!,23,FALSE))</f>
        <v/>
      </c>
      <c r="AW23" s="118" t="str">
        <f>IF(AW21="","",VLOOKUP(AW21,#REF!,23,FALSE))</f>
        <v/>
      </c>
      <c r="AX23" s="119" t="str">
        <f>IF(AX21="","",VLOOKUP(AX21,#REF!,23,FALSE))</f>
        <v/>
      </c>
      <c r="AY23" s="119" t="str">
        <f>IF(AY21="","",VLOOKUP(AY21,#REF!,23,FALSE))</f>
        <v/>
      </c>
      <c r="AZ23" s="253"/>
      <c r="BA23" s="254"/>
      <c r="BB23" s="255"/>
      <c r="BC23" s="254"/>
      <c r="BD23" s="247"/>
      <c r="BE23" s="248"/>
      <c r="BF23" s="248"/>
      <c r="BG23" s="248"/>
      <c r="BH23" s="249"/>
    </row>
    <row r="24" spans="2:60" ht="20.25" customHeight="1" x14ac:dyDescent="0.4">
      <c r="B24" s="86"/>
      <c r="C24" s="196"/>
      <c r="D24" s="197"/>
      <c r="E24" s="198"/>
      <c r="F24" s="101"/>
      <c r="G24" s="98"/>
      <c r="H24" s="205"/>
      <c r="I24" s="208"/>
      <c r="J24" s="209"/>
      <c r="K24" s="209"/>
      <c r="L24" s="210"/>
      <c r="M24" s="217"/>
      <c r="N24" s="218"/>
      <c r="O24" s="219"/>
      <c r="P24" s="21" t="s">
        <v>9</v>
      </c>
      <c r="Q24" s="27"/>
      <c r="R24" s="27"/>
      <c r="S24" s="15"/>
      <c r="T24" s="47"/>
      <c r="U24" s="121"/>
      <c r="V24" s="122"/>
      <c r="W24" s="122"/>
      <c r="X24" s="122"/>
      <c r="Y24" s="122"/>
      <c r="Z24" s="122"/>
      <c r="AA24" s="123"/>
      <c r="AB24" s="121"/>
      <c r="AC24" s="122"/>
      <c r="AD24" s="122"/>
      <c r="AE24" s="122"/>
      <c r="AF24" s="122"/>
      <c r="AG24" s="122"/>
      <c r="AH24" s="123"/>
      <c r="AI24" s="121"/>
      <c r="AJ24" s="122"/>
      <c r="AK24" s="122"/>
      <c r="AL24" s="122"/>
      <c r="AM24" s="122"/>
      <c r="AN24" s="122"/>
      <c r="AO24" s="123"/>
      <c r="AP24" s="121"/>
      <c r="AQ24" s="122"/>
      <c r="AR24" s="122"/>
      <c r="AS24" s="122"/>
      <c r="AT24" s="122"/>
      <c r="AU24" s="122"/>
      <c r="AV24" s="123"/>
      <c r="AW24" s="121"/>
      <c r="AX24" s="122"/>
      <c r="AY24" s="122"/>
      <c r="AZ24" s="226"/>
      <c r="BA24" s="227"/>
      <c r="BB24" s="240"/>
      <c r="BC24" s="227"/>
      <c r="BD24" s="241"/>
      <c r="BE24" s="242"/>
      <c r="BF24" s="242"/>
      <c r="BG24" s="242"/>
      <c r="BH24" s="243"/>
    </row>
    <row r="25" spans="2:60" ht="20.25" customHeight="1" x14ac:dyDescent="0.4">
      <c r="B25" s="84">
        <f>B22+1</f>
        <v>2</v>
      </c>
      <c r="C25" s="199"/>
      <c r="D25" s="200"/>
      <c r="E25" s="201"/>
      <c r="F25" s="102">
        <f>C24</f>
        <v>0</v>
      </c>
      <c r="G25" s="99"/>
      <c r="H25" s="206"/>
      <c r="I25" s="211"/>
      <c r="J25" s="212"/>
      <c r="K25" s="212"/>
      <c r="L25" s="213"/>
      <c r="M25" s="220"/>
      <c r="N25" s="221"/>
      <c r="O25" s="222"/>
      <c r="P25" s="23" t="s">
        <v>22</v>
      </c>
      <c r="Q25" s="24"/>
      <c r="R25" s="24"/>
      <c r="S25" s="19"/>
      <c r="T25" s="45"/>
      <c r="U25" s="115" t="str">
        <f>IF(U24="","",VLOOKUP(U24,#REF!,21,FALSE))</f>
        <v/>
      </c>
      <c r="V25" s="116" t="str">
        <f>IF(V24="","",VLOOKUP(V24,#REF!,21,FALSE))</f>
        <v/>
      </c>
      <c r="W25" s="116" t="str">
        <f>IF(W24="","",VLOOKUP(W24,#REF!,21,FALSE))</f>
        <v/>
      </c>
      <c r="X25" s="116" t="str">
        <f>IF(X24="","",VLOOKUP(X24,#REF!,21,FALSE))</f>
        <v/>
      </c>
      <c r="Y25" s="116" t="str">
        <f>IF(Y24="","",VLOOKUP(Y24,#REF!,21,FALSE))</f>
        <v/>
      </c>
      <c r="Z25" s="116" t="str">
        <f>IF(Z24="","",VLOOKUP(Z24,#REF!,21,FALSE))</f>
        <v/>
      </c>
      <c r="AA25" s="117" t="str">
        <f>IF(AA24="","",VLOOKUP(AA24,#REF!,21,FALSE))</f>
        <v/>
      </c>
      <c r="AB25" s="115" t="str">
        <f>IF(AB24="","",VLOOKUP(AB24,#REF!,21,FALSE))</f>
        <v/>
      </c>
      <c r="AC25" s="116" t="str">
        <f>IF(AC24="","",VLOOKUP(AC24,#REF!,21,FALSE))</f>
        <v/>
      </c>
      <c r="AD25" s="116" t="str">
        <f>IF(AD24="","",VLOOKUP(AD24,#REF!,21,FALSE))</f>
        <v/>
      </c>
      <c r="AE25" s="116" t="str">
        <f>IF(AE24="","",VLOOKUP(AE24,#REF!,21,FALSE))</f>
        <v/>
      </c>
      <c r="AF25" s="116" t="str">
        <f>IF(AF24="","",VLOOKUP(AF24,#REF!,21,FALSE))</f>
        <v/>
      </c>
      <c r="AG25" s="116" t="str">
        <f>IF(AG24="","",VLOOKUP(AG24,#REF!,21,FALSE))</f>
        <v/>
      </c>
      <c r="AH25" s="117" t="str">
        <f>IF(AH24="","",VLOOKUP(AH24,#REF!,21,FALSE))</f>
        <v/>
      </c>
      <c r="AI25" s="115" t="str">
        <f>IF(AI24="","",VLOOKUP(AI24,#REF!,21,FALSE))</f>
        <v/>
      </c>
      <c r="AJ25" s="116" t="str">
        <f>IF(AJ24="","",VLOOKUP(AJ24,#REF!,21,FALSE))</f>
        <v/>
      </c>
      <c r="AK25" s="116" t="str">
        <f>IF(AK24="","",VLOOKUP(AK24,#REF!,21,FALSE))</f>
        <v/>
      </c>
      <c r="AL25" s="116" t="str">
        <f>IF(AL24="","",VLOOKUP(AL24,#REF!,21,FALSE))</f>
        <v/>
      </c>
      <c r="AM25" s="116" t="str">
        <f>IF(AM24="","",VLOOKUP(AM24,#REF!,21,FALSE))</f>
        <v/>
      </c>
      <c r="AN25" s="116" t="str">
        <f>IF(AN24="","",VLOOKUP(AN24,#REF!,21,FALSE))</f>
        <v/>
      </c>
      <c r="AO25" s="117" t="str">
        <f>IF(AO24="","",VLOOKUP(AO24,#REF!,21,FALSE))</f>
        <v/>
      </c>
      <c r="AP25" s="115" t="str">
        <f>IF(AP24="","",VLOOKUP(AP24,#REF!,21,FALSE))</f>
        <v/>
      </c>
      <c r="AQ25" s="116" t="str">
        <f>IF(AQ24="","",VLOOKUP(AQ24,#REF!,21,FALSE))</f>
        <v/>
      </c>
      <c r="AR25" s="116" t="str">
        <f>IF(AR24="","",VLOOKUP(AR24,#REF!,21,FALSE))</f>
        <v/>
      </c>
      <c r="AS25" s="116" t="str">
        <f>IF(AS24="","",VLOOKUP(AS24,#REF!,21,FALSE))</f>
        <v/>
      </c>
      <c r="AT25" s="116" t="str">
        <f>IF(AT24="","",VLOOKUP(AT24,#REF!,21,FALSE))</f>
        <v/>
      </c>
      <c r="AU25" s="116" t="str">
        <f>IF(AU24="","",VLOOKUP(AU24,#REF!,21,FALSE))</f>
        <v/>
      </c>
      <c r="AV25" s="117" t="str">
        <f>IF(AV24="","",VLOOKUP(AV24,#REF!,21,FALSE))</f>
        <v/>
      </c>
      <c r="AW25" s="115" t="str">
        <f>IF(AW24="","",VLOOKUP(AW24,#REF!,21,FALSE))</f>
        <v/>
      </c>
      <c r="AX25" s="116" t="str">
        <f>IF(AX24="","",VLOOKUP(AX24,#REF!,21,FALSE))</f>
        <v/>
      </c>
      <c r="AY25" s="116" t="str">
        <f>IF(AY24="","",VLOOKUP(AY24,#REF!,21,FALSE))</f>
        <v/>
      </c>
      <c r="AZ25" s="250"/>
      <c r="BA25" s="251"/>
      <c r="BB25" s="252"/>
      <c r="BC25" s="251"/>
      <c r="BD25" s="244"/>
      <c r="BE25" s="245"/>
      <c r="BF25" s="245"/>
      <c r="BG25" s="245"/>
      <c r="BH25" s="246"/>
    </row>
    <row r="26" spans="2:60" ht="20.25" customHeight="1" x14ac:dyDescent="0.4">
      <c r="B26" s="85"/>
      <c r="C26" s="202"/>
      <c r="D26" s="203"/>
      <c r="E26" s="204"/>
      <c r="F26" s="103"/>
      <c r="G26" s="100">
        <f>C24</f>
        <v>0</v>
      </c>
      <c r="H26" s="207"/>
      <c r="I26" s="214"/>
      <c r="J26" s="215"/>
      <c r="K26" s="215"/>
      <c r="L26" s="216"/>
      <c r="M26" s="223"/>
      <c r="N26" s="224"/>
      <c r="O26" s="225"/>
      <c r="P26" s="25" t="s">
        <v>23</v>
      </c>
      <c r="Q26" s="26"/>
      <c r="R26" s="26"/>
      <c r="S26" s="17"/>
      <c r="T26" s="46"/>
      <c r="U26" s="118" t="str">
        <f>IF(U24="","",VLOOKUP(U24,#REF!,23,FALSE))</f>
        <v/>
      </c>
      <c r="V26" s="119" t="str">
        <f>IF(V24="","",VLOOKUP(V24,#REF!,23,FALSE))</f>
        <v/>
      </c>
      <c r="W26" s="119" t="str">
        <f>IF(W24="","",VLOOKUP(W24,#REF!,23,FALSE))</f>
        <v/>
      </c>
      <c r="X26" s="119" t="str">
        <f>IF(X24="","",VLOOKUP(X24,#REF!,23,FALSE))</f>
        <v/>
      </c>
      <c r="Y26" s="119" t="str">
        <f>IF(Y24="","",VLOOKUP(Y24,#REF!,23,FALSE))</f>
        <v/>
      </c>
      <c r="Z26" s="119" t="str">
        <f>IF(Z24="","",VLOOKUP(Z24,#REF!,23,FALSE))</f>
        <v/>
      </c>
      <c r="AA26" s="120" t="str">
        <f>IF(AA24="","",VLOOKUP(AA24,#REF!,23,FALSE))</f>
        <v/>
      </c>
      <c r="AB26" s="118" t="str">
        <f>IF(AB24="","",VLOOKUP(AB24,#REF!,23,FALSE))</f>
        <v/>
      </c>
      <c r="AC26" s="119" t="str">
        <f>IF(AC24="","",VLOOKUP(AC24,#REF!,23,FALSE))</f>
        <v/>
      </c>
      <c r="AD26" s="119" t="str">
        <f>IF(AD24="","",VLOOKUP(AD24,#REF!,23,FALSE))</f>
        <v/>
      </c>
      <c r="AE26" s="119" t="str">
        <f>IF(AE24="","",VLOOKUP(AE24,#REF!,23,FALSE))</f>
        <v/>
      </c>
      <c r="AF26" s="119" t="str">
        <f>IF(AF24="","",VLOOKUP(AF24,#REF!,23,FALSE))</f>
        <v/>
      </c>
      <c r="AG26" s="119" t="str">
        <f>IF(AG24="","",VLOOKUP(AG24,#REF!,23,FALSE))</f>
        <v/>
      </c>
      <c r="AH26" s="120" t="str">
        <f>IF(AH24="","",VLOOKUP(AH24,#REF!,23,FALSE))</f>
        <v/>
      </c>
      <c r="AI26" s="118" t="str">
        <f>IF(AI24="","",VLOOKUP(AI24,#REF!,23,FALSE))</f>
        <v/>
      </c>
      <c r="AJ26" s="119" t="str">
        <f>IF(AJ24="","",VLOOKUP(AJ24,#REF!,23,FALSE))</f>
        <v/>
      </c>
      <c r="AK26" s="119" t="str">
        <f>IF(AK24="","",VLOOKUP(AK24,#REF!,23,FALSE))</f>
        <v/>
      </c>
      <c r="AL26" s="119" t="str">
        <f>IF(AL24="","",VLOOKUP(AL24,#REF!,23,FALSE))</f>
        <v/>
      </c>
      <c r="AM26" s="119" t="str">
        <f>IF(AM24="","",VLOOKUP(AM24,#REF!,23,FALSE))</f>
        <v/>
      </c>
      <c r="AN26" s="119" t="str">
        <f>IF(AN24="","",VLOOKUP(AN24,#REF!,23,FALSE))</f>
        <v/>
      </c>
      <c r="AO26" s="120" t="str">
        <f>IF(AO24="","",VLOOKUP(AO24,#REF!,23,FALSE))</f>
        <v/>
      </c>
      <c r="AP26" s="118" t="str">
        <f>IF(AP24="","",VLOOKUP(AP24,#REF!,23,FALSE))</f>
        <v/>
      </c>
      <c r="AQ26" s="119" t="str">
        <f>IF(AQ24="","",VLOOKUP(AQ24,#REF!,23,FALSE))</f>
        <v/>
      </c>
      <c r="AR26" s="119" t="str">
        <f>IF(AR24="","",VLOOKUP(AR24,#REF!,23,FALSE))</f>
        <v/>
      </c>
      <c r="AS26" s="119" t="str">
        <f>IF(AS24="","",VLOOKUP(AS24,#REF!,23,FALSE))</f>
        <v/>
      </c>
      <c r="AT26" s="119" t="str">
        <f>IF(AT24="","",VLOOKUP(AT24,#REF!,23,FALSE))</f>
        <v/>
      </c>
      <c r="AU26" s="119" t="str">
        <f>IF(AU24="","",VLOOKUP(AU24,#REF!,23,FALSE))</f>
        <v/>
      </c>
      <c r="AV26" s="120" t="str">
        <f>IF(AV24="","",VLOOKUP(AV24,#REF!,23,FALSE))</f>
        <v/>
      </c>
      <c r="AW26" s="118" t="str">
        <f>IF(AW24="","",VLOOKUP(AW24,#REF!,23,FALSE))</f>
        <v/>
      </c>
      <c r="AX26" s="119" t="str">
        <f>IF(AX24="","",VLOOKUP(AX24,#REF!,23,FALSE))</f>
        <v/>
      </c>
      <c r="AY26" s="119" t="str">
        <f>IF(AY24="","",VLOOKUP(AY24,#REF!,23,FALSE))</f>
        <v/>
      </c>
      <c r="AZ26" s="253"/>
      <c r="BA26" s="254"/>
      <c r="BB26" s="255"/>
      <c r="BC26" s="254"/>
      <c r="BD26" s="247"/>
      <c r="BE26" s="248"/>
      <c r="BF26" s="248"/>
      <c r="BG26" s="248"/>
      <c r="BH26" s="249"/>
    </row>
    <row r="27" spans="2:60" ht="20.25" customHeight="1" x14ac:dyDescent="0.4">
      <c r="B27" s="86"/>
      <c r="C27" s="196"/>
      <c r="D27" s="197"/>
      <c r="E27" s="198"/>
      <c r="F27" s="102"/>
      <c r="G27" s="99"/>
      <c r="H27" s="260"/>
      <c r="I27" s="208"/>
      <c r="J27" s="209"/>
      <c r="K27" s="209"/>
      <c r="L27" s="210"/>
      <c r="M27" s="217"/>
      <c r="N27" s="218"/>
      <c r="O27" s="219"/>
      <c r="P27" s="21" t="s">
        <v>9</v>
      </c>
      <c r="Q27" s="27"/>
      <c r="R27" s="27"/>
      <c r="S27" s="15"/>
      <c r="T27" s="47"/>
      <c r="U27" s="121"/>
      <c r="V27" s="122"/>
      <c r="W27" s="122"/>
      <c r="X27" s="122"/>
      <c r="Y27" s="122"/>
      <c r="Z27" s="122"/>
      <c r="AA27" s="123"/>
      <c r="AB27" s="121"/>
      <c r="AC27" s="122"/>
      <c r="AD27" s="122"/>
      <c r="AE27" s="122"/>
      <c r="AF27" s="122"/>
      <c r="AG27" s="122"/>
      <c r="AH27" s="123"/>
      <c r="AI27" s="121"/>
      <c r="AJ27" s="122"/>
      <c r="AK27" s="122"/>
      <c r="AL27" s="122"/>
      <c r="AM27" s="122"/>
      <c r="AN27" s="122"/>
      <c r="AO27" s="123"/>
      <c r="AP27" s="121"/>
      <c r="AQ27" s="122"/>
      <c r="AR27" s="122"/>
      <c r="AS27" s="122"/>
      <c r="AT27" s="122"/>
      <c r="AU27" s="122"/>
      <c r="AV27" s="123"/>
      <c r="AW27" s="121"/>
      <c r="AX27" s="122"/>
      <c r="AY27" s="122"/>
      <c r="AZ27" s="226"/>
      <c r="BA27" s="227"/>
      <c r="BB27" s="240"/>
      <c r="BC27" s="227"/>
      <c r="BD27" s="241"/>
      <c r="BE27" s="242"/>
      <c r="BF27" s="242"/>
      <c r="BG27" s="242"/>
      <c r="BH27" s="243"/>
    </row>
    <row r="28" spans="2:60" ht="20.25" customHeight="1" x14ac:dyDescent="0.4">
      <c r="B28" s="84">
        <f>B25+1</f>
        <v>3</v>
      </c>
      <c r="C28" s="199"/>
      <c r="D28" s="200"/>
      <c r="E28" s="201"/>
      <c r="F28" s="102">
        <f>C27</f>
        <v>0</v>
      </c>
      <c r="G28" s="99"/>
      <c r="H28" s="206"/>
      <c r="I28" s="211"/>
      <c r="J28" s="212"/>
      <c r="K28" s="212"/>
      <c r="L28" s="213"/>
      <c r="M28" s="220"/>
      <c r="N28" s="221"/>
      <c r="O28" s="222"/>
      <c r="P28" s="23" t="s">
        <v>22</v>
      </c>
      <c r="Q28" s="24"/>
      <c r="R28" s="24"/>
      <c r="S28" s="19"/>
      <c r="T28" s="45"/>
      <c r="U28" s="115" t="str">
        <f>IF(U27="","",VLOOKUP(U27,#REF!,21,FALSE))</f>
        <v/>
      </c>
      <c r="V28" s="116" t="str">
        <f>IF(V27="","",VLOOKUP(V27,#REF!,21,FALSE))</f>
        <v/>
      </c>
      <c r="W28" s="116" t="str">
        <f>IF(W27="","",VLOOKUP(W27,#REF!,21,FALSE))</f>
        <v/>
      </c>
      <c r="X28" s="116" t="str">
        <f>IF(X27="","",VLOOKUP(X27,#REF!,21,FALSE))</f>
        <v/>
      </c>
      <c r="Y28" s="116" t="str">
        <f>IF(Y27="","",VLOOKUP(Y27,#REF!,21,FALSE))</f>
        <v/>
      </c>
      <c r="Z28" s="116" t="str">
        <f>IF(Z27="","",VLOOKUP(Z27,#REF!,21,FALSE))</f>
        <v/>
      </c>
      <c r="AA28" s="117" t="str">
        <f>IF(AA27="","",VLOOKUP(AA27,#REF!,21,FALSE))</f>
        <v/>
      </c>
      <c r="AB28" s="115" t="str">
        <f>IF(AB27="","",VLOOKUP(AB27,#REF!,21,FALSE))</f>
        <v/>
      </c>
      <c r="AC28" s="116" t="str">
        <f>IF(AC27="","",VLOOKUP(AC27,#REF!,21,FALSE))</f>
        <v/>
      </c>
      <c r="AD28" s="116" t="str">
        <f>IF(AD27="","",VLOOKUP(AD27,#REF!,21,FALSE))</f>
        <v/>
      </c>
      <c r="AE28" s="116" t="str">
        <f>IF(AE27="","",VLOOKUP(AE27,#REF!,21,FALSE))</f>
        <v/>
      </c>
      <c r="AF28" s="116" t="str">
        <f>IF(AF27="","",VLOOKUP(AF27,#REF!,21,FALSE))</f>
        <v/>
      </c>
      <c r="AG28" s="116" t="str">
        <f>IF(AG27="","",VLOOKUP(AG27,#REF!,21,FALSE))</f>
        <v/>
      </c>
      <c r="AH28" s="117" t="str">
        <f>IF(AH27="","",VLOOKUP(AH27,#REF!,21,FALSE))</f>
        <v/>
      </c>
      <c r="AI28" s="115" t="str">
        <f>IF(AI27="","",VLOOKUP(AI27,#REF!,21,FALSE))</f>
        <v/>
      </c>
      <c r="AJ28" s="116" t="str">
        <f>IF(AJ27="","",VLOOKUP(AJ27,#REF!,21,FALSE))</f>
        <v/>
      </c>
      <c r="AK28" s="116" t="str">
        <f>IF(AK27="","",VLOOKUP(AK27,#REF!,21,FALSE))</f>
        <v/>
      </c>
      <c r="AL28" s="116" t="str">
        <f>IF(AL27="","",VLOOKUP(AL27,#REF!,21,FALSE))</f>
        <v/>
      </c>
      <c r="AM28" s="116" t="str">
        <f>IF(AM27="","",VLOOKUP(AM27,#REF!,21,FALSE))</f>
        <v/>
      </c>
      <c r="AN28" s="116" t="str">
        <f>IF(AN27="","",VLOOKUP(AN27,#REF!,21,FALSE))</f>
        <v/>
      </c>
      <c r="AO28" s="117" t="str">
        <f>IF(AO27="","",VLOOKUP(AO27,#REF!,21,FALSE))</f>
        <v/>
      </c>
      <c r="AP28" s="115" t="str">
        <f>IF(AP27="","",VLOOKUP(AP27,#REF!,21,FALSE))</f>
        <v/>
      </c>
      <c r="AQ28" s="116" t="str">
        <f>IF(AQ27="","",VLOOKUP(AQ27,#REF!,21,FALSE))</f>
        <v/>
      </c>
      <c r="AR28" s="116" t="str">
        <f>IF(AR27="","",VLOOKUP(AR27,#REF!,21,FALSE))</f>
        <v/>
      </c>
      <c r="AS28" s="116" t="str">
        <f>IF(AS27="","",VLOOKUP(AS27,#REF!,21,FALSE))</f>
        <v/>
      </c>
      <c r="AT28" s="116" t="str">
        <f>IF(AT27="","",VLOOKUP(AT27,#REF!,21,FALSE))</f>
        <v/>
      </c>
      <c r="AU28" s="116" t="str">
        <f>IF(AU27="","",VLOOKUP(AU27,#REF!,21,FALSE))</f>
        <v/>
      </c>
      <c r="AV28" s="117" t="str">
        <f>IF(AV27="","",VLOOKUP(AV27,#REF!,21,FALSE))</f>
        <v/>
      </c>
      <c r="AW28" s="115" t="str">
        <f>IF(AW27="","",VLOOKUP(AW27,#REF!,21,FALSE))</f>
        <v/>
      </c>
      <c r="AX28" s="116" t="str">
        <f>IF(AX27="","",VLOOKUP(AX27,#REF!,21,FALSE))</f>
        <v/>
      </c>
      <c r="AY28" s="116" t="str">
        <f>IF(AY27="","",VLOOKUP(AY27,#REF!,21,FALSE))</f>
        <v/>
      </c>
      <c r="AZ28" s="250"/>
      <c r="BA28" s="251"/>
      <c r="BB28" s="252"/>
      <c r="BC28" s="251"/>
      <c r="BD28" s="244"/>
      <c r="BE28" s="245"/>
      <c r="BF28" s="245"/>
      <c r="BG28" s="245"/>
      <c r="BH28" s="246"/>
    </row>
    <row r="29" spans="2:60" ht="20.25" customHeight="1" x14ac:dyDescent="0.4">
      <c r="B29" s="85"/>
      <c r="C29" s="202"/>
      <c r="D29" s="203"/>
      <c r="E29" s="204"/>
      <c r="F29" s="103"/>
      <c r="G29" s="100">
        <f>C27</f>
        <v>0</v>
      </c>
      <c r="H29" s="207"/>
      <c r="I29" s="214"/>
      <c r="J29" s="215"/>
      <c r="K29" s="215"/>
      <c r="L29" s="216"/>
      <c r="M29" s="223"/>
      <c r="N29" s="224"/>
      <c r="O29" s="225"/>
      <c r="P29" s="25" t="s">
        <v>23</v>
      </c>
      <c r="Q29" s="28"/>
      <c r="R29" s="28"/>
      <c r="S29" s="16"/>
      <c r="T29" s="48"/>
      <c r="U29" s="118" t="str">
        <f>IF(U27="","",VLOOKUP(U27,#REF!,23,FALSE))</f>
        <v/>
      </c>
      <c r="V29" s="119" t="str">
        <f>IF(V27="","",VLOOKUP(V27,#REF!,23,FALSE))</f>
        <v/>
      </c>
      <c r="W29" s="119" t="str">
        <f>IF(W27="","",VLOOKUP(W27,#REF!,23,FALSE))</f>
        <v/>
      </c>
      <c r="X29" s="119" t="str">
        <f>IF(X27="","",VLOOKUP(X27,#REF!,23,FALSE))</f>
        <v/>
      </c>
      <c r="Y29" s="119" t="str">
        <f>IF(Y27="","",VLOOKUP(Y27,#REF!,23,FALSE))</f>
        <v/>
      </c>
      <c r="Z29" s="119" t="str">
        <f>IF(Z27="","",VLOOKUP(Z27,#REF!,23,FALSE))</f>
        <v/>
      </c>
      <c r="AA29" s="120" t="str">
        <f>IF(AA27="","",VLOOKUP(AA27,#REF!,23,FALSE))</f>
        <v/>
      </c>
      <c r="AB29" s="118" t="str">
        <f>IF(AB27="","",VLOOKUP(AB27,#REF!,23,FALSE))</f>
        <v/>
      </c>
      <c r="AC29" s="119" t="str">
        <f>IF(AC27="","",VLOOKUP(AC27,#REF!,23,FALSE))</f>
        <v/>
      </c>
      <c r="AD29" s="119" t="str">
        <f>IF(AD27="","",VLOOKUP(AD27,#REF!,23,FALSE))</f>
        <v/>
      </c>
      <c r="AE29" s="119" t="str">
        <f>IF(AE27="","",VLOOKUP(AE27,#REF!,23,FALSE))</f>
        <v/>
      </c>
      <c r="AF29" s="119" t="str">
        <f>IF(AF27="","",VLOOKUP(AF27,#REF!,23,FALSE))</f>
        <v/>
      </c>
      <c r="AG29" s="119" t="str">
        <f>IF(AG27="","",VLOOKUP(AG27,#REF!,23,FALSE))</f>
        <v/>
      </c>
      <c r="AH29" s="120" t="str">
        <f>IF(AH27="","",VLOOKUP(AH27,#REF!,23,FALSE))</f>
        <v/>
      </c>
      <c r="AI29" s="118" t="str">
        <f>IF(AI27="","",VLOOKUP(AI27,#REF!,23,FALSE))</f>
        <v/>
      </c>
      <c r="AJ29" s="119" t="str">
        <f>IF(AJ27="","",VLOOKUP(AJ27,#REF!,23,FALSE))</f>
        <v/>
      </c>
      <c r="AK29" s="119" t="str">
        <f>IF(AK27="","",VLOOKUP(AK27,#REF!,23,FALSE))</f>
        <v/>
      </c>
      <c r="AL29" s="119" t="str">
        <f>IF(AL27="","",VLOOKUP(AL27,#REF!,23,FALSE))</f>
        <v/>
      </c>
      <c r="AM29" s="119" t="str">
        <f>IF(AM27="","",VLOOKUP(AM27,#REF!,23,FALSE))</f>
        <v/>
      </c>
      <c r="AN29" s="119" t="str">
        <f>IF(AN27="","",VLOOKUP(AN27,#REF!,23,FALSE))</f>
        <v/>
      </c>
      <c r="AO29" s="120" t="str">
        <f>IF(AO27="","",VLOOKUP(AO27,#REF!,23,FALSE))</f>
        <v/>
      </c>
      <c r="AP29" s="118" t="str">
        <f>IF(AP27="","",VLOOKUP(AP27,#REF!,23,FALSE))</f>
        <v/>
      </c>
      <c r="AQ29" s="119" t="str">
        <f>IF(AQ27="","",VLOOKUP(AQ27,#REF!,23,FALSE))</f>
        <v/>
      </c>
      <c r="AR29" s="119" t="str">
        <f>IF(AR27="","",VLOOKUP(AR27,#REF!,23,FALSE))</f>
        <v/>
      </c>
      <c r="AS29" s="119" t="str">
        <f>IF(AS27="","",VLOOKUP(AS27,#REF!,23,FALSE))</f>
        <v/>
      </c>
      <c r="AT29" s="119" t="str">
        <f>IF(AT27="","",VLOOKUP(AT27,#REF!,23,FALSE))</f>
        <v/>
      </c>
      <c r="AU29" s="119" t="str">
        <f>IF(AU27="","",VLOOKUP(AU27,#REF!,23,FALSE))</f>
        <v/>
      </c>
      <c r="AV29" s="120" t="str">
        <f>IF(AV27="","",VLOOKUP(AV27,#REF!,23,FALSE))</f>
        <v/>
      </c>
      <c r="AW29" s="118" t="str">
        <f>IF(AW27="","",VLOOKUP(AW27,#REF!,23,FALSE))</f>
        <v/>
      </c>
      <c r="AX29" s="119" t="str">
        <f>IF(AX27="","",VLOOKUP(AX27,#REF!,23,FALSE))</f>
        <v/>
      </c>
      <c r="AY29" s="119" t="str">
        <f>IF(AY27="","",VLOOKUP(AY27,#REF!,23,FALSE))</f>
        <v/>
      </c>
      <c r="AZ29" s="253"/>
      <c r="BA29" s="254"/>
      <c r="BB29" s="255"/>
      <c r="BC29" s="254"/>
      <c r="BD29" s="247"/>
      <c r="BE29" s="248"/>
      <c r="BF29" s="248"/>
      <c r="BG29" s="248"/>
      <c r="BH29" s="249"/>
    </row>
    <row r="30" spans="2:60" ht="20.25" customHeight="1" x14ac:dyDescent="0.4">
      <c r="B30" s="86"/>
      <c r="C30" s="196"/>
      <c r="D30" s="197"/>
      <c r="E30" s="198"/>
      <c r="F30" s="102"/>
      <c r="G30" s="99"/>
      <c r="H30" s="260"/>
      <c r="I30" s="208"/>
      <c r="J30" s="209"/>
      <c r="K30" s="209"/>
      <c r="L30" s="210"/>
      <c r="M30" s="217"/>
      <c r="N30" s="218"/>
      <c r="O30" s="219"/>
      <c r="P30" s="21" t="s">
        <v>9</v>
      </c>
      <c r="Q30" s="27"/>
      <c r="R30" s="27"/>
      <c r="S30" s="15"/>
      <c r="T30" s="47"/>
      <c r="U30" s="121"/>
      <c r="V30" s="122"/>
      <c r="W30" s="122"/>
      <c r="X30" s="122"/>
      <c r="Y30" s="122"/>
      <c r="Z30" s="122"/>
      <c r="AA30" s="123"/>
      <c r="AB30" s="121"/>
      <c r="AC30" s="122"/>
      <c r="AD30" s="122"/>
      <c r="AE30" s="122"/>
      <c r="AF30" s="122"/>
      <c r="AG30" s="122"/>
      <c r="AH30" s="123"/>
      <c r="AI30" s="121"/>
      <c r="AJ30" s="122"/>
      <c r="AK30" s="122"/>
      <c r="AL30" s="122"/>
      <c r="AM30" s="122"/>
      <c r="AN30" s="122"/>
      <c r="AO30" s="123"/>
      <c r="AP30" s="121"/>
      <c r="AQ30" s="122"/>
      <c r="AR30" s="122"/>
      <c r="AS30" s="122"/>
      <c r="AT30" s="122"/>
      <c r="AU30" s="122"/>
      <c r="AV30" s="123"/>
      <c r="AW30" s="121"/>
      <c r="AX30" s="122"/>
      <c r="AY30" s="122"/>
      <c r="AZ30" s="226"/>
      <c r="BA30" s="227"/>
      <c r="BB30" s="240"/>
      <c r="BC30" s="227"/>
      <c r="BD30" s="241"/>
      <c r="BE30" s="242"/>
      <c r="BF30" s="242"/>
      <c r="BG30" s="242"/>
      <c r="BH30" s="243"/>
    </row>
    <row r="31" spans="2:60" ht="20.25" customHeight="1" x14ac:dyDescent="0.4">
      <c r="B31" s="84">
        <f>B28+1</f>
        <v>4</v>
      </c>
      <c r="C31" s="199"/>
      <c r="D31" s="200"/>
      <c r="E31" s="201"/>
      <c r="F31" s="102">
        <f>C30</f>
        <v>0</v>
      </c>
      <c r="G31" s="99"/>
      <c r="H31" s="206"/>
      <c r="I31" s="211"/>
      <c r="J31" s="212"/>
      <c r="K31" s="212"/>
      <c r="L31" s="213"/>
      <c r="M31" s="220"/>
      <c r="N31" s="221"/>
      <c r="O31" s="222"/>
      <c r="P31" s="23" t="s">
        <v>22</v>
      </c>
      <c r="Q31" s="24"/>
      <c r="R31" s="24"/>
      <c r="S31" s="19"/>
      <c r="T31" s="45"/>
      <c r="U31" s="115" t="str">
        <f>IF(U30="","",VLOOKUP(U30,#REF!,21,FALSE))</f>
        <v/>
      </c>
      <c r="V31" s="116" t="str">
        <f>IF(V30="","",VLOOKUP(V30,#REF!,21,FALSE))</f>
        <v/>
      </c>
      <c r="W31" s="116" t="str">
        <f>IF(W30="","",VLOOKUP(W30,#REF!,21,FALSE))</f>
        <v/>
      </c>
      <c r="X31" s="116" t="str">
        <f>IF(X30="","",VLOOKUP(X30,#REF!,21,FALSE))</f>
        <v/>
      </c>
      <c r="Y31" s="116" t="str">
        <f>IF(Y30="","",VLOOKUP(Y30,#REF!,21,FALSE))</f>
        <v/>
      </c>
      <c r="Z31" s="116" t="str">
        <f>IF(Z30="","",VLOOKUP(Z30,#REF!,21,FALSE))</f>
        <v/>
      </c>
      <c r="AA31" s="117" t="str">
        <f>IF(AA30="","",VLOOKUP(AA30,#REF!,21,FALSE))</f>
        <v/>
      </c>
      <c r="AB31" s="115" t="str">
        <f>IF(AB30="","",VLOOKUP(AB30,#REF!,21,FALSE))</f>
        <v/>
      </c>
      <c r="AC31" s="116" t="str">
        <f>IF(AC30="","",VLOOKUP(AC30,#REF!,21,FALSE))</f>
        <v/>
      </c>
      <c r="AD31" s="116" t="str">
        <f>IF(AD30="","",VLOOKUP(AD30,#REF!,21,FALSE))</f>
        <v/>
      </c>
      <c r="AE31" s="116" t="str">
        <f>IF(AE30="","",VLOOKUP(AE30,#REF!,21,FALSE))</f>
        <v/>
      </c>
      <c r="AF31" s="116" t="str">
        <f>IF(AF30="","",VLOOKUP(AF30,#REF!,21,FALSE))</f>
        <v/>
      </c>
      <c r="AG31" s="116" t="str">
        <f>IF(AG30="","",VLOOKUP(AG30,#REF!,21,FALSE))</f>
        <v/>
      </c>
      <c r="AH31" s="117" t="str">
        <f>IF(AH30="","",VLOOKUP(AH30,#REF!,21,FALSE))</f>
        <v/>
      </c>
      <c r="AI31" s="115" t="str">
        <f>IF(AI30="","",VLOOKUP(AI30,#REF!,21,FALSE))</f>
        <v/>
      </c>
      <c r="AJ31" s="116" t="str">
        <f>IF(AJ30="","",VLOOKUP(AJ30,#REF!,21,FALSE))</f>
        <v/>
      </c>
      <c r="AK31" s="116" t="str">
        <f>IF(AK30="","",VLOOKUP(AK30,#REF!,21,FALSE))</f>
        <v/>
      </c>
      <c r="AL31" s="116" t="str">
        <f>IF(AL30="","",VLOOKUP(AL30,#REF!,21,FALSE))</f>
        <v/>
      </c>
      <c r="AM31" s="116" t="str">
        <f>IF(AM30="","",VLOOKUP(AM30,#REF!,21,FALSE))</f>
        <v/>
      </c>
      <c r="AN31" s="116" t="str">
        <f>IF(AN30="","",VLOOKUP(AN30,#REF!,21,FALSE))</f>
        <v/>
      </c>
      <c r="AO31" s="117" t="str">
        <f>IF(AO30="","",VLOOKUP(AO30,#REF!,21,FALSE))</f>
        <v/>
      </c>
      <c r="AP31" s="115" t="str">
        <f>IF(AP30="","",VLOOKUP(AP30,#REF!,21,FALSE))</f>
        <v/>
      </c>
      <c r="AQ31" s="116" t="str">
        <f>IF(AQ30="","",VLOOKUP(AQ30,#REF!,21,FALSE))</f>
        <v/>
      </c>
      <c r="AR31" s="116" t="str">
        <f>IF(AR30="","",VLOOKUP(AR30,#REF!,21,FALSE))</f>
        <v/>
      </c>
      <c r="AS31" s="116" t="str">
        <f>IF(AS30="","",VLOOKUP(AS30,#REF!,21,FALSE))</f>
        <v/>
      </c>
      <c r="AT31" s="116" t="str">
        <f>IF(AT30="","",VLOOKUP(AT30,#REF!,21,FALSE))</f>
        <v/>
      </c>
      <c r="AU31" s="116" t="str">
        <f>IF(AU30="","",VLOOKUP(AU30,#REF!,21,FALSE))</f>
        <v/>
      </c>
      <c r="AV31" s="117" t="str">
        <f>IF(AV30="","",VLOOKUP(AV30,#REF!,21,FALSE))</f>
        <v/>
      </c>
      <c r="AW31" s="115" t="str">
        <f>IF(AW30="","",VLOOKUP(AW30,#REF!,21,FALSE))</f>
        <v/>
      </c>
      <c r="AX31" s="116" t="str">
        <f>IF(AX30="","",VLOOKUP(AX30,#REF!,21,FALSE))</f>
        <v/>
      </c>
      <c r="AY31" s="116" t="str">
        <f>IF(AY30="","",VLOOKUP(AY30,#REF!,21,FALSE))</f>
        <v/>
      </c>
      <c r="AZ31" s="250"/>
      <c r="BA31" s="251"/>
      <c r="BB31" s="252"/>
      <c r="BC31" s="251"/>
      <c r="BD31" s="244"/>
      <c r="BE31" s="245"/>
      <c r="BF31" s="245"/>
      <c r="BG31" s="245"/>
      <c r="BH31" s="246"/>
    </row>
    <row r="32" spans="2:60" ht="20.25" customHeight="1" x14ac:dyDescent="0.4">
      <c r="B32" s="85"/>
      <c r="C32" s="202"/>
      <c r="D32" s="203"/>
      <c r="E32" s="204"/>
      <c r="F32" s="103"/>
      <c r="G32" s="100">
        <f>C30</f>
        <v>0</v>
      </c>
      <c r="H32" s="207"/>
      <c r="I32" s="214"/>
      <c r="J32" s="215"/>
      <c r="K32" s="215"/>
      <c r="L32" s="216"/>
      <c r="M32" s="223"/>
      <c r="N32" s="224"/>
      <c r="O32" s="225"/>
      <c r="P32" s="25" t="s">
        <v>23</v>
      </c>
      <c r="Q32" s="29"/>
      <c r="R32" s="29"/>
      <c r="S32" s="17"/>
      <c r="T32" s="46"/>
      <c r="U32" s="118" t="str">
        <f>IF(U30="","",VLOOKUP(U30,#REF!,23,FALSE))</f>
        <v/>
      </c>
      <c r="V32" s="119" t="str">
        <f>IF(V30="","",VLOOKUP(V30,#REF!,23,FALSE))</f>
        <v/>
      </c>
      <c r="W32" s="119" t="str">
        <f>IF(W30="","",VLOOKUP(W30,#REF!,23,FALSE))</f>
        <v/>
      </c>
      <c r="X32" s="119" t="str">
        <f>IF(X30="","",VLOOKUP(X30,#REF!,23,FALSE))</f>
        <v/>
      </c>
      <c r="Y32" s="119" t="str">
        <f>IF(Y30="","",VLOOKUP(Y30,#REF!,23,FALSE))</f>
        <v/>
      </c>
      <c r="Z32" s="119" t="str">
        <f>IF(Z30="","",VLOOKUP(Z30,#REF!,23,FALSE))</f>
        <v/>
      </c>
      <c r="AA32" s="120" t="str">
        <f>IF(AA30="","",VLOOKUP(AA30,#REF!,23,FALSE))</f>
        <v/>
      </c>
      <c r="AB32" s="118" t="str">
        <f>IF(AB30="","",VLOOKUP(AB30,#REF!,23,FALSE))</f>
        <v/>
      </c>
      <c r="AC32" s="119" t="str">
        <f>IF(AC30="","",VLOOKUP(AC30,#REF!,23,FALSE))</f>
        <v/>
      </c>
      <c r="AD32" s="119" t="str">
        <f>IF(AD30="","",VLOOKUP(AD30,#REF!,23,FALSE))</f>
        <v/>
      </c>
      <c r="AE32" s="119" t="str">
        <f>IF(AE30="","",VLOOKUP(AE30,#REF!,23,FALSE))</f>
        <v/>
      </c>
      <c r="AF32" s="119" t="str">
        <f>IF(AF30="","",VLOOKUP(AF30,#REF!,23,FALSE))</f>
        <v/>
      </c>
      <c r="AG32" s="119" t="str">
        <f>IF(AG30="","",VLOOKUP(AG30,#REF!,23,FALSE))</f>
        <v/>
      </c>
      <c r="AH32" s="120" t="str">
        <f>IF(AH30="","",VLOOKUP(AH30,#REF!,23,FALSE))</f>
        <v/>
      </c>
      <c r="AI32" s="118" t="str">
        <f>IF(AI30="","",VLOOKUP(AI30,#REF!,23,FALSE))</f>
        <v/>
      </c>
      <c r="AJ32" s="119" t="str">
        <f>IF(AJ30="","",VLOOKUP(AJ30,#REF!,23,FALSE))</f>
        <v/>
      </c>
      <c r="AK32" s="119" t="str">
        <f>IF(AK30="","",VLOOKUP(AK30,#REF!,23,FALSE))</f>
        <v/>
      </c>
      <c r="AL32" s="119" t="str">
        <f>IF(AL30="","",VLOOKUP(AL30,#REF!,23,FALSE))</f>
        <v/>
      </c>
      <c r="AM32" s="119" t="str">
        <f>IF(AM30="","",VLOOKUP(AM30,#REF!,23,FALSE))</f>
        <v/>
      </c>
      <c r="AN32" s="119" t="str">
        <f>IF(AN30="","",VLOOKUP(AN30,#REF!,23,FALSE))</f>
        <v/>
      </c>
      <c r="AO32" s="120" t="str">
        <f>IF(AO30="","",VLOOKUP(AO30,#REF!,23,FALSE))</f>
        <v/>
      </c>
      <c r="AP32" s="118" t="str">
        <f>IF(AP30="","",VLOOKUP(AP30,#REF!,23,FALSE))</f>
        <v/>
      </c>
      <c r="AQ32" s="119" t="str">
        <f>IF(AQ30="","",VLOOKUP(AQ30,#REF!,23,FALSE))</f>
        <v/>
      </c>
      <c r="AR32" s="119" t="str">
        <f>IF(AR30="","",VLOOKUP(AR30,#REF!,23,FALSE))</f>
        <v/>
      </c>
      <c r="AS32" s="119" t="str">
        <f>IF(AS30="","",VLOOKUP(AS30,#REF!,23,FALSE))</f>
        <v/>
      </c>
      <c r="AT32" s="119" t="str">
        <f>IF(AT30="","",VLOOKUP(AT30,#REF!,23,FALSE))</f>
        <v/>
      </c>
      <c r="AU32" s="119" t="str">
        <f>IF(AU30="","",VLOOKUP(AU30,#REF!,23,FALSE))</f>
        <v/>
      </c>
      <c r="AV32" s="120" t="str">
        <f>IF(AV30="","",VLOOKUP(AV30,#REF!,23,FALSE))</f>
        <v/>
      </c>
      <c r="AW32" s="118" t="str">
        <f>IF(AW30="","",VLOOKUP(AW30,#REF!,23,FALSE))</f>
        <v/>
      </c>
      <c r="AX32" s="119" t="str">
        <f>IF(AX30="","",VLOOKUP(AX30,#REF!,23,FALSE))</f>
        <v/>
      </c>
      <c r="AY32" s="119" t="str">
        <f>IF(AY30="","",VLOOKUP(AY30,#REF!,23,FALSE))</f>
        <v/>
      </c>
      <c r="AZ32" s="253"/>
      <c r="BA32" s="254"/>
      <c r="BB32" s="255"/>
      <c r="BC32" s="254"/>
      <c r="BD32" s="247"/>
      <c r="BE32" s="248"/>
      <c r="BF32" s="248"/>
      <c r="BG32" s="248"/>
      <c r="BH32" s="249"/>
    </row>
    <row r="33" spans="2:60" ht="20.25" customHeight="1" x14ac:dyDescent="0.4">
      <c r="B33" s="86"/>
      <c r="C33" s="196"/>
      <c r="D33" s="197"/>
      <c r="E33" s="198"/>
      <c r="F33" s="102"/>
      <c r="G33" s="99"/>
      <c r="H33" s="260"/>
      <c r="I33" s="208"/>
      <c r="J33" s="209"/>
      <c r="K33" s="209"/>
      <c r="L33" s="210"/>
      <c r="M33" s="217"/>
      <c r="N33" s="218"/>
      <c r="O33" s="219"/>
      <c r="P33" s="21" t="s">
        <v>9</v>
      </c>
      <c r="Q33" s="27"/>
      <c r="R33" s="27"/>
      <c r="S33" s="15"/>
      <c r="T33" s="47"/>
      <c r="U33" s="121"/>
      <c r="V33" s="122"/>
      <c r="W33" s="122"/>
      <c r="X33" s="122"/>
      <c r="Y33" s="122"/>
      <c r="Z33" s="122"/>
      <c r="AA33" s="123"/>
      <c r="AB33" s="121"/>
      <c r="AC33" s="122"/>
      <c r="AD33" s="122"/>
      <c r="AE33" s="122"/>
      <c r="AF33" s="122"/>
      <c r="AG33" s="122"/>
      <c r="AH33" s="123"/>
      <c r="AI33" s="121"/>
      <c r="AJ33" s="122"/>
      <c r="AK33" s="122"/>
      <c r="AL33" s="122"/>
      <c r="AM33" s="122"/>
      <c r="AN33" s="122"/>
      <c r="AO33" s="123"/>
      <c r="AP33" s="121"/>
      <c r="AQ33" s="122"/>
      <c r="AR33" s="122"/>
      <c r="AS33" s="122"/>
      <c r="AT33" s="122"/>
      <c r="AU33" s="122"/>
      <c r="AV33" s="123"/>
      <c r="AW33" s="121"/>
      <c r="AX33" s="122"/>
      <c r="AY33" s="122"/>
      <c r="AZ33" s="226"/>
      <c r="BA33" s="227"/>
      <c r="BB33" s="240"/>
      <c r="BC33" s="227"/>
      <c r="BD33" s="241"/>
      <c r="BE33" s="242"/>
      <c r="BF33" s="242"/>
      <c r="BG33" s="242"/>
      <c r="BH33" s="243"/>
    </row>
    <row r="34" spans="2:60" ht="20.25" customHeight="1" x14ac:dyDescent="0.4">
      <c r="B34" s="84">
        <f>B31+1</f>
        <v>5</v>
      </c>
      <c r="C34" s="199"/>
      <c r="D34" s="200"/>
      <c r="E34" s="201"/>
      <c r="F34" s="102">
        <f>C33</f>
        <v>0</v>
      </c>
      <c r="G34" s="99"/>
      <c r="H34" s="206"/>
      <c r="I34" s="211"/>
      <c r="J34" s="212"/>
      <c r="K34" s="212"/>
      <c r="L34" s="213"/>
      <c r="M34" s="220"/>
      <c r="N34" s="221"/>
      <c r="O34" s="222"/>
      <c r="P34" s="23" t="s">
        <v>22</v>
      </c>
      <c r="Q34" s="24"/>
      <c r="R34" s="24"/>
      <c r="S34" s="19"/>
      <c r="T34" s="45"/>
      <c r="U34" s="115" t="str">
        <f>IF(U33="","",VLOOKUP(U33,#REF!,21,FALSE))</f>
        <v/>
      </c>
      <c r="V34" s="116" t="str">
        <f>IF(V33="","",VLOOKUP(V33,#REF!,21,FALSE))</f>
        <v/>
      </c>
      <c r="W34" s="116" t="str">
        <f>IF(W33="","",VLOOKUP(W33,#REF!,21,FALSE))</f>
        <v/>
      </c>
      <c r="X34" s="116" t="str">
        <f>IF(X33="","",VLOOKUP(X33,#REF!,21,FALSE))</f>
        <v/>
      </c>
      <c r="Y34" s="116" t="str">
        <f>IF(Y33="","",VLOOKUP(Y33,#REF!,21,FALSE))</f>
        <v/>
      </c>
      <c r="Z34" s="116" t="str">
        <f>IF(Z33="","",VLOOKUP(Z33,#REF!,21,FALSE))</f>
        <v/>
      </c>
      <c r="AA34" s="117" t="str">
        <f>IF(AA33="","",VLOOKUP(AA33,#REF!,21,FALSE))</f>
        <v/>
      </c>
      <c r="AB34" s="115" t="str">
        <f>IF(AB33="","",VLOOKUP(AB33,#REF!,21,FALSE))</f>
        <v/>
      </c>
      <c r="AC34" s="116" t="str">
        <f>IF(AC33="","",VLOOKUP(AC33,#REF!,21,FALSE))</f>
        <v/>
      </c>
      <c r="AD34" s="116" t="str">
        <f>IF(AD33="","",VLOOKUP(AD33,#REF!,21,FALSE))</f>
        <v/>
      </c>
      <c r="AE34" s="116" t="str">
        <f>IF(AE33="","",VLOOKUP(AE33,#REF!,21,FALSE))</f>
        <v/>
      </c>
      <c r="AF34" s="116" t="str">
        <f>IF(AF33="","",VLOOKUP(AF33,#REF!,21,FALSE))</f>
        <v/>
      </c>
      <c r="AG34" s="116" t="str">
        <f>IF(AG33="","",VLOOKUP(AG33,#REF!,21,FALSE))</f>
        <v/>
      </c>
      <c r="AH34" s="117" t="str">
        <f>IF(AH33="","",VLOOKUP(AH33,#REF!,21,FALSE))</f>
        <v/>
      </c>
      <c r="AI34" s="115" t="str">
        <f>IF(AI33="","",VLOOKUP(AI33,#REF!,21,FALSE))</f>
        <v/>
      </c>
      <c r="AJ34" s="116" t="str">
        <f>IF(AJ33="","",VLOOKUP(AJ33,#REF!,21,FALSE))</f>
        <v/>
      </c>
      <c r="AK34" s="116" t="str">
        <f>IF(AK33="","",VLOOKUP(AK33,#REF!,21,FALSE))</f>
        <v/>
      </c>
      <c r="AL34" s="116" t="str">
        <f>IF(AL33="","",VLOOKUP(AL33,#REF!,21,FALSE))</f>
        <v/>
      </c>
      <c r="AM34" s="116" t="str">
        <f>IF(AM33="","",VLOOKUP(AM33,#REF!,21,FALSE))</f>
        <v/>
      </c>
      <c r="AN34" s="116" t="str">
        <f>IF(AN33="","",VLOOKUP(AN33,#REF!,21,FALSE))</f>
        <v/>
      </c>
      <c r="AO34" s="117" t="str">
        <f>IF(AO33="","",VLOOKUP(AO33,#REF!,21,FALSE))</f>
        <v/>
      </c>
      <c r="AP34" s="115" t="str">
        <f>IF(AP33="","",VLOOKUP(AP33,#REF!,21,FALSE))</f>
        <v/>
      </c>
      <c r="AQ34" s="116" t="str">
        <f>IF(AQ33="","",VLOOKUP(AQ33,#REF!,21,FALSE))</f>
        <v/>
      </c>
      <c r="AR34" s="116" t="str">
        <f>IF(AR33="","",VLOOKUP(AR33,#REF!,21,FALSE))</f>
        <v/>
      </c>
      <c r="AS34" s="116" t="str">
        <f>IF(AS33="","",VLOOKUP(AS33,#REF!,21,FALSE))</f>
        <v/>
      </c>
      <c r="AT34" s="116" t="str">
        <f>IF(AT33="","",VLOOKUP(AT33,#REF!,21,FALSE))</f>
        <v/>
      </c>
      <c r="AU34" s="116" t="str">
        <f>IF(AU33="","",VLOOKUP(AU33,#REF!,21,FALSE))</f>
        <v/>
      </c>
      <c r="AV34" s="117" t="str">
        <f>IF(AV33="","",VLOOKUP(AV33,#REF!,21,FALSE))</f>
        <v/>
      </c>
      <c r="AW34" s="115" t="str">
        <f>IF(AW33="","",VLOOKUP(AW33,#REF!,21,FALSE))</f>
        <v/>
      </c>
      <c r="AX34" s="116" t="str">
        <f>IF(AX33="","",VLOOKUP(AX33,#REF!,21,FALSE))</f>
        <v/>
      </c>
      <c r="AY34" s="116" t="str">
        <f>IF(AY33="","",VLOOKUP(AY33,#REF!,21,FALSE))</f>
        <v/>
      </c>
      <c r="AZ34" s="250"/>
      <c r="BA34" s="251"/>
      <c r="BB34" s="252"/>
      <c r="BC34" s="251"/>
      <c r="BD34" s="244"/>
      <c r="BE34" s="245"/>
      <c r="BF34" s="245"/>
      <c r="BG34" s="245"/>
      <c r="BH34" s="246"/>
    </row>
    <row r="35" spans="2:60" ht="20.25" customHeight="1" x14ac:dyDescent="0.4">
      <c r="B35" s="85"/>
      <c r="C35" s="202"/>
      <c r="D35" s="203"/>
      <c r="E35" s="204"/>
      <c r="F35" s="103"/>
      <c r="G35" s="100">
        <f>C33</f>
        <v>0</v>
      </c>
      <c r="H35" s="207"/>
      <c r="I35" s="214"/>
      <c r="J35" s="215"/>
      <c r="K35" s="215"/>
      <c r="L35" s="216"/>
      <c r="M35" s="223"/>
      <c r="N35" s="224"/>
      <c r="O35" s="225"/>
      <c r="P35" s="25" t="s">
        <v>23</v>
      </c>
      <c r="Q35" s="26"/>
      <c r="R35" s="26"/>
      <c r="S35" s="18"/>
      <c r="T35" s="49"/>
      <c r="U35" s="118" t="str">
        <f>IF(U33="","",VLOOKUP(U33,#REF!,23,FALSE))</f>
        <v/>
      </c>
      <c r="V35" s="119" t="str">
        <f>IF(V33="","",VLOOKUP(V33,#REF!,23,FALSE))</f>
        <v/>
      </c>
      <c r="W35" s="119" t="str">
        <f>IF(W33="","",VLOOKUP(W33,#REF!,23,FALSE))</f>
        <v/>
      </c>
      <c r="X35" s="119" t="str">
        <f>IF(X33="","",VLOOKUP(X33,#REF!,23,FALSE))</f>
        <v/>
      </c>
      <c r="Y35" s="119" t="str">
        <f>IF(Y33="","",VLOOKUP(Y33,#REF!,23,FALSE))</f>
        <v/>
      </c>
      <c r="Z35" s="119" t="str">
        <f>IF(Z33="","",VLOOKUP(Z33,#REF!,23,FALSE))</f>
        <v/>
      </c>
      <c r="AA35" s="120" t="str">
        <f>IF(AA33="","",VLOOKUP(AA33,#REF!,23,FALSE))</f>
        <v/>
      </c>
      <c r="AB35" s="118" t="str">
        <f>IF(AB33="","",VLOOKUP(AB33,#REF!,23,FALSE))</f>
        <v/>
      </c>
      <c r="AC35" s="119" t="str">
        <f>IF(AC33="","",VLOOKUP(AC33,#REF!,23,FALSE))</f>
        <v/>
      </c>
      <c r="AD35" s="119" t="str">
        <f>IF(AD33="","",VLOOKUP(AD33,#REF!,23,FALSE))</f>
        <v/>
      </c>
      <c r="AE35" s="119" t="str">
        <f>IF(AE33="","",VLOOKUP(AE33,#REF!,23,FALSE))</f>
        <v/>
      </c>
      <c r="AF35" s="119" t="str">
        <f>IF(AF33="","",VLOOKUP(AF33,#REF!,23,FALSE))</f>
        <v/>
      </c>
      <c r="AG35" s="119" t="str">
        <f>IF(AG33="","",VLOOKUP(AG33,#REF!,23,FALSE))</f>
        <v/>
      </c>
      <c r="AH35" s="120" t="str">
        <f>IF(AH33="","",VLOOKUP(AH33,#REF!,23,FALSE))</f>
        <v/>
      </c>
      <c r="AI35" s="118" t="str">
        <f>IF(AI33="","",VLOOKUP(AI33,#REF!,23,FALSE))</f>
        <v/>
      </c>
      <c r="AJ35" s="119" t="str">
        <f>IF(AJ33="","",VLOOKUP(AJ33,#REF!,23,FALSE))</f>
        <v/>
      </c>
      <c r="AK35" s="119" t="str">
        <f>IF(AK33="","",VLOOKUP(AK33,#REF!,23,FALSE))</f>
        <v/>
      </c>
      <c r="AL35" s="119" t="str">
        <f>IF(AL33="","",VLOOKUP(AL33,#REF!,23,FALSE))</f>
        <v/>
      </c>
      <c r="AM35" s="119" t="str">
        <f>IF(AM33="","",VLOOKUP(AM33,#REF!,23,FALSE))</f>
        <v/>
      </c>
      <c r="AN35" s="119" t="str">
        <f>IF(AN33="","",VLOOKUP(AN33,#REF!,23,FALSE))</f>
        <v/>
      </c>
      <c r="AO35" s="120" t="str">
        <f>IF(AO33="","",VLOOKUP(AO33,#REF!,23,FALSE))</f>
        <v/>
      </c>
      <c r="AP35" s="118" t="str">
        <f>IF(AP33="","",VLOOKUP(AP33,#REF!,23,FALSE))</f>
        <v/>
      </c>
      <c r="AQ35" s="119" t="str">
        <f>IF(AQ33="","",VLOOKUP(AQ33,#REF!,23,FALSE))</f>
        <v/>
      </c>
      <c r="AR35" s="119" t="str">
        <f>IF(AR33="","",VLOOKUP(AR33,#REF!,23,FALSE))</f>
        <v/>
      </c>
      <c r="AS35" s="119" t="str">
        <f>IF(AS33="","",VLOOKUP(AS33,#REF!,23,FALSE))</f>
        <v/>
      </c>
      <c r="AT35" s="119" t="str">
        <f>IF(AT33="","",VLOOKUP(AT33,#REF!,23,FALSE))</f>
        <v/>
      </c>
      <c r="AU35" s="119" t="str">
        <f>IF(AU33="","",VLOOKUP(AU33,#REF!,23,FALSE))</f>
        <v/>
      </c>
      <c r="AV35" s="120" t="str">
        <f>IF(AV33="","",VLOOKUP(AV33,#REF!,23,FALSE))</f>
        <v/>
      </c>
      <c r="AW35" s="118" t="str">
        <f>IF(AW33="","",VLOOKUP(AW33,#REF!,23,FALSE))</f>
        <v/>
      </c>
      <c r="AX35" s="119" t="str">
        <f>IF(AX33="","",VLOOKUP(AX33,#REF!,23,FALSE))</f>
        <v/>
      </c>
      <c r="AY35" s="119" t="str">
        <f>IF(AY33="","",VLOOKUP(AY33,#REF!,23,FALSE))</f>
        <v/>
      </c>
      <c r="AZ35" s="253"/>
      <c r="BA35" s="254"/>
      <c r="BB35" s="255"/>
      <c r="BC35" s="254"/>
      <c r="BD35" s="247"/>
      <c r="BE35" s="248"/>
      <c r="BF35" s="248"/>
      <c r="BG35" s="248"/>
      <c r="BH35" s="249"/>
    </row>
    <row r="36" spans="2:60" ht="20.25" customHeight="1" x14ac:dyDescent="0.4">
      <c r="B36" s="86"/>
      <c r="C36" s="196"/>
      <c r="D36" s="197"/>
      <c r="E36" s="198"/>
      <c r="F36" s="102"/>
      <c r="G36" s="99"/>
      <c r="H36" s="260"/>
      <c r="I36" s="208"/>
      <c r="J36" s="209"/>
      <c r="K36" s="209"/>
      <c r="L36" s="210"/>
      <c r="M36" s="217"/>
      <c r="N36" s="218"/>
      <c r="O36" s="219"/>
      <c r="P36" s="21" t="s">
        <v>9</v>
      </c>
      <c r="Q36" s="28"/>
      <c r="R36" s="28"/>
      <c r="S36" s="16"/>
      <c r="T36" s="50"/>
      <c r="U36" s="121"/>
      <c r="V36" s="122"/>
      <c r="W36" s="122"/>
      <c r="X36" s="122"/>
      <c r="Y36" s="122"/>
      <c r="Z36" s="122"/>
      <c r="AA36" s="123"/>
      <c r="AB36" s="121"/>
      <c r="AC36" s="122"/>
      <c r="AD36" s="122"/>
      <c r="AE36" s="122"/>
      <c r="AF36" s="122"/>
      <c r="AG36" s="122"/>
      <c r="AH36" s="123"/>
      <c r="AI36" s="121"/>
      <c r="AJ36" s="122"/>
      <c r="AK36" s="122"/>
      <c r="AL36" s="122"/>
      <c r="AM36" s="122"/>
      <c r="AN36" s="122"/>
      <c r="AO36" s="123"/>
      <c r="AP36" s="121"/>
      <c r="AQ36" s="122"/>
      <c r="AR36" s="122"/>
      <c r="AS36" s="122"/>
      <c r="AT36" s="122"/>
      <c r="AU36" s="122"/>
      <c r="AV36" s="123"/>
      <c r="AW36" s="121"/>
      <c r="AX36" s="122"/>
      <c r="AY36" s="122"/>
      <c r="AZ36" s="226"/>
      <c r="BA36" s="227"/>
      <c r="BB36" s="240"/>
      <c r="BC36" s="227"/>
      <c r="BD36" s="241"/>
      <c r="BE36" s="242"/>
      <c r="BF36" s="242"/>
      <c r="BG36" s="242"/>
      <c r="BH36" s="243"/>
    </row>
    <row r="37" spans="2:60" ht="20.25" customHeight="1" x14ac:dyDescent="0.4">
      <c r="B37" s="84">
        <f>B34+1</f>
        <v>6</v>
      </c>
      <c r="C37" s="199"/>
      <c r="D37" s="200"/>
      <c r="E37" s="201"/>
      <c r="F37" s="102">
        <f>C36</f>
        <v>0</v>
      </c>
      <c r="G37" s="99"/>
      <c r="H37" s="206"/>
      <c r="I37" s="211"/>
      <c r="J37" s="212"/>
      <c r="K37" s="212"/>
      <c r="L37" s="213"/>
      <c r="M37" s="220"/>
      <c r="N37" s="221"/>
      <c r="O37" s="222"/>
      <c r="P37" s="23" t="s">
        <v>22</v>
      </c>
      <c r="Q37" s="24"/>
      <c r="R37" s="24"/>
      <c r="S37" s="19"/>
      <c r="T37" s="45"/>
      <c r="U37" s="115" t="str">
        <f>IF(U36="","",VLOOKUP(U36,#REF!,21,FALSE))</f>
        <v/>
      </c>
      <c r="V37" s="116" t="str">
        <f>IF(V36="","",VLOOKUP(V36,#REF!,21,FALSE))</f>
        <v/>
      </c>
      <c r="W37" s="116" t="str">
        <f>IF(W36="","",VLOOKUP(W36,#REF!,21,FALSE))</f>
        <v/>
      </c>
      <c r="X37" s="116" t="str">
        <f>IF(X36="","",VLOOKUP(X36,#REF!,21,FALSE))</f>
        <v/>
      </c>
      <c r="Y37" s="116" t="str">
        <f>IF(Y36="","",VLOOKUP(Y36,#REF!,21,FALSE))</f>
        <v/>
      </c>
      <c r="Z37" s="116" t="str">
        <f>IF(Z36="","",VLOOKUP(Z36,#REF!,21,FALSE))</f>
        <v/>
      </c>
      <c r="AA37" s="117" t="str">
        <f>IF(AA36="","",VLOOKUP(AA36,#REF!,21,FALSE))</f>
        <v/>
      </c>
      <c r="AB37" s="115" t="str">
        <f>IF(AB36="","",VLOOKUP(AB36,#REF!,21,FALSE))</f>
        <v/>
      </c>
      <c r="AC37" s="116" t="str">
        <f>IF(AC36="","",VLOOKUP(AC36,#REF!,21,FALSE))</f>
        <v/>
      </c>
      <c r="AD37" s="116" t="str">
        <f>IF(AD36="","",VLOOKUP(AD36,#REF!,21,FALSE))</f>
        <v/>
      </c>
      <c r="AE37" s="116" t="str">
        <f>IF(AE36="","",VLOOKUP(AE36,#REF!,21,FALSE))</f>
        <v/>
      </c>
      <c r="AF37" s="116" t="str">
        <f>IF(AF36="","",VLOOKUP(AF36,#REF!,21,FALSE))</f>
        <v/>
      </c>
      <c r="AG37" s="116" t="str">
        <f>IF(AG36="","",VLOOKUP(AG36,#REF!,21,FALSE))</f>
        <v/>
      </c>
      <c r="AH37" s="117" t="str">
        <f>IF(AH36="","",VLOOKUP(AH36,#REF!,21,FALSE))</f>
        <v/>
      </c>
      <c r="AI37" s="115" t="str">
        <f>IF(AI36="","",VLOOKUP(AI36,#REF!,21,FALSE))</f>
        <v/>
      </c>
      <c r="AJ37" s="116" t="str">
        <f>IF(AJ36="","",VLOOKUP(AJ36,#REF!,21,FALSE))</f>
        <v/>
      </c>
      <c r="AK37" s="116" t="str">
        <f>IF(AK36="","",VLOOKUP(AK36,#REF!,21,FALSE))</f>
        <v/>
      </c>
      <c r="AL37" s="116" t="str">
        <f>IF(AL36="","",VLOOKUP(AL36,#REF!,21,FALSE))</f>
        <v/>
      </c>
      <c r="AM37" s="116" t="str">
        <f>IF(AM36="","",VLOOKUP(AM36,#REF!,21,FALSE))</f>
        <v/>
      </c>
      <c r="AN37" s="116" t="str">
        <f>IF(AN36="","",VLOOKUP(AN36,#REF!,21,FALSE))</f>
        <v/>
      </c>
      <c r="AO37" s="117" t="str">
        <f>IF(AO36="","",VLOOKUP(AO36,#REF!,21,FALSE))</f>
        <v/>
      </c>
      <c r="AP37" s="115" t="str">
        <f>IF(AP36="","",VLOOKUP(AP36,#REF!,21,FALSE))</f>
        <v/>
      </c>
      <c r="AQ37" s="116" t="str">
        <f>IF(AQ36="","",VLOOKUP(AQ36,#REF!,21,FALSE))</f>
        <v/>
      </c>
      <c r="AR37" s="116" t="str">
        <f>IF(AR36="","",VLOOKUP(AR36,#REF!,21,FALSE))</f>
        <v/>
      </c>
      <c r="AS37" s="116" t="str">
        <f>IF(AS36="","",VLOOKUP(AS36,#REF!,21,FALSE))</f>
        <v/>
      </c>
      <c r="AT37" s="116" t="str">
        <f>IF(AT36="","",VLOOKUP(AT36,#REF!,21,FALSE))</f>
        <v/>
      </c>
      <c r="AU37" s="116" t="str">
        <f>IF(AU36="","",VLOOKUP(AU36,#REF!,21,FALSE))</f>
        <v/>
      </c>
      <c r="AV37" s="117" t="str">
        <f>IF(AV36="","",VLOOKUP(AV36,#REF!,21,FALSE))</f>
        <v/>
      </c>
      <c r="AW37" s="115" t="str">
        <f>IF(AW36="","",VLOOKUP(AW36,#REF!,21,FALSE))</f>
        <v/>
      </c>
      <c r="AX37" s="116" t="str">
        <f>IF(AX36="","",VLOOKUP(AX36,#REF!,21,FALSE))</f>
        <v/>
      </c>
      <c r="AY37" s="116" t="str">
        <f>IF(AY36="","",VLOOKUP(AY36,#REF!,21,FALSE))</f>
        <v/>
      </c>
      <c r="AZ37" s="250"/>
      <c r="BA37" s="251"/>
      <c r="BB37" s="252"/>
      <c r="BC37" s="251"/>
      <c r="BD37" s="244"/>
      <c r="BE37" s="245"/>
      <c r="BF37" s="245"/>
      <c r="BG37" s="245"/>
      <c r="BH37" s="246"/>
    </row>
    <row r="38" spans="2:60" ht="20.25" customHeight="1" x14ac:dyDescent="0.4">
      <c r="B38" s="85"/>
      <c r="C38" s="202"/>
      <c r="D38" s="203"/>
      <c r="E38" s="204"/>
      <c r="F38" s="103"/>
      <c r="G38" s="100">
        <f>C36</f>
        <v>0</v>
      </c>
      <c r="H38" s="207"/>
      <c r="I38" s="214"/>
      <c r="J38" s="215"/>
      <c r="K38" s="215"/>
      <c r="L38" s="216"/>
      <c r="M38" s="223"/>
      <c r="N38" s="224"/>
      <c r="O38" s="225"/>
      <c r="P38" s="25" t="s">
        <v>23</v>
      </c>
      <c r="Q38" s="29"/>
      <c r="R38" s="29"/>
      <c r="S38" s="17"/>
      <c r="T38" s="46"/>
      <c r="U38" s="118" t="str">
        <f>IF(U36="","",VLOOKUP(U36,#REF!,23,FALSE))</f>
        <v/>
      </c>
      <c r="V38" s="119" t="str">
        <f>IF(V36="","",VLOOKUP(V36,#REF!,23,FALSE))</f>
        <v/>
      </c>
      <c r="W38" s="119" t="str">
        <f>IF(W36="","",VLOOKUP(W36,#REF!,23,FALSE))</f>
        <v/>
      </c>
      <c r="X38" s="119" t="str">
        <f>IF(X36="","",VLOOKUP(X36,#REF!,23,FALSE))</f>
        <v/>
      </c>
      <c r="Y38" s="119" t="str">
        <f>IF(Y36="","",VLOOKUP(Y36,#REF!,23,FALSE))</f>
        <v/>
      </c>
      <c r="Z38" s="119" t="str">
        <f>IF(Z36="","",VLOOKUP(Z36,#REF!,23,FALSE))</f>
        <v/>
      </c>
      <c r="AA38" s="120" t="str">
        <f>IF(AA36="","",VLOOKUP(AA36,#REF!,23,FALSE))</f>
        <v/>
      </c>
      <c r="AB38" s="118" t="str">
        <f>IF(AB36="","",VLOOKUP(AB36,#REF!,23,FALSE))</f>
        <v/>
      </c>
      <c r="AC38" s="119" t="str">
        <f>IF(AC36="","",VLOOKUP(AC36,#REF!,23,FALSE))</f>
        <v/>
      </c>
      <c r="AD38" s="119" t="str">
        <f>IF(AD36="","",VLOOKUP(AD36,#REF!,23,FALSE))</f>
        <v/>
      </c>
      <c r="AE38" s="119" t="str">
        <f>IF(AE36="","",VLOOKUP(AE36,#REF!,23,FALSE))</f>
        <v/>
      </c>
      <c r="AF38" s="119" t="str">
        <f>IF(AF36="","",VLOOKUP(AF36,#REF!,23,FALSE))</f>
        <v/>
      </c>
      <c r="AG38" s="119" t="str">
        <f>IF(AG36="","",VLOOKUP(AG36,#REF!,23,FALSE))</f>
        <v/>
      </c>
      <c r="AH38" s="120" t="str">
        <f>IF(AH36="","",VLOOKUP(AH36,#REF!,23,FALSE))</f>
        <v/>
      </c>
      <c r="AI38" s="118" t="str">
        <f>IF(AI36="","",VLOOKUP(AI36,#REF!,23,FALSE))</f>
        <v/>
      </c>
      <c r="AJ38" s="119" t="str">
        <f>IF(AJ36="","",VLOOKUP(AJ36,#REF!,23,FALSE))</f>
        <v/>
      </c>
      <c r="AK38" s="119" t="str">
        <f>IF(AK36="","",VLOOKUP(AK36,#REF!,23,FALSE))</f>
        <v/>
      </c>
      <c r="AL38" s="119" t="str">
        <f>IF(AL36="","",VLOOKUP(AL36,#REF!,23,FALSE))</f>
        <v/>
      </c>
      <c r="AM38" s="119" t="str">
        <f>IF(AM36="","",VLOOKUP(AM36,#REF!,23,FALSE))</f>
        <v/>
      </c>
      <c r="AN38" s="119" t="str">
        <f>IF(AN36="","",VLOOKUP(AN36,#REF!,23,FALSE))</f>
        <v/>
      </c>
      <c r="AO38" s="120" t="str">
        <f>IF(AO36="","",VLOOKUP(AO36,#REF!,23,FALSE))</f>
        <v/>
      </c>
      <c r="AP38" s="118" t="str">
        <f>IF(AP36="","",VLOOKUP(AP36,#REF!,23,FALSE))</f>
        <v/>
      </c>
      <c r="AQ38" s="119" t="str">
        <f>IF(AQ36="","",VLOOKUP(AQ36,#REF!,23,FALSE))</f>
        <v/>
      </c>
      <c r="AR38" s="119" t="str">
        <f>IF(AR36="","",VLOOKUP(AR36,#REF!,23,FALSE))</f>
        <v/>
      </c>
      <c r="AS38" s="119" t="str">
        <f>IF(AS36="","",VLOOKUP(AS36,#REF!,23,FALSE))</f>
        <v/>
      </c>
      <c r="AT38" s="119" t="str">
        <f>IF(AT36="","",VLOOKUP(AT36,#REF!,23,FALSE))</f>
        <v/>
      </c>
      <c r="AU38" s="119" t="str">
        <f>IF(AU36="","",VLOOKUP(AU36,#REF!,23,FALSE))</f>
        <v/>
      </c>
      <c r="AV38" s="120" t="str">
        <f>IF(AV36="","",VLOOKUP(AV36,#REF!,23,FALSE))</f>
        <v/>
      </c>
      <c r="AW38" s="118" t="str">
        <f>IF(AW36="","",VLOOKUP(AW36,#REF!,23,FALSE))</f>
        <v/>
      </c>
      <c r="AX38" s="119" t="str">
        <f>IF(AX36="","",VLOOKUP(AX36,#REF!,23,FALSE))</f>
        <v/>
      </c>
      <c r="AY38" s="119" t="str">
        <f>IF(AY36="","",VLOOKUP(AY36,#REF!,23,FALSE))</f>
        <v/>
      </c>
      <c r="AZ38" s="253"/>
      <c r="BA38" s="254"/>
      <c r="BB38" s="255"/>
      <c r="BC38" s="254"/>
      <c r="BD38" s="247"/>
      <c r="BE38" s="248"/>
      <c r="BF38" s="248"/>
      <c r="BG38" s="248"/>
      <c r="BH38" s="249"/>
    </row>
    <row r="39" spans="2:60" ht="20.25" customHeight="1" x14ac:dyDescent="0.4">
      <c r="B39" s="86"/>
      <c r="C39" s="196"/>
      <c r="D39" s="197"/>
      <c r="E39" s="198"/>
      <c r="F39" s="102"/>
      <c r="G39" s="99"/>
      <c r="H39" s="260"/>
      <c r="I39" s="208"/>
      <c r="J39" s="209"/>
      <c r="K39" s="209"/>
      <c r="L39" s="210"/>
      <c r="M39" s="217"/>
      <c r="N39" s="218"/>
      <c r="O39" s="219"/>
      <c r="P39" s="21" t="s">
        <v>9</v>
      </c>
      <c r="Q39" s="27"/>
      <c r="R39" s="27"/>
      <c r="S39" s="15"/>
      <c r="T39" s="47"/>
      <c r="U39" s="121"/>
      <c r="V39" s="122"/>
      <c r="W39" s="122"/>
      <c r="X39" s="122"/>
      <c r="Y39" s="122"/>
      <c r="Z39" s="122"/>
      <c r="AA39" s="123"/>
      <c r="AB39" s="121"/>
      <c r="AC39" s="122"/>
      <c r="AD39" s="122"/>
      <c r="AE39" s="122"/>
      <c r="AF39" s="122"/>
      <c r="AG39" s="122"/>
      <c r="AH39" s="123"/>
      <c r="AI39" s="121"/>
      <c r="AJ39" s="122"/>
      <c r="AK39" s="122"/>
      <c r="AL39" s="122"/>
      <c r="AM39" s="122"/>
      <c r="AN39" s="122"/>
      <c r="AO39" s="123"/>
      <c r="AP39" s="121"/>
      <c r="AQ39" s="122"/>
      <c r="AR39" s="122"/>
      <c r="AS39" s="122"/>
      <c r="AT39" s="122"/>
      <c r="AU39" s="122"/>
      <c r="AV39" s="123"/>
      <c r="AW39" s="121"/>
      <c r="AX39" s="122"/>
      <c r="AY39" s="122"/>
      <c r="AZ39" s="226"/>
      <c r="BA39" s="227"/>
      <c r="BB39" s="240"/>
      <c r="BC39" s="227"/>
      <c r="BD39" s="241"/>
      <c r="BE39" s="242"/>
      <c r="BF39" s="242"/>
      <c r="BG39" s="242"/>
      <c r="BH39" s="243"/>
    </row>
    <row r="40" spans="2:60" ht="20.25" customHeight="1" x14ac:dyDescent="0.4">
      <c r="B40" s="84">
        <f>B37+1</f>
        <v>7</v>
      </c>
      <c r="C40" s="199"/>
      <c r="D40" s="200"/>
      <c r="E40" s="201"/>
      <c r="F40" s="102">
        <f>C39</f>
        <v>0</v>
      </c>
      <c r="G40" s="99"/>
      <c r="H40" s="206"/>
      <c r="I40" s="211"/>
      <c r="J40" s="212"/>
      <c r="K40" s="212"/>
      <c r="L40" s="213"/>
      <c r="M40" s="220"/>
      <c r="N40" s="221"/>
      <c r="O40" s="222"/>
      <c r="P40" s="23" t="s">
        <v>22</v>
      </c>
      <c r="Q40" s="24"/>
      <c r="R40" s="24"/>
      <c r="S40" s="19"/>
      <c r="T40" s="45"/>
      <c r="U40" s="115" t="str">
        <f>IF(U39="","",VLOOKUP(U39,#REF!,21,FALSE))</f>
        <v/>
      </c>
      <c r="V40" s="116" t="str">
        <f>IF(V39="","",VLOOKUP(V39,#REF!,21,FALSE))</f>
        <v/>
      </c>
      <c r="W40" s="116" t="str">
        <f>IF(W39="","",VLOOKUP(W39,#REF!,21,FALSE))</f>
        <v/>
      </c>
      <c r="X40" s="116" t="str">
        <f>IF(X39="","",VLOOKUP(X39,#REF!,21,FALSE))</f>
        <v/>
      </c>
      <c r="Y40" s="116" t="str">
        <f>IF(Y39="","",VLOOKUP(Y39,#REF!,21,FALSE))</f>
        <v/>
      </c>
      <c r="Z40" s="116" t="str">
        <f>IF(Z39="","",VLOOKUP(Z39,#REF!,21,FALSE))</f>
        <v/>
      </c>
      <c r="AA40" s="117" t="str">
        <f>IF(AA39="","",VLOOKUP(AA39,#REF!,21,FALSE))</f>
        <v/>
      </c>
      <c r="AB40" s="115" t="str">
        <f>IF(AB39="","",VLOOKUP(AB39,#REF!,21,FALSE))</f>
        <v/>
      </c>
      <c r="AC40" s="116" t="str">
        <f>IF(AC39="","",VLOOKUP(AC39,#REF!,21,FALSE))</f>
        <v/>
      </c>
      <c r="AD40" s="116" t="str">
        <f>IF(AD39="","",VLOOKUP(AD39,#REF!,21,FALSE))</f>
        <v/>
      </c>
      <c r="AE40" s="116" t="str">
        <f>IF(AE39="","",VLOOKUP(AE39,#REF!,21,FALSE))</f>
        <v/>
      </c>
      <c r="AF40" s="116" t="str">
        <f>IF(AF39="","",VLOOKUP(AF39,#REF!,21,FALSE))</f>
        <v/>
      </c>
      <c r="AG40" s="116" t="str">
        <f>IF(AG39="","",VLOOKUP(AG39,#REF!,21,FALSE))</f>
        <v/>
      </c>
      <c r="AH40" s="117" t="str">
        <f>IF(AH39="","",VLOOKUP(AH39,#REF!,21,FALSE))</f>
        <v/>
      </c>
      <c r="AI40" s="115" t="str">
        <f>IF(AI39="","",VLOOKUP(AI39,#REF!,21,FALSE))</f>
        <v/>
      </c>
      <c r="AJ40" s="116" t="str">
        <f>IF(AJ39="","",VLOOKUP(AJ39,#REF!,21,FALSE))</f>
        <v/>
      </c>
      <c r="AK40" s="116" t="str">
        <f>IF(AK39="","",VLOOKUP(AK39,#REF!,21,FALSE))</f>
        <v/>
      </c>
      <c r="AL40" s="116" t="str">
        <f>IF(AL39="","",VLOOKUP(AL39,#REF!,21,FALSE))</f>
        <v/>
      </c>
      <c r="AM40" s="116" t="str">
        <f>IF(AM39="","",VLOOKUP(AM39,#REF!,21,FALSE))</f>
        <v/>
      </c>
      <c r="AN40" s="116" t="str">
        <f>IF(AN39="","",VLOOKUP(AN39,#REF!,21,FALSE))</f>
        <v/>
      </c>
      <c r="AO40" s="117" t="str">
        <f>IF(AO39="","",VLOOKUP(AO39,#REF!,21,FALSE))</f>
        <v/>
      </c>
      <c r="AP40" s="115" t="str">
        <f>IF(AP39="","",VLOOKUP(AP39,#REF!,21,FALSE))</f>
        <v/>
      </c>
      <c r="AQ40" s="116" t="str">
        <f>IF(AQ39="","",VLOOKUP(AQ39,#REF!,21,FALSE))</f>
        <v/>
      </c>
      <c r="AR40" s="116" t="str">
        <f>IF(AR39="","",VLOOKUP(AR39,#REF!,21,FALSE))</f>
        <v/>
      </c>
      <c r="AS40" s="116" t="str">
        <f>IF(AS39="","",VLOOKUP(AS39,#REF!,21,FALSE))</f>
        <v/>
      </c>
      <c r="AT40" s="116" t="str">
        <f>IF(AT39="","",VLOOKUP(AT39,#REF!,21,FALSE))</f>
        <v/>
      </c>
      <c r="AU40" s="116" t="str">
        <f>IF(AU39="","",VLOOKUP(AU39,#REF!,21,FALSE))</f>
        <v/>
      </c>
      <c r="AV40" s="117" t="str">
        <f>IF(AV39="","",VLOOKUP(AV39,#REF!,21,FALSE))</f>
        <v/>
      </c>
      <c r="AW40" s="115" t="str">
        <f>IF(AW39="","",VLOOKUP(AW39,#REF!,21,FALSE))</f>
        <v/>
      </c>
      <c r="AX40" s="116" t="str">
        <f>IF(AX39="","",VLOOKUP(AX39,#REF!,21,FALSE))</f>
        <v/>
      </c>
      <c r="AY40" s="116" t="str">
        <f>IF(AY39="","",VLOOKUP(AY39,#REF!,21,FALSE))</f>
        <v/>
      </c>
      <c r="AZ40" s="250"/>
      <c r="BA40" s="251"/>
      <c r="BB40" s="252"/>
      <c r="BC40" s="251"/>
      <c r="BD40" s="244"/>
      <c r="BE40" s="245"/>
      <c r="BF40" s="245"/>
      <c r="BG40" s="245"/>
      <c r="BH40" s="246"/>
    </row>
    <row r="41" spans="2:60" ht="20.25" customHeight="1" x14ac:dyDescent="0.4">
      <c r="B41" s="85"/>
      <c r="C41" s="202"/>
      <c r="D41" s="203"/>
      <c r="E41" s="204"/>
      <c r="F41" s="103"/>
      <c r="G41" s="100">
        <f>C39</f>
        <v>0</v>
      </c>
      <c r="H41" s="207"/>
      <c r="I41" s="214"/>
      <c r="J41" s="215"/>
      <c r="K41" s="215"/>
      <c r="L41" s="216"/>
      <c r="M41" s="223"/>
      <c r="N41" s="224"/>
      <c r="O41" s="225"/>
      <c r="P41" s="25" t="s">
        <v>23</v>
      </c>
      <c r="Q41" s="28"/>
      <c r="R41" s="28"/>
      <c r="S41" s="16"/>
      <c r="T41" s="48"/>
      <c r="U41" s="118" t="str">
        <f>IF(U39="","",VLOOKUP(U39,#REF!,23,FALSE))</f>
        <v/>
      </c>
      <c r="V41" s="119" t="str">
        <f>IF(V39="","",VLOOKUP(V39,#REF!,23,FALSE))</f>
        <v/>
      </c>
      <c r="W41" s="119" t="str">
        <f>IF(W39="","",VLOOKUP(W39,#REF!,23,FALSE))</f>
        <v/>
      </c>
      <c r="X41" s="119" t="str">
        <f>IF(X39="","",VLOOKUP(X39,#REF!,23,FALSE))</f>
        <v/>
      </c>
      <c r="Y41" s="119" t="str">
        <f>IF(Y39="","",VLOOKUP(Y39,#REF!,23,FALSE))</f>
        <v/>
      </c>
      <c r="Z41" s="119" t="str">
        <f>IF(Z39="","",VLOOKUP(Z39,#REF!,23,FALSE))</f>
        <v/>
      </c>
      <c r="AA41" s="120" t="str">
        <f>IF(AA39="","",VLOOKUP(AA39,#REF!,23,FALSE))</f>
        <v/>
      </c>
      <c r="AB41" s="118" t="str">
        <f>IF(AB39="","",VLOOKUP(AB39,#REF!,23,FALSE))</f>
        <v/>
      </c>
      <c r="AC41" s="119" t="str">
        <f>IF(AC39="","",VLOOKUP(AC39,#REF!,23,FALSE))</f>
        <v/>
      </c>
      <c r="AD41" s="119" t="str">
        <f>IF(AD39="","",VLOOKUP(AD39,#REF!,23,FALSE))</f>
        <v/>
      </c>
      <c r="AE41" s="119" t="str">
        <f>IF(AE39="","",VLOOKUP(AE39,#REF!,23,FALSE))</f>
        <v/>
      </c>
      <c r="AF41" s="119" t="str">
        <f>IF(AF39="","",VLOOKUP(AF39,#REF!,23,FALSE))</f>
        <v/>
      </c>
      <c r="AG41" s="119" t="str">
        <f>IF(AG39="","",VLOOKUP(AG39,#REF!,23,FALSE))</f>
        <v/>
      </c>
      <c r="AH41" s="120" t="str">
        <f>IF(AH39="","",VLOOKUP(AH39,#REF!,23,FALSE))</f>
        <v/>
      </c>
      <c r="AI41" s="118" t="str">
        <f>IF(AI39="","",VLOOKUP(AI39,#REF!,23,FALSE))</f>
        <v/>
      </c>
      <c r="AJ41" s="119" t="str">
        <f>IF(AJ39="","",VLOOKUP(AJ39,#REF!,23,FALSE))</f>
        <v/>
      </c>
      <c r="AK41" s="119" t="str">
        <f>IF(AK39="","",VLOOKUP(AK39,#REF!,23,FALSE))</f>
        <v/>
      </c>
      <c r="AL41" s="119" t="str">
        <f>IF(AL39="","",VLOOKUP(AL39,#REF!,23,FALSE))</f>
        <v/>
      </c>
      <c r="AM41" s="119" t="str">
        <f>IF(AM39="","",VLOOKUP(AM39,#REF!,23,FALSE))</f>
        <v/>
      </c>
      <c r="AN41" s="119" t="str">
        <f>IF(AN39="","",VLOOKUP(AN39,#REF!,23,FALSE))</f>
        <v/>
      </c>
      <c r="AO41" s="120" t="str">
        <f>IF(AO39="","",VLOOKUP(AO39,#REF!,23,FALSE))</f>
        <v/>
      </c>
      <c r="AP41" s="118" t="str">
        <f>IF(AP39="","",VLOOKUP(AP39,#REF!,23,FALSE))</f>
        <v/>
      </c>
      <c r="AQ41" s="119" t="str">
        <f>IF(AQ39="","",VLOOKUP(AQ39,#REF!,23,FALSE))</f>
        <v/>
      </c>
      <c r="AR41" s="119" t="str">
        <f>IF(AR39="","",VLOOKUP(AR39,#REF!,23,FALSE))</f>
        <v/>
      </c>
      <c r="AS41" s="119" t="str">
        <f>IF(AS39="","",VLOOKUP(AS39,#REF!,23,FALSE))</f>
        <v/>
      </c>
      <c r="AT41" s="119" t="str">
        <f>IF(AT39="","",VLOOKUP(AT39,#REF!,23,FALSE))</f>
        <v/>
      </c>
      <c r="AU41" s="119" t="str">
        <f>IF(AU39="","",VLOOKUP(AU39,#REF!,23,FALSE))</f>
        <v/>
      </c>
      <c r="AV41" s="120" t="str">
        <f>IF(AV39="","",VLOOKUP(AV39,#REF!,23,FALSE))</f>
        <v/>
      </c>
      <c r="AW41" s="118" t="str">
        <f>IF(AW39="","",VLOOKUP(AW39,#REF!,23,FALSE))</f>
        <v/>
      </c>
      <c r="AX41" s="119" t="str">
        <f>IF(AX39="","",VLOOKUP(AX39,#REF!,23,FALSE))</f>
        <v/>
      </c>
      <c r="AY41" s="119" t="str">
        <f>IF(AY39="","",VLOOKUP(AY39,#REF!,23,FALSE))</f>
        <v/>
      </c>
      <c r="AZ41" s="253"/>
      <c r="BA41" s="254"/>
      <c r="BB41" s="255"/>
      <c r="BC41" s="254"/>
      <c r="BD41" s="247"/>
      <c r="BE41" s="248"/>
      <c r="BF41" s="248"/>
      <c r="BG41" s="248"/>
      <c r="BH41" s="249"/>
    </row>
    <row r="42" spans="2:60" ht="20.25" customHeight="1" x14ac:dyDescent="0.4">
      <c r="B42" s="86"/>
      <c r="C42" s="196"/>
      <c r="D42" s="197"/>
      <c r="E42" s="198"/>
      <c r="F42" s="102"/>
      <c r="G42" s="99"/>
      <c r="H42" s="260"/>
      <c r="I42" s="208"/>
      <c r="J42" s="209"/>
      <c r="K42" s="209"/>
      <c r="L42" s="210"/>
      <c r="M42" s="217"/>
      <c r="N42" s="218"/>
      <c r="O42" s="219"/>
      <c r="P42" s="21" t="s">
        <v>9</v>
      </c>
      <c r="Q42" s="27"/>
      <c r="R42" s="27"/>
      <c r="S42" s="15"/>
      <c r="T42" s="47"/>
      <c r="U42" s="121"/>
      <c r="V42" s="122"/>
      <c r="W42" s="122"/>
      <c r="X42" s="122"/>
      <c r="Y42" s="122"/>
      <c r="Z42" s="122"/>
      <c r="AA42" s="123"/>
      <c r="AB42" s="121"/>
      <c r="AC42" s="122"/>
      <c r="AD42" s="122"/>
      <c r="AE42" s="122"/>
      <c r="AF42" s="122"/>
      <c r="AG42" s="122"/>
      <c r="AH42" s="123"/>
      <c r="AI42" s="121"/>
      <c r="AJ42" s="122"/>
      <c r="AK42" s="122"/>
      <c r="AL42" s="122"/>
      <c r="AM42" s="122"/>
      <c r="AN42" s="122"/>
      <c r="AO42" s="123"/>
      <c r="AP42" s="121"/>
      <c r="AQ42" s="122"/>
      <c r="AR42" s="122"/>
      <c r="AS42" s="122"/>
      <c r="AT42" s="122"/>
      <c r="AU42" s="122"/>
      <c r="AV42" s="123"/>
      <c r="AW42" s="121"/>
      <c r="AX42" s="122"/>
      <c r="AY42" s="122"/>
      <c r="AZ42" s="226"/>
      <c r="BA42" s="227"/>
      <c r="BB42" s="240"/>
      <c r="BC42" s="227"/>
      <c r="BD42" s="241"/>
      <c r="BE42" s="242"/>
      <c r="BF42" s="242"/>
      <c r="BG42" s="242"/>
      <c r="BH42" s="243"/>
    </row>
    <row r="43" spans="2:60" ht="20.25" customHeight="1" x14ac:dyDescent="0.4">
      <c r="B43" s="84">
        <f>B40+1</f>
        <v>8</v>
      </c>
      <c r="C43" s="199"/>
      <c r="D43" s="200"/>
      <c r="E43" s="201"/>
      <c r="F43" s="102">
        <f>C42</f>
        <v>0</v>
      </c>
      <c r="G43" s="99"/>
      <c r="H43" s="206"/>
      <c r="I43" s="211"/>
      <c r="J43" s="212"/>
      <c r="K43" s="212"/>
      <c r="L43" s="213"/>
      <c r="M43" s="220"/>
      <c r="N43" s="221"/>
      <c r="O43" s="222"/>
      <c r="P43" s="23" t="s">
        <v>22</v>
      </c>
      <c r="Q43" s="24"/>
      <c r="R43" s="24"/>
      <c r="S43" s="19"/>
      <c r="T43" s="45"/>
      <c r="U43" s="115" t="str">
        <f>IF(U42="","",VLOOKUP(U42,#REF!,21,FALSE))</f>
        <v/>
      </c>
      <c r="V43" s="116" t="str">
        <f>IF(V42="","",VLOOKUP(V42,#REF!,21,FALSE))</f>
        <v/>
      </c>
      <c r="W43" s="116" t="str">
        <f>IF(W42="","",VLOOKUP(W42,#REF!,21,FALSE))</f>
        <v/>
      </c>
      <c r="X43" s="116" t="str">
        <f>IF(X42="","",VLOOKUP(X42,#REF!,21,FALSE))</f>
        <v/>
      </c>
      <c r="Y43" s="116" t="str">
        <f>IF(Y42="","",VLOOKUP(Y42,#REF!,21,FALSE))</f>
        <v/>
      </c>
      <c r="Z43" s="116" t="str">
        <f>IF(Z42="","",VLOOKUP(Z42,#REF!,21,FALSE))</f>
        <v/>
      </c>
      <c r="AA43" s="117" t="str">
        <f>IF(AA42="","",VLOOKUP(AA42,#REF!,21,FALSE))</f>
        <v/>
      </c>
      <c r="AB43" s="115" t="str">
        <f>IF(AB42="","",VLOOKUP(AB42,#REF!,21,FALSE))</f>
        <v/>
      </c>
      <c r="AC43" s="116" t="str">
        <f>IF(AC42="","",VLOOKUP(AC42,#REF!,21,FALSE))</f>
        <v/>
      </c>
      <c r="AD43" s="116" t="str">
        <f>IF(AD42="","",VLOOKUP(AD42,#REF!,21,FALSE))</f>
        <v/>
      </c>
      <c r="AE43" s="116" t="str">
        <f>IF(AE42="","",VLOOKUP(AE42,#REF!,21,FALSE))</f>
        <v/>
      </c>
      <c r="AF43" s="116" t="str">
        <f>IF(AF42="","",VLOOKUP(AF42,#REF!,21,FALSE))</f>
        <v/>
      </c>
      <c r="AG43" s="116" t="str">
        <f>IF(AG42="","",VLOOKUP(AG42,#REF!,21,FALSE))</f>
        <v/>
      </c>
      <c r="AH43" s="117" t="str">
        <f>IF(AH42="","",VLOOKUP(AH42,#REF!,21,FALSE))</f>
        <v/>
      </c>
      <c r="AI43" s="115" t="str">
        <f>IF(AI42="","",VLOOKUP(AI42,#REF!,21,FALSE))</f>
        <v/>
      </c>
      <c r="AJ43" s="116" t="str">
        <f>IF(AJ42="","",VLOOKUP(AJ42,#REF!,21,FALSE))</f>
        <v/>
      </c>
      <c r="AK43" s="116" t="str">
        <f>IF(AK42="","",VLOOKUP(AK42,#REF!,21,FALSE))</f>
        <v/>
      </c>
      <c r="AL43" s="116" t="str">
        <f>IF(AL42="","",VLOOKUP(AL42,#REF!,21,FALSE))</f>
        <v/>
      </c>
      <c r="AM43" s="116" t="str">
        <f>IF(AM42="","",VLOOKUP(AM42,#REF!,21,FALSE))</f>
        <v/>
      </c>
      <c r="AN43" s="116" t="str">
        <f>IF(AN42="","",VLOOKUP(AN42,#REF!,21,FALSE))</f>
        <v/>
      </c>
      <c r="AO43" s="117" t="str">
        <f>IF(AO42="","",VLOOKUP(AO42,#REF!,21,FALSE))</f>
        <v/>
      </c>
      <c r="AP43" s="115" t="str">
        <f>IF(AP42="","",VLOOKUP(AP42,#REF!,21,FALSE))</f>
        <v/>
      </c>
      <c r="AQ43" s="116" t="str">
        <f>IF(AQ42="","",VLOOKUP(AQ42,#REF!,21,FALSE))</f>
        <v/>
      </c>
      <c r="AR43" s="116" t="str">
        <f>IF(AR42="","",VLOOKUP(AR42,#REF!,21,FALSE))</f>
        <v/>
      </c>
      <c r="AS43" s="116" t="str">
        <f>IF(AS42="","",VLOOKUP(AS42,#REF!,21,FALSE))</f>
        <v/>
      </c>
      <c r="AT43" s="116" t="str">
        <f>IF(AT42="","",VLOOKUP(AT42,#REF!,21,FALSE))</f>
        <v/>
      </c>
      <c r="AU43" s="116" t="str">
        <f>IF(AU42="","",VLOOKUP(AU42,#REF!,21,FALSE))</f>
        <v/>
      </c>
      <c r="AV43" s="117" t="str">
        <f>IF(AV42="","",VLOOKUP(AV42,#REF!,21,FALSE))</f>
        <v/>
      </c>
      <c r="AW43" s="115" t="str">
        <f>IF(AW42="","",VLOOKUP(AW42,#REF!,21,FALSE))</f>
        <v/>
      </c>
      <c r="AX43" s="116" t="str">
        <f>IF(AX42="","",VLOOKUP(AX42,#REF!,21,FALSE))</f>
        <v/>
      </c>
      <c r="AY43" s="116" t="str">
        <f>IF(AY42="","",VLOOKUP(AY42,#REF!,21,FALSE))</f>
        <v/>
      </c>
      <c r="AZ43" s="250"/>
      <c r="BA43" s="251"/>
      <c r="BB43" s="252"/>
      <c r="BC43" s="251"/>
      <c r="BD43" s="244"/>
      <c r="BE43" s="245"/>
      <c r="BF43" s="245"/>
      <c r="BG43" s="245"/>
      <c r="BH43" s="246"/>
    </row>
    <row r="44" spans="2:60" ht="20.25" customHeight="1" x14ac:dyDescent="0.4">
      <c r="B44" s="85"/>
      <c r="C44" s="202"/>
      <c r="D44" s="203"/>
      <c r="E44" s="204"/>
      <c r="F44" s="103"/>
      <c r="G44" s="100">
        <f>C42</f>
        <v>0</v>
      </c>
      <c r="H44" s="207"/>
      <c r="I44" s="214"/>
      <c r="J44" s="215"/>
      <c r="K44" s="215"/>
      <c r="L44" s="216"/>
      <c r="M44" s="223"/>
      <c r="N44" s="224"/>
      <c r="O44" s="225"/>
      <c r="P44" s="25" t="s">
        <v>23</v>
      </c>
      <c r="Q44" s="29"/>
      <c r="R44" s="29"/>
      <c r="S44" s="17"/>
      <c r="T44" s="46"/>
      <c r="U44" s="118" t="str">
        <f>IF(U42="","",VLOOKUP(U42,#REF!,23,FALSE))</f>
        <v/>
      </c>
      <c r="V44" s="119" t="str">
        <f>IF(V42="","",VLOOKUP(V42,#REF!,23,FALSE))</f>
        <v/>
      </c>
      <c r="W44" s="119" t="str">
        <f>IF(W42="","",VLOOKUP(W42,#REF!,23,FALSE))</f>
        <v/>
      </c>
      <c r="X44" s="119" t="str">
        <f>IF(X42="","",VLOOKUP(X42,#REF!,23,FALSE))</f>
        <v/>
      </c>
      <c r="Y44" s="119" t="str">
        <f>IF(Y42="","",VLOOKUP(Y42,#REF!,23,FALSE))</f>
        <v/>
      </c>
      <c r="Z44" s="119" t="str">
        <f>IF(Z42="","",VLOOKUP(Z42,#REF!,23,FALSE))</f>
        <v/>
      </c>
      <c r="AA44" s="120" t="str">
        <f>IF(AA42="","",VLOOKUP(AA42,#REF!,23,FALSE))</f>
        <v/>
      </c>
      <c r="AB44" s="118" t="str">
        <f>IF(AB42="","",VLOOKUP(AB42,#REF!,23,FALSE))</f>
        <v/>
      </c>
      <c r="AC44" s="119" t="str">
        <f>IF(AC42="","",VLOOKUP(AC42,#REF!,23,FALSE))</f>
        <v/>
      </c>
      <c r="AD44" s="119" t="str">
        <f>IF(AD42="","",VLOOKUP(AD42,#REF!,23,FALSE))</f>
        <v/>
      </c>
      <c r="AE44" s="119" t="str">
        <f>IF(AE42="","",VLOOKUP(AE42,#REF!,23,FALSE))</f>
        <v/>
      </c>
      <c r="AF44" s="119" t="str">
        <f>IF(AF42="","",VLOOKUP(AF42,#REF!,23,FALSE))</f>
        <v/>
      </c>
      <c r="AG44" s="119" t="str">
        <f>IF(AG42="","",VLOOKUP(AG42,#REF!,23,FALSE))</f>
        <v/>
      </c>
      <c r="AH44" s="120" t="str">
        <f>IF(AH42="","",VLOOKUP(AH42,#REF!,23,FALSE))</f>
        <v/>
      </c>
      <c r="AI44" s="118" t="str">
        <f>IF(AI42="","",VLOOKUP(AI42,#REF!,23,FALSE))</f>
        <v/>
      </c>
      <c r="AJ44" s="119" t="str">
        <f>IF(AJ42="","",VLOOKUP(AJ42,#REF!,23,FALSE))</f>
        <v/>
      </c>
      <c r="AK44" s="119" t="str">
        <f>IF(AK42="","",VLOOKUP(AK42,#REF!,23,FALSE))</f>
        <v/>
      </c>
      <c r="AL44" s="119" t="str">
        <f>IF(AL42="","",VLOOKUP(AL42,#REF!,23,FALSE))</f>
        <v/>
      </c>
      <c r="AM44" s="119" t="str">
        <f>IF(AM42="","",VLOOKUP(AM42,#REF!,23,FALSE))</f>
        <v/>
      </c>
      <c r="AN44" s="119" t="str">
        <f>IF(AN42="","",VLOOKUP(AN42,#REF!,23,FALSE))</f>
        <v/>
      </c>
      <c r="AO44" s="120" t="str">
        <f>IF(AO42="","",VLOOKUP(AO42,#REF!,23,FALSE))</f>
        <v/>
      </c>
      <c r="AP44" s="118" t="str">
        <f>IF(AP42="","",VLOOKUP(AP42,#REF!,23,FALSE))</f>
        <v/>
      </c>
      <c r="AQ44" s="119" t="str">
        <f>IF(AQ42="","",VLOOKUP(AQ42,#REF!,23,FALSE))</f>
        <v/>
      </c>
      <c r="AR44" s="119" t="str">
        <f>IF(AR42="","",VLOOKUP(AR42,#REF!,23,FALSE))</f>
        <v/>
      </c>
      <c r="AS44" s="119" t="str">
        <f>IF(AS42="","",VLOOKUP(AS42,#REF!,23,FALSE))</f>
        <v/>
      </c>
      <c r="AT44" s="119" t="str">
        <f>IF(AT42="","",VLOOKUP(AT42,#REF!,23,FALSE))</f>
        <v/>
      </c>
      <c r="AU44" s="119" t="str">
        <f>IF(AU42="","",VLOOKUP(AU42,#REF!,23,FALSE))</f>
        <v/>
      </c>
      <c r="AV44" s="120" t="str">
        <f>IF(AV42="","",VLOOKUP(AV42,#REF!,23,FALSE))</f>
        <v/>
      </c>
      <c r="AW44" s="118" t="str">
        <f>IF(AW42="","",VLOOKUP(AW42,#REF!,23,FALSE))</f>
        <v/>
      </c>
      <c r="AX44" s="119" t="str">
        <f>IF(AX42="","",VLOOKUP(AX42,#REF!,23,FALSE))</f>
        <v/>
      </c>
      <c r="AY44" s="119" t="str">
        <f>IF(AY42="","",VLOOKUP(AY42,#REF!,23,FALSE))</f>
        <v/>
      </c>
      <c r="AZ44" s="253"/>
      <c r="BA44" s="254"/>
      <c r="BB44" s="255"/>
      <c r="BC44" s="254"/>
      <c r="BD44" s="247"/>
      <c r="BE44" s="248"/>
      <c r="BF44" s="248"/>
      <c r="BG44" s="248"/>
      <c r="BH44" s="249"/>
    </row>
    <row r="45" spans="2:60" ht="20.25" customHeight="1" x14ac:dyDescent="0.4">
      <c r="B45" s="86"/>
      <c r="C45" s="196"/>
      <c r="D45" s="197"/>
      <c r="E45" s="198"/>
      <c r="F45" s="102"/>
      <c r="G45" s="99"/>
      <c r="H45" s="260"/>
      <c r="I45" s="208"/>
      <c r="J45" s="209"/>
      <c r="K45" s="209"/>
      <c r="L45" s="210"/>
      <c r="M45" s="217"/>
      <c r="N45" s="218"/>
      <c r="O45" s="219"/>
      <c r="P45" s="21" t="s">
        <v>9</v>
      </c>
      <c r="Q45" s="27"/>
      <c r="R45" s="27"/>
      <c r="S45" s="15"/>
      <c r="T45" s="47"/>
      <c r="U45" s="121"/>
      <c r="V45" s="122"/>
      <c r="W45" s="122"/>
      <c r="X45" s="122"/>
      <c r="Y45" s="122"/>
      <c r="Z45" s="122"/>
      <c r="AA45" s="123"/>
      <c r="AB45" s="121"/>
      <c r="AC45" s="122"/>
      <c r="AD45" s="122"/>
      <c r="AE45" s="122"/>
      <c r="AF45" s="122"/>
      <c r="AG45" s="122"/>
      <c r="AH45" s="123"/>
      <c r="AI45" s="121"/>
      <c r="AJ45" s="122"/>
      <c r="AK45" s="122"/>
      <c r="AL45" s="122"/>
      <c r="AM45" s="122"/>
      <c r="AN45" s="122"/>
      <c r="AO45" s="123"/>
      <c r="AP45" s="121"/>
      <c r="AQ45" s="122"/>
      <c r="AR45" s="122"/>
      <c r="AS45" s="122"/>
      <c r="AT45" s="122"/>
      <c r="AU45" s="122"/>
      <c r="AV45" s="123"/>
      <c r="AW45" s="121"/>
      <c r="AX45" s="122"/>
      <c r="AY45" s="122"/>
      <c r="AZ45" s="226"/>
      <c r="BA45" s="227"/>
      <c r="BB45" s="240"/>
      <c r="BC45" s="227"/>
      <c r="BD45" s="241"/>
      <c r="BE45" s="242"/>
      <c r="BF45" s="242"/>
      <c r="BG45" s="242"/>
      <c r="BH45" s="243"/>
    </row>
    <row r="46" spans="2:60" ht="20.25" customHeight="1" x14ac:dyDescent="0.4">
      <c r="B46" s="84">
        <f>B43+1</f>
        <v>9</v>
      </c>
      <c r="C46" s="199"/>
      <c r="D46" s="200"/>
      <c r="E46" s="201"/>
      <c r="F46" s="102">
        <f>C45</f>
        <v>0</v>
      </c>
      <c r="G46" s="99"/>
      <c r="H46" s="206"/>
      <c r="I46" s="211"/>
      <c r="J46" s="212"/>
      <c r="K46" s="212"/>
      <c r="L46" s="213"/>
      <c r="M46" s="220"/>
      <c r="N46" s="221"/>
      <c r="O46" s="222"/>
      <c r="P46" s="23" t="s">
        <v>22</v>
      </c>
      <c r="Q46" s="24"/>
      <c r="R46" s="24"/>
      <c r="S46" s="19"/>
      <c r="T46" s="45"/>
      <c r="U46" s="115" t="str">
        <f>IF(U45="","",VLOOKUP(U45,#REF!,21,FALSE))</f>
        <v/>
      </c>
      <c r="V46" s="116" t="str">
        <f>IF(V45="","",VLOOKUP(V45,#REF!,21,FALSE))</f>
        <v/>
      </c>
      <c r="W46" s="116" t="str">
        <f>IF(W45="","",VLOOKUP(W45,#REF!,21,FALSE))</f>
        <v/>
      </c>
      <c r="X46" s="116" t="str">
        <f>IF(X45="","",VLOOKUP(X45,#REF!,21,FALSE))</f>
        <v/>
      </c>
      <c r="Y46" s="116" t="str">
        <f>IF(Y45="","",VLOOKUP(Y45,#REF!,21,FALSE))</f>
        <v/>
      </c>
      <c r="Z46" s="116" t="str">
        <f>IF(Z45="","",VLOOKUP(Z45,#REF!,21,FALSE))</f>
        <v/>
      </c>
      <c r="AA46" s="117" t="str">
        <f>IF(AA45="","",VLOOKUP(AA45,#REF!,21,FALSE))</f>
        <v/>
      </c>
      <c r="AB46" s="115" t="str">
        <f>IF(AB45="","",VLOOKUP(AB45,#REF!,21,FALSE))</f>
        <v/>
      </c>
      <c r="AC46" s="116" t="str">
        <f>IF(AC45="","",VLOOKUP(AC45,#REF!,21,FALSE))</f>
        <v/>
      </c>
      <c r="AD46" s="116" t="str">
        <f>IF(AD45="","",VLOOKUP(AD45,#REF!,21,FALSE))</f>
        <v/>
      </c>
      <c r="AE46" s="116" t="str">
        <f>IF(AE45="","",VLOOKUP(AE45,#REF!,21,FALSE))</f>
        <v/>
      </c>
      <c r="AF46" s="116" t="str">
        <f>IF(AF45="","",VLOOKUP(AF45,#REF!,21,FALSE))</f>
        <v/>
      </c>
      <c r="AG46" s="116" t="str">
        <f>IF(AG45="","",VLOOKUP(AG45,#REF!,21,FALSE))</f>
        <v/>
      </c>
      <c r="AH46" s="117" t="str">
        <f>IF(AH45="","",VLOOKUP(AH45,#REF!,21,FALSE))</f>
        <v/>
      </c>
      <c r="AI46" s="115" t="str">
        <f>IF(AI45="","",VLOOKUP(AI45,#REF!,21,FALSE))</f>
        <v/>
      </c>
      <c r="AJ46" s="116" t="str">
        <f>IF(AJ45="","",VLOOKUP(AJ45,#REF!,21,FALSE))</f>
        <v/>
      </c>
      <c r="AK46" s="116" t="str">
        <f>IF(AK45="","",VLOOKUP(AK45,#REF!,21,FALSE))</f>
        <v/>
      </c>
      <c r="AL46" s="116" t="str">
        <f>IF(AL45="","",VLOOKUP(AL45,#REF!,21,FALSE))</f>
        <v/>
      </c>
      <c r="AM46" s="116" t="str">
        <f>IF(AM45="","",VLOOKUP(AM45,#REF!,21,FALSE))</f>
        <v/>
      </c>
      <c r="AN46" s="116" t="str">
        <f>IF(AN45="","",VLOOKUP(AN45,#REF!,21,FALSE))</f>
        <v/>
      </c>
      <c r="AO46" s="117" t="str">
        <f>IF(AO45="","",VLOOKUP(AO45,#REF!,21,FALSE))</f>
        <v/>
      </c>
      <c r="AP46" s="115" t="str">
        <f>IF(AP45="","",VLOOKUP(AP45,#REF!,21,FALSE))</f>
        <v/>
      </c>
      <c r="AQ46" s="116" t="str">
        <f>IF(AQ45="","",VLOOKUP(AQ45,#REF!,21,FALSE))</f>
        <v/>
      </c>
      <c r="AR46" s="116" t="str">
        <f>IF(AR45="","",VLOOKUP(AR45,#REF!,21,FALSE))</f>
        <v/>
      </c>
      <c r="AS46" s="116" t="str">
        <f>IF(AS45="","",VLOOKUP(AS45,#REF!,21,FALSE))</f>
        <v/>
      </c>
      <c r="AT46" s="116" t="str">
        <f>IF(AT45="","",VLOOKUP(AT45,#REF!,21,FALSE))</f>
        <v/>
      </c>
      <c r="AU46" s="116" t="str">
        <f>IF(AU45="","",VLOOKUP(AU45,#REF!,21,FALSE))</f>
        <v/>
      </c>
      <c r="AV46" s="117" t="str">
        <f>IF(AV45="","",VLOOKUP(AV45,#REF!,21,FALSE))</f>
        <v/>
      </c>
      <c r="AW46" s="115" t="str">
        <f>IF(AW45="","",VLOOKUP(AW45,#REF!,21,FALSE))</f>
        <v/>
      </c>
      <c r="AX46" s="116" t="str">
        <f>IF(AX45="","",VLOOKUP(AX45,#REF!,21,FALSE))</f>
        <v/>
      </c>
      <c r="AY46" s="116" t="str">
        <f>IF(AY45="","",VLOOKUP(AY45,#REF!,21,FALSE))</f>
        <v/>
      </c>
      <c r="AZ46" s="250"/>
      <c r="BA46" s="251"/>
      <c r="BB46" s="252"/>
      <c r="BC46" s="251"/>
      <c r="BD46" s="244"/>
      <c r="BE46" s="245"/>
      <c r="BF46" s="245"/>
      <c r="BG46" s="245"/>
      <c r="BH46" s="246"/>
    </row>
    <row r="47" spans="2:60" ht="20.25" customHeight="1" x14ac:dyDescent="0.4">
      <c r="B47" s="85"/>
      <c r="C47" s="202"/>
      <c r="D47" s="203"/>
      <c r="E47" s="204"/>
      <c r="F47" s="103"/>
      <c r="G47" s="100">
        <f>C45</f>
        <v>0</v>
      </c>
      <c r="H47" s="207"/>
      <c r="I47" s="214"/>
      <c r="J47" s="215"/>
      <c r="K47" s="215"/>
      <c r="L47" s="216"/>
      <c r="M47" s="223"/>
      <c r="N47" s="224"/>
      <c r="O47" s="225"/>
      <c r="P47" s="25" t="s">
        <v>23</v>
      </c>
      <c r="Q47" s="26"/>
      <c r="R47" s="26"/>
      <c r="S47" s="18"/>
      <c r="T47" s="49"/>
      <c r="U47" s="118" t="str">
        <f>IF(U45="","",VLOOKUP(U45,#REF!,23,FALSE))</f>
        <v/>
      </c>
      <c r="V47" s="119" t="str">
        <f>IF(V45="","",VLOOKUP(V45,#REF!,23,FALSE))</f>
        <v/>
      </c>
      <c r="W47" s="119" t="str">
        <f>IF(W45="","",VLOOKUP(W45,#REF!,23,FALSE))</f>
        <v/>
      </c>
      <c r="X47" s="119" t="str">
        <f>IF(X45="","",VLOOKUP(X45,#REF!,23,FALSE))</f>
        <v/>
      </c>
      <c r="Y47" s="119" t="str">
        <f>IF(Y45="","",VLOOKUP(Y45,#REF!,23,FALSE))</f>
        <v/>
      </c>
      <c r="Z47" s="119" t="str">
        <f>IF(Z45="","",VLOOKUP(Z45,#REF!,23,FALSE))</f>
        <v/>
      </c>
      <c r="AA47" s="120" t="str">
        <f>IF(AA45="","",VLOOKUP(AA45,#REF!,23,FALSE))</f>
        <v/>
      </c>
      <c r="AB47" s="118" t="str">
        <f>IF(AB45="","",VLOOKUP(AB45,#REF!,23,FALSE))</f>
        <v/>
      </c>
      <c r="AC47" s="119" t="str">
        <f>IF(AC45="","",VLOOKUP(AC45,#REF!,23,FALSE))</f>
        <v/>
      </c>
      <c r="AD47" s="119" t="str">
        <f>IF(AD45="","",VLOOKUP(AD45,#REF!,23,FALSE))</f>
        <v/>
      </c>
      <c r="AE47" s="119" t="str">
        <f>IF(AE45="","",VLOOKUP(AE45,#REF!,23,FALSE))</f>
        <v/>
      </c>
      <c r="AF47" s="119" t="str">
        <f>IF(AF45="","",VLOOKUP(AF45,#REF!,23,FALSE))</f>
        <v/>
      </c>
      <c r="AG47" s="119" t="str">
        <f>IF(AG45="","",VLOOKUP(AG45,#REF!,23,FALSE))</f>
        <v/>
      </c>
      <c r="AH47" s="120" t="str">
        <f>IF(AH45="","",VLOOKUP(AH45,#REF!,23,FALSE))</f>
        <v/>
      </c>
      <c r="AI47" s="118" t="str">
        <f>IF(AI45="","",VLOOKUP(AI45,#REF!,23,FALSE))</f>
        <v/>
      </c>
      <c r="AJ47" s="119" t="str">
        <f>IF(AJ45="","",VLOOKUP(AJ45,#REF!,23,FALSE))</f>
        <v/>
      </c>
      <c r="AK47" s="119" t="str">
        <f>IF(AK45="","",VLOOKUP(AK45,#REF!,23,FALSE))</f>
        <v/>
      </c>
      <c r="AL47" s="119" t="str">
        <f>IF(AL45="","",VLOOKUP(AL45,#REF!,23,FALSE))</f>
        <v/>
      </c>
      <c r="AM47" s="119" t="str">
        <f>IF(AM45="","",VLOOKUP(AM45,#REF!,23,FALSE))</f>
        <v/>
      </c>
      <c r="AN47" s="119" t="str">
        <f>IF(AN45="","",VLOOKUP(AN45,#REF!,23,FALSE))</f>
        <v/>
      </c>
      <c r="AO47" s="120" t="str">
        <f>IF(AO45="","",VLOOKUP(AO45,#REF!,23,FALSE))</f>
        <v/>
      </c>
      <c r="AP47" s="118" t="str">
        <f>IF(AP45="","",VLOOKUP(AP45,#REF!,23,FALSE))</f>
        <v/>
      </c>
      <c r="AQ47" s="119" t="str">
        <f>IF(AQ45="","",VLOOKUP(AQ45,#REF!,23,FALSE))</f>
        <v/>
      </c>
      <c r="AR47" s="119" t="str">
        <f>IF(AR45="","",VLOOKUP(AR45,#REF!,23,FALSE))</f>
        <v/>
      </c>
      <c r="AS47" s="119" t="str">
        <f>IF(AS45="","",VLOOKUP(AS45,#REF!,23,FALSE))</f>
        <v/>
      </c>
      <c r="AT47" s="119" t="str">
        <f>IF(AT45="","",VLOOKUP(AT45,#REF!,23,FALSE))</f>
        <v/>
      </c>
      <c r="AU47" s="119" t="str">
        <f>IF(AU45="","",VLOOKUP(AU45,#REF!,23,FALSE))</f>
        <v/>
      </c>
      <c r="AV47" s="120" t="str">
        <f>IF(AV45="","",VLOOKUP(AV45,#REF!,23,FALSE))</f>
        <v/>
      </c>
      <c r="AW47" s="118" t="str">
        <f>IF(AW45="","",VLOOKUP(AW45,#REF!,23,FALSE))</f>
        <v/>
      </c>
      <c r="AX47" s="119" t="str">
        <f>IF(AX45="","",VLOOKUP(AX45,#REF!,23,FALSE))</f>
        <v/>
      </c>
      <c r="AY47" s="119" t="str">
        <f>IF(AY45="","",VLOOKUP(AY45,#REF!,23,FALSE))</f>
        <v/>
      </c>
      <c r="AZ47" s="253"/>
      <c r="BA47" s="254"/>
      <c r="BB47" s="255"/>
      <c r="BC47" s="254"/>
      <c r="BD47" s="247"/>
      <c r="BE47" s="248"/>
      <c r="BF47" s="248"/>
      <c r="BG47" s="248"/>
      <c r="BH47" s="249"/>
    </row>
    <row r="48" spans="2:60" ht="20.25" customHeight="1" x14ac:dyDescent="0.4">
      <c r="B48" s="86"/>
      <c r="C48" s="196"/>
      <c r="D48" s="197"/>
      <c r="E48" s="198"/>
      <c r="F48" s="102"/>
      <c r="G48" s="99"/>
      <c r="H48" s="260"/>
      <c r="I48" s="208"/>
      <c r="J48" s="209"/>
      <c r="K48" s="209"/>
      <c r="L48" s="210"/>
      <c r="M48" s="217"/>
      <c r="N48" s="218"/>
      <c r="O48" s="219"/>
      <c r="P48" s="21" t="s">
        <v>9</v>
      </c>
      <c r="Q48" s="28"/>
      <c r="R48" s="28"/>
      <c r="S48" s="16"/>
      <c r="T48" s="50"/>
      <c r="U48" s="121"/>
      <c r="V48" s="122"/>
      <c r="W48" s="122"/>
      <c r="X48" s="122"/>
      <c r="Y48" s="122"/>
      <c r="Z48" s="122"/>
      <c r="AA48" s="123"/>
      <c r="AB48" s="121"/>
      <c r="AC48" s="122"/>
      <c r="AD48" s="122"/>
      <c r="AE48" s="122"/>
      <c r="AF48" s="122"/>
      <c r="AG48" s="122"/>
      <c r="AH48" s="123"/>
      <c r="AI48" s="121"/>
      <c r="AJ48" s="122"/>
      <c r="AK48" s="122"/>
      <c r="AL48" s="122"/>
      <c r="AM48" s="122"/>
      <c r="AN48" s="122"/>
      <c r="AO48" s="123"/>
      <c r="AP48" s="121"/>
      <c r="AQ48" s="122"/>
      <c r="AR48" s="122"/>
      <c r="AS48" s="122"/>
      <c r="AT48" s="122"/>
      <c r="AU48" s="122"/>
      <c r="AV48" s="123"/>
      <c r="AW48" s="121"/>
      <c r="AX48" s="122"/>
      <c r="AY48" s="122"/>
      <c r="AZ48" s="226"/>
      <c r="BA48" s="227"/>
      <c r="BB48" s="240"/>
      <c r="BC48" s="227"/>
      <c r="BD48" s="241"/>
      <c r="BE48" s="242"/>
      <c r="BF48" s="242"/>
      <c r="BG48" s="242"/>
      <c r="BH48" s="243"/>
    </row>
    <row r="49" spans="2:60" ht="20.25" customHeight="1" x14ac:dyDescent="0.4">
      <c r="B49" s="84">
        <f>B46+1</f>
        <v>10</v>
      </c>
      <c r="C49" s="199"/>
      <c r="D49" s="200"/>
      <c r="E49" s="201"/>
      <c r="F49" s="102">
        <f>C48</f>
        <v>0</v>
      </c>
      <c r="G49" s="99"/>
      <c r="H49" s="206"/>
      <c r="I49" s="211"/>
      <c r="J49" s="212"/>
      <c r="K49" s="212"/>
      <c r="L49" s="213"/>
      <c r="M49" s="220"/>
      <c r="N49" s="221"/>
      <c r="O49" s="222"/>
      <c r="P49" s="23" t="s">
        <v>22</v>
      </c>
      <c r="Q49" s="24"/>
      <c r="R49" s="24"/>
      <c r="S49" s="19"/>
      <c r="T49" s="45"/>
      <c r="U49" s="115" t="str">
        <f>IF(U48="","",VLOOKUP(U48,#REF!,21,FALSE))</f>
        <v/>
      </c>
      <c r="V49" s="116" t="str">
        <f>IF(V48="","",VLOOKUP(V48,#REF!,21,FALSE))</f>
        <v/>
      </c>
      <c r="W49" s="116" t="str">
        <f>IF(W48="","",VLOOKUP(W48,#REF!,21,FALSE))</f>
        <v/>
      </c>
      <c r="X49" s="116" t="str">
        <f>IF(X48="","",VLOOKUP(X48,#REF!,21,FALSE))</f>
        <v/>
      </c>
      <c r="Y49" s="116" t="str">
        <f>IF(Y48="","",VLOOKUP(Y48,#REF!,21,FALSE))</f>
        <v/>
      </c>
      <c r="Z49" s="116" t="str">
        <f>IF(Z48="","",VLOOKUP(Z48,#REF!,21,FALSE))</f>
        <v/>
      </c>
      <c r="AA49" s="117" t="str">
        <f>IF(AA48="","",VLOOKUP(AA48,#REF!,21,FALSE))</f>
        <v/>
      </c>
      <c r="AB49" s="115" t="str">
        <f>IF(AB48="","",VLOOKUP(AB48,#REF!,21,FALSE))</f>
        <v/>
      </c>
      <c r="AC49" s="116" t="str">
        <f>IF(AC48="","",VLOOKUP(AC48,#REF!,21,FALSE))</f>
        <v/>
      </c>
      <c r="AD49" s="116" t="str">
        <f>IF(AD48="","",VLOOKUP(AD48,#REF!,21,FALSE))</f>
        <v/>
      </c>
      <c r="AE49" s="116" t="str">
        <f>IF(AE48="","",VLOOKUP(AE48,#REF!,21,FALSE))</f>
        <v/>
      </c>
      <c r="AF49" s="116" t="str">
        <f>IF(AF48="","",VLOOKUP(AF48,#REF!,21,FALSE))</f>
        <v/>
      </c>
      <c r="AG49" s="116" t="str">
        <f>IF(AG48="","",VLOOKUP(AG48,#REF!,21,FALSE))</f>
        <v/>
      </c>
      <c r="AH49" s="117" t="str">
        <f>IF(AH48="","",VLOOKUP(AH48,#REF!,21,FALSE))</f>
        <v/>
      </c>
      <c r="AI49" s="115" t="str">
        <f>IF(AI48="","",VLOOKUP(AI48,#REF!,21,FALSE))</f>
        <v/>
      </c>
      <c r="AJ49" s="116" t="str">
        <f>IF(AJ48="","",VLOOKUP(AJ48,#REF!,21,FALSE))</f>
        <v/>
      </c>
      <c r="AK49" s="116" t="str">
        <f>IF(AK48="","",VLOOKUP(AK48,#REF!,21,FALSE))</f>
        <v/>
      </c>
      <c r="AL49" s="116" t="str">
        <f>IF(AL48="","",VLOOKUP(AL48,#REF!,21,FALSE))</f>
        <v/>
      </c>
      <c r="AM49" s="116" t="str">
        <f>IF(AM48="","",VLOOKUP(AM48,#REF!,21,FALSE))</f>
        <v/>
      </c>
      <c r="AN49" s="116" t="str">
        <f>IF(AN48="","",VLOOKUP(AN48,#REF!,21,FALSE))</f>
        <v/>
      </c>
      <c r="AO49" s="117" t="str">
        <f>IF(AO48="","",VLOOKUP(AO48,#REF!,21,FALSE))</f>
        <v/>
      </c>
      <c r="AP49" s="115" t="str">
        <f>IF(AP48="","",VLOOKUP(AP48,#REF!,21,FALSE))</f>
        <v/>
      </c>
      <c r="AQ49" s="116" t="str">
        <f>IF(AQ48="","",VLOOKUP(AQ48,#REF!,21,FALSE))</f>
        <v/>
      </c>
      <c r="AR49" s="116" t="str">
        <f>IF(AR48="","",VLOOKUP(AR48,#REF!,21,FALSE))</f>
        <v/>
      </c>
      <c r="AS49" s="116" t="str">
        <f>IF(AS48="","",VLOOKUP(AS48,#REF!,21,FALSE))</f>
        <v/>
      </c>
      <c r="AT49" s="116" t="str">
        <f>IF(AT48="","",VLOOKUP(AT48,#REF!,21,FALSE))</f>
        <v/>
      </c>
      <c r="AU49" s="116" t="str">
        <f>IF(AU48="","",VLOOKUP(AU48,#REF!,21,FALSE))</f>
        <v/>
      </c>
      <c r="AV49" s="117" t="str">
        <f>IF(AV48="","",VLOOKUP(AV48,#REF!,21,FALSE))</f>
        <v/>
      </c>
      <c r="AW49" s="115" t="str">
        <f>IF(AW48="","",VLOOKUP(AW48,#REF!,21,FALSE))</f>
        <v/>
      </c>
      <c r="AX49" s="116" t="str">
        <f>IF(AX48="","",VLOOKUP(AX48,#REF!,21,FALSE))</f>
        <v/>
      </c>
      <c r="AY49" s="116" t="str">
        <f>IF(AY48="","",VLOOKUP(AY48,#REF!,21,FALSE))</f>
        <v/>
      </c>
      <c r="AZ49" s="250"/>
      <c r="BA49" s="251"/>
      <c r="BB49" s="252"/>
      <c r="BC49" s="251"/>
      <c r="BD49" s="244"/>
      <c r="BE49" s="245"/>
      <c r="BF49" s="245"/>
      <c r="BG49" s="245"/>
      <c r="BH49" s="246"/>
    </row>
    <row r="50" spans="2:60" ht="20.25" customHeight="1" x14ac:dyDescent="0.4">
      <c r="B50" s="85"/>
      <c r="C50" s="202"/>
      <c r="D50" s="203"/>
      <c r="E50" s="204"/>
      <c r="F50" s="103"/>
      <c r="G50" s="100">
        <f>C48</f>
        <v>0</v>
      </c>
      <c r="H50" s="207"/>
      <c r="I50" s="214"/>
      <c r="J50" s="215"/>
      <c r="K50" s="215"/>
      <c r="L50" s="216"/>
      <c r="M50" s="223"/>
      <c r="N50" s="224"/>
      <c r="O50" s="225"/>
      <c r="P50" s="36" t="s">
        <v>23</v>
      </c>
      <c r="Q50" s="37"/>
      <c r="R50" s="37"/>
      <c r="S50" s="38"/>
      <c r="T50" s="51"/>
      <c r="U50" s="118" t="str">
        <f>IF(U48="","",VLOOKUP(U48,#REF!,23,FALSE))</f>
        <v/>
      </c>
      <c r="V50" s="119" t="str">
        <f>IF(V48="","",VLOOKUP(V48,#REF!,23,FALSE))</f>
        <v/>
      </c>
      <c r="W50" s="119" t="str">
        <f>IF(W48="","",VLOOKUP(W48,#REF!,23,FALSE))</f>
        <v/>
      </c>
      <c r="X50" s="119" t="str">
        <f>IF(X48="","",VLOOKUP(X48,#REF!,23,FALSE))</f>
        <v/>
      </c>
      <c r="Y50" s="119" t="str">
        <f>IF(Y48="","",VLOOKUP(Y48,#REF!,23,FALSE))</f>
        <v/>
      </c>
      <c r="Z50" s="119" t="str">
        <f>IF(Z48="","",VLOOKUP(Z48,#REF!,23,FALSE))</f>
        <v/>
      </c>
      <c r="AA50" s="120" t="str">
        <f>IF(AA48="","",VLOOKUP(AA48,#REF!,23,FALSE))</f>
        <v/>
      </c>
      <c r="AB50" s="118" t="str">
        <f>IF(AB48="","",VLOOKUP(AB48,#REF!,23,FALSE))</f>
        <v/>
      </c>
      <c r="AC50" s="119" t="str">
        <f>IF(AC48="","",VLOOKUP(AC48,#REF!,23,FALSE))</f>
        <v/>
      </c>
      <c r="AD50" s="119" t="str">
        <f>IF(AD48="","",VLOOKUP(AD48,#REF!,23,FALSE))</f>
        <v/>
      </c>
      <c r="AE50" s="119" t="str">
        <f>IF(AE48="","",VLOOKUP(AE48,#REF!,23,FALSE))</f>
        <v/>
      </c>
      <c r="AF50" s="119" t="str">
        <f>IF(AF48="","",VLOOKUP(AF48,#REF!,23,FALSE))</f>
        <v/>
      </c>
      <c r="AG50" s="119" t="str">
        <f>IF(AG48="","",VLOOKUP(AG48,#REF!,23,FALSE))</f>
        <v/>
      </c>
      <c r="AH50" s="120" t="str">
        <f>IF(AH48="","",VLOOKUP(AH48,#REF!,23,FALSE))</f>
        <v/>
      </c>
      <c r="AI50" s="118" t="str">
        <f>IF(AI48="","",VLOOKUP(AI48,#REF!,23,FALSE))</f>
        <v/>
      </c>
      <c r="AJ50" s="119" t="str">
        <f>IF(AJ48="","",VLOOKUP(AJ48,#REF!,23,FALSE))</f>
        <v/>
      </c>
      <c r="AK50" s="119" t="str">
        <f>IF(AK48="","",VLOOKUP(AK48,#REF!,23,FALSE))</f>
        <v/>
      </c>
      <c r="AL50" s="119" t="str">
        <f>IF(AL48="","",VLOOKUP(AL48,#REF!,23,FALSE))</f>
        <v/>
      </c>
      <c r="AM50" s="119" t="str">
        <f>IF(AM48="","",VLOOKUP(AM48,#REF!,23,FALSE))</f>
        <v/>
      </c>
      <c r="AN50" s="119" t="str">
        <f>IF(AN48="","",VLOOKUP(AN48,#REF!,23,FALSE))</f>
        <v/>
      </c>
      <c r="AO50" s="120" t="str">
        <f>IF(AO48="","",VLOOKUP(AO48,#REF!,23,FALSE))</f>
        <v/>
      </c>
      <c r="AP50" s="118" t="str">
        <f>IF(AP48="","",VLOOKUP(AP48,#REF!,23,FALSE))</f>
        <v/>
      </c>
      <c r="AQ50" s="119" t="str">
        <f>IF(AQ48="","",VLOOKUP(AQ48,#REF!,23,FALSE))</f>
        <v/>
      </c>
      <c r="AR50" s="119" t="str">
        <f>IF(AR48="","",VLOOKUP(AR48,#REF!,23,FALSE))</f>
        <v/>
      </c>
      <c r="AS50" s="119" t="str">
        <f>IF(AS48="","",VLOOKUP(AS48,#REF!,23,FALSE))</f>
        <v/>
      </c>
      <c r="AT50" s="119" t="str">
        <f>IF(AT48="","",VLOOKUP(AT48,#REF!,23,FALSE))</f>
        <v/>
      </c>
      <c r="AU50" s="119" t="str">
        <f>IF(AU48="","",VLOOKUP(AU48,#REF!,23,FALSE))</f>
        <v/>
      </c>
      <c r="AV50" s="120" t="str">
        <f>IF(AV48="","",VLOOKUP(AV48,#REF!,23,FALSE))</f>
        <v/>
      </c>
      <c r="AW50" s="118" t="str">
        <f>IF(AW48="","",VLOOKUP(AW48,#REF!,23,FALSE))</f>
        <v/>
      </c>
      <c r="AX50" s="119" t="str">
        <f>IF(AX48="","",VLOOKUP(AX48,#REF!,23,FALSE))</f>
        <v/>
      </c>
      <c r="AY50" s="119" t="str">
        <f>IF(AY48="","",VLOOKUP(AY48,#REF!,23,FALSE))</f>
        <v/>
      </c>
      <c r="AZ50" s="253"/>
      <c r="BA50" s="254"/>
      <c r="BB50" s="255"/>
      <c r="BC50" s="254"/>
      <c r="BD50" s="247"/>
      <c r="BE50" s="248"/>
      <c r="BF50" s="248"/>
      <c r="BG50" s="248"/>
      <c r="BH50" s="249"/>
    </row>
    <row r="51" spans="2:60" ht="20.25" customHeight="1" x14ac:dyDescent="0.4">
      <c r="B51" s="86"/>
      <c r="C51" s="196"/>
      <c r="D51" s="197"/>
      <c r="E51" s="198"/>
      <c r="F51" s="102"/>
      <c r="G51" s="99"/>
      <c r="H51" s="260"/>
      <c r="I51" s="208"/>
      <c r="J51" s="209"/>
      <c r="K51" s="209"/>
      <c r="L51" s="210"/>
      <c r="M51" s="217"/>
      <c r="N51" s="218"/>
      <c r="O51" s="219"/>
      <c r="P51" s="21" t="s">
        <v>9</v>
      </c>
      <c r="Q51" s="28"/>
      <c r="R51" s="28"/>
      <c r="S51" s="16"/>
      <c r="T51" s="50"/>
      <c r="U51" s="121"/>
      <c r="V51" s="122"/>
      <c r="W51" s="122"/>
      <c r="X51" s="122"/>
      <c r="Y51" s="122"/>
      <c r="Z51" s="122"/>
      <c r="AA51" s="123"/>
      <c r="AB51" s="121"/>
      <c r="AC51" s="122"/>
      <c r="AD51" s="122"/>
      <c r="AE51" s="122"/>
      <c r="AF51" s="122"/>
      <c r="AG51" s="122"/>
      <c r="AH51" s="123"/>
      <c r="AI51" s="121"/>
      <c r="AJ51" s="122"/>
      <c r="AK51" s="122"/>
      <c r="AL51" s="122"/>
      <c r="AM51" s="122"/>
      <c r="AN51" s="122"/>
      <c r="AO51" s="123"/>
      <c r="AP51" s="121"/>
      <c r="AQ51" s="122"/>
      <c r="AR51" s="122"/>
      <c r="AS51" s="122"/>
      <c r="AT51" s="122"/>
      <c r="AU51" s="122"/>
      <c r="AV51" s="123"/>
      <c r="AW51" s="121"/>
      <c r="AX51" s="122"/>
      <c r="AY51" s="122"/>
      <c r="AZ51" s="226"/>
      <c r="BA51" s="227"/>
      <c r="BB51" s="240"/>
      <c r="BC51" s="227"/>
      <c r="BD51" s="241"/>
      <c r="BE51" s="242"/>
      <c r="BF51" s="242"/>
      <c r="BG51" s="242"/>
      <c r="BH51" s="243"/>
    </row>
    <row r="52" spans="2:60" ht="20.25" customHeight="1" x14ac:dyDescent="0.4">
      <c r="B52" s="84">
        <f>B49+1</f>
        <v>11</v>
      </c>
      <c r="C52" s="199"/>
      <c r="D52" s="200"/>
      <c r="E52" s="201"/>
      <c r="F52" s="102">
        <f>C51</f>
        <v>0</v>
      </c>
      <c r="G52" s="99"/>
      <c r="H52" s="206"/>
      <c r="I52" s="211"/>
      <c r="J52" s="212"/>
      <c r="K52" s="212"/>
      <c r="L52" s="213"/>
      <c r="M52" s="220"/>
      <c r="N52" s="221"/>
      <c r="O52" s="222"/>
      <c r="P52" s="23" t="s">
        <v>22</v>
      </c>
      <c r="Q52" s="24"/>
      <c r="R52" s="24"/>
      <c r="S52" s="19"/>
      <c r="T52" s="45"/>
      <c r="U52" s="115" t="str">
        <f>IF(U51="","",VLOOKUP(U51,#REF!,21,FALSE))</f>
        <v/>
      </c>
      <c r="V52" s="116" t="str">
        <f>IF(V51="","",VLOOKUP(V51,#REF!,21,FALSE))</f>
        <v/>
      </c>
      <c r="W52" s="116" t="str">
        <f>IF(W51="","",VLOOKUP(W51,#REF!,21,FALSE))</f>
        <v/>
      </c>
      <c r="X52" s="116" t="str">
        <f>IF(X51="","",VLOOKUP(X51,#REF!,21,FALSE))</f>
        <v/>
      </c>
      <c r="Y52" s="116" t="str">
        <f>IF(Y51="","",VLOOKUP(Y51,#REF!,21,FALSE))</f>
        <v/>
      </c>
      <c r="Z52" s="116" t="str">
        <f>IF(Z51="","",VLOOKUP(Z51,#REF!,21,FALSE))</f>
        <v/>
      </c>
      <c r="AA52" s="117" t="str">
        <f>IF(AA51="","",VLOOKUP(AA51,#REF!,21,FALSE))</f>
        <v/>
      </c>
      <c r="AB52" s="115" t="str">
        <f>IF(AB51="","",VLOOKUP(AB51,#REF!,21,FALSE))</f>
        <v/>
      </c>
      <c r="AC52" s="116" t="str">
        <f>IF(AC51="","",VLOOKUP(AC51,#REF!,21,FALSE))</f>
        <v/>
      </c>
      <c r="AD52" s="116" t="str">
        <f>IF(AD51="","",VLOOKUP(AD51,#REF!,21,FALSE))</f>
        <v/>
      </c>
      <c r="AE52" s="116" t="str">
        <f>IF(AE51="","",VLOOKUP(AE51,#REF!,21,FALSE))</f>
        <v/>
      </c>
      <c r="AF52" s="116" t="str">
        <f>IF(AF51="","",VLOOKUP(AF51,#REF!,21,FALSE))</f>
        <v/>
      </c>
      <c r="AG52" s="116" t="str">
        <f>IF(AG51="","",VLOOKUP(AG51,#REF!,21,FALSE))</f>
        <v/>
      </c>
      <c r="AH52" s="117" t="str">
        <f>IF(AH51="","",VLOOKUP(AH51,#REF!,21,FALSE))</f>
        <v/>
      </c>
      <c r="AI52" s="115" t="str">
        <f>IF(AI51="","",VLOOKUP(AI51,#REF!,21,FALSE))</f>
        <v/>
      </c>
      <c r="AJ52" s="116" t="str">
        <f>IF(AJ51="","",VLOOKUP(AJ51,#REF!,21,FALSE))</f>
        <v/>
      </c>
      <c r="AK52" s="116" t="str">
        <f>IF(AK51="","",VLOOKUP(AK51,#REF!,21,FALSE))</f>
        <v/>
      </c>
      <c r="AL52" s="116" t="str">
        <f>IF(AL51="","",VLOOKUP(AL51,#REF!,21,FALSE))</f>
        <v/>
      </c>
      <c r="AM52" s="116" t="str">
        <f>IF(AM51="","",VLOOKUP(AM51,#REF!,21,FALSE))</f>
        <v/>
      </c>
      <c r="AN52" s="116" t="str">
        <f>IF(AN51="","",VLOOKUP(AN51,#REF!,21,FALSE))</f>
        <v/>
      </c>
      <c r="AO52" s="117" t="str">
        <f>IF(AO51="","",VLOOKUP(AO51,#REF!,21,FALSE))</f>
        <v/>
      </c>
      <c r="AP52" s="115" t="str">
        <f>IF(AP51="","",VLOOKUP(AP51,#REF!,21,FALSE))</f>
        <v/>
      </c>
      <c r="AQ52" s="116" t="str">
        <f>IF(AQ51="","",VLOOKUP(AQ51,#REF!,21,FALSE))</f>
        <v/>
      </c>
      <c r="AR52" s="116" t="str">
        <f>IF(AR51="","",VLOOKUP(AR51,#REF!,21,FALSE))</f>
        <v/>
      </c>
      <c r="AS52" s="116" t="str">
        <f>IF(AS51="","",VLOOKUP(AS51,#REF!,21,FALSE))</f>
        <v/>
      </c>
      <c r="AT52" s="116" t="str">
        <f>IF(AT51="","",VLOOKUP(AT51,#REF!,21,FALSE))</f>
        <v/>
      </c>
      <c r="AU52" s="116" t="str">
        <f>IF(AU51="","",VLOOKUP(AU51,#REF!,21,FALSE))</f>
        <v/>
      </c>
      <c r="AV52" s="117" t="str">
        <f>IF(AV51="","",VLOOKUP(AV51,#REF!,21,FALSE))</f>
        <v/>
      </c>
      <c r="AW52" s="115" t="str">
        <f>IF(AW51="","",VLOOKUP(AW51,#REF!,21,FALSE))</f>
        <v/>
      </c>
      <c r="AX52" s="116" t="str">
        <f>IF(AX51="","",VLOOKUP(AX51,#REF!,21,FALSE))</f>
        <v/>
      </c>
      <c r="AY52" s="116" t="str">
        <f>IF(AY51="","",VLOOKUP(AY51,#REF!,21,FALSE))</f>
        <v/>
      </c>
      <c r="AZ52" s="250"/>
      <c r="BA52" s="251"/>
      <c r="BB52" s="252"/>
      <c r="BC52" s="251"/>
      <c r="BD52" s="244"/>
      <c r="BE52" s="245"/>
      <c r="BF52" s="245"/>
      <c r="BG52" s="245"/>
      <c r="BH52" s="246"/>
    </row>
    <row r="53" spans="2:60" ht="20.25" customHeight="1" x14ac:dyDescent="0.4">
      <c r="B53" s="85"/>
      <c r="C53" s="202"/>
      <c r="D53" s="203"/>
      <c r="E53" s="204"/>
      <c r="F53" s="103"/>
      <c r="G53" s="100">
        <f>C51</f>
        <v>0</v>
      </c>
      <c r="H53" s="207"/>
      <c r="I53" s="214"/>
      <c r="J53" s="215"/>
      <c r="K53" s="215"/>
      <c r="L53" s="216"/>
      <c r="M53" s="223"/>
      <c r="N53" s="224"/>
      <c r="O53" s="225"/>
      <c r="P53" s="36" t="s">
        <v>23</v>
      </c>
      <c r="Q53" s="37"/>
      <c r="R53" s="37"/>
      <c r="S53" s="38"/>
      <c r="T53" s="51"/>
      <c r="U53" s="118" t="str">
        <f>IF(U51="","",VLOOKUP(U51,#REF!,23,FALSE))</f>
        <v/>
      </c>
      <c r="V53" s="119" t="str">
        <f>IF(V51="","",VLOOKUP(V51,#REF!,23,FALSE))</f>
        <v/>
      </c>
      <c r="W53" s="119" t="str">
        <f>IF(W51="","",VLOOKUP(W51,#REF!,23,FALSE))</f>
        <v/>
      </c>
      <c r="X53" s="119" t="str">
        <f>IF(X51="","",VLOOKUP(X51,#REF!,23,FALSE))</f>
        <v/>
      </c>
      <c r="Y53" s="119" t="str">
        <f>IF(Y51="","",VLOOKUP(Y51,#REF!,23,FALSE))</f>
        <v/>
      </c>
      <c r="Z53" s="119" t="str">
        <f>IF(Z51="","",VLOOKUP(Z51,#REF!,23,FALSE))</f>
        <v/>
      </c>
      <c r="AA53" s="120" t="str">
        <f>IF(AA51="","",VLOOKUP(AA51,#REF!,23,FALSE))</f>
        <v/>
      </c>
      <c r="AB53" s="118" t="str">
        <f>IF(AB51="","",VLOOKUP(AB51,#REF!,23,FALSE))</f>
        <v/>
      </c>
      <c r="AC53" s="119" t="str">
        <f>IF(AC51="","",VLOOKUP(AC51,#REF!,23,FALSE))</f>
        <v/>
      </c>
      <c r="AD53" s="119" t="str">
        <f>IF(AD51="","",VLOOKUP(AD51,#REF!,23,FALSE))</f>
        <v/>
      </c>
      <c r="AE53" s="119" t="str">
        <f>IF(AE51="","",VLOOKUP(AE51,#REF!,23,FALSE))</f>
        <v/>
      </c>
      <c r="AF53" s="119" t="str">
        <f>IF(AF51="","",VLOOKUP(AF51,#REF!,23,FALSE))</f>
        <v/>
      </c>
      <c r="AG53" s="119" t="str">
        <f>IF(AG51="","",VLOOKUP(AG51,#REF!,23,FALSE))</f>
        <v/>
      </c>
      <c r="AH53" s="120" t="str">
        <f>IF(AH51="","",VLOOKUP(AH51,#REF!,23,FALSE))</f>
        <v/>
      </c>
      <c r="AI53" s="118" t="str">
        <f>IF(AI51="","",VLOOKUP(AI51,#REF!,23,FALSE))</f>
        <v/>
      </c>
      <c r="AJ53" s="119" t="str">
        <f>IF(AJ51="","",VLOOKUP(AJ51,#REF!,23,FALSE))</f>
        <v/>
      </c>
      <c r="AK53" s="119" t="str">
        <f>IF(AK51="","",VLOOKUP(AK51,#REF!,23,FALSE))</f>
        <v/>
      </c>
      <c r="AL53" s="119" t="str">
        <f>IF(AL51="","",VLOOKUP(AL51,#REF!,23,FALSE))</f>
        <v/>
      </c>
      <c r="AM53" s="119" t="str">
        <f>IF(AM51="","",VLOOKUP(AM51,#REF!,23,FALSE))</f>
        <v/>
      </c>
      <c r="AN53" s="119" t="str">
        <f>IF(AN51="","",VLOOKUP(AN51,#REF!,23,FALSE))</f>
        <v/>
      </c>
      <c r="AO53" s="120" t="str">
        <f>IF(AO51="","",VLOOKUP(AO51,#REF!,23,FALSE))</f>
        <v/>
      </c>
      <c r="AP53" s="118" t="str">
        <f>IF(AP51="","",VLOOKUP(AP51,#REF!,23,FALSE))</f>
        <v/>
      </c>
      <c r="AQ53" s="119" t="str">
        <f>IF(AQ51="","",VLOOKUP(AQ51,#REF!,23,FALSE))</f>
        <v/>
      </c>
      <c r="AR53" s="119" t="str">
        <f>IF(AR51="","",VLOOKUP(AR51,#REF!,23,FALSE))</f>
        <v/>
      </c>
      <c r="AS53" s="119" t="str">
        <f>IF(AS51="","",VLOOKUP(AS51,#REF!,23,FALSE))</f>
        <v/>
      </c>
      <c r="AT53" s="119" t="str">
        <f>IF(AT51="","",VLOOKUP(AT51,#REF!,23,FALSE))</f>
        <v/>
      </c>
      <c r="AU53" s="119" t="str">
        <f>IF(AU51="","",VLOOKUP(AU51,#REF!,23,FALSE))</f>
        <v/>
      </c>
      <c r="AV53" s="120" t="str">
        <f>IF(AV51="","",VLOOKUP(AV51,#REF!,23,FALSE))</f>
        <v/>
      </c>
      <c r="AW53" s="118" t="str">
        <f>IF(AW51="","",VLOOKUP(AW51,#REF!,23,FALSE))</f>
        <v/>
      </c>
      <c r="AX53" s="119" t="str">
        <f>IF(AX51="","",VLOOKUP(AX51,#REF!,23,FALSE))</f>
        <v/>
      </c>
      <c r="AY53" s="119" t="str">
        <f>IF(AY51="","",VLOOKUP(AY51,#REF!,23,FALSE))</f>
        <v/>
      </c>
      <c r="AZ53" s="253"/>
      <c r="BA53" s="254"/>
      <c r="BB53" s="255"/>
      <c r="BC53" s="254"/>
      <c r="BD53" s="247"/>
      <c r="BE53" s="248"/>
      <c r="BF53" s="248"/>
      <c r="BG53" s="248"/>
      <c r="BH53" s="249"/>
    </row>
    <row r="54" spans="2:60" ht="20.25" customHeight="1" x14ac:dyDescent="0.4">
      <c r="B54" s="86"/>
      <c r="C54" s="196"/>
      <c r="D54" s="197"/>
      <c r="E54" s="198"/>
      <c r="F54" s="102"/>
      <c r="G54" s="99"/>
      <c r="H54" s="260"/>
      <c r="I54" s="208"/>
      <c r="J54" s="209"/>
      <c r="K54" s="209"/>
      <c r="L54" s="210"/>
      <c r="M54" s="217"/>
      <c r="N54" s="218"/>
      <c r="O54" s="219"/>
      <c r="P54" s="21" t="s">
        <v>9</v>
      </c>
      <c r="Q54" s="28"/>
      <c r="R54" s="28"/>
      <c r="S54" s="16"/>
      <c r="T54" s="50"/>
      <c r="U54" s="121"/>
      <c r="V54" s="122"/>
      <c r="W54" s="122"/>
      <c r="X54" s="122"/>
      <c r="Y54" s="122"/>
      <c r="Z54" s="122"/>
      <c r="AA54" s="123"/>
      <c r="AB54" s="121"/>
      <c r="AC54" s="122"/>
      <c r="AD54" s="122"/>
      <c r="AE54" s="122"/>
      <c r="AF54" s="122"/>
      <c r="AG54" s="122"/>
      <c r="AH54" s="123"/>
      <c r="AI54" s="121"/>
      <c r="AJ54" s="122"/>
      <c r="AK54" s="122"/>
      <c r="AL54" s="122"/>
      <c r="AM54" s="122"/>
      <c r="AN54" s="122"/>
      <c r="AO54" s="123"/>
      <c r="AP54" s="121"/>
      <c r="AQ54" s="122"/>
      <c r="AR54" s="122"/>
      <c r="AS54" s="122"/>
      <c r="AT54" s="122"/>
      <c r="AU54" s="122"/>
      <c r="AV54" s="123"/>
      <c r="AW54" s="121"/>
      <c r="AX54" s="122"/>
      <c r="AY54" s="122"/>
      <c r="AZ54" s="226"/>
      <c r="BA54" s="227"/>
      <c r="BB54" s="240"/>
      <c r="BC54" s="227"/>
      <c r="BD54" s="241"/>
      <c r="BE54" s="242"/>
      <c r="BF54" s="242"/>
      <c r="BG54" s="242"/>
      <c r="BH54" s="243"/>
    </row>
    <row r="55" spans="2:60" ht="20.25" customHeight="1" x14ac:dyDescent="0.4">
      <c r="B55" s="84">
        <f>B52+1</f>
        <v>12</v>
      </c>
      <c r="C55" s="199"/>
      <c r="D55" s="200"/>
      <c r="E55" s="201"/>
      <c r="F55" s="102">
        <f>C54</f>
        <v>0</v>
      </c>
      <c r="G55" s="99"/>
      <c r="H55" s="206"/>
      <c r="I55" s="211"/>
      <c r="J55" s="212"/>
      <c r="K55" s="212"/>
      <c r="L55" s="213"/>
      <c r="M55" s="220"/>
      <c r="N55" s="221"/>
      <c r="O55" s="222"/>
      <c r="P55" s="23" t="s">
        <v>22</v>
      </c>
      <c r="Q55" s="24"/>
      <c r="R55" s="24"/>
      <c r="S55" s="19"/>
      <c r="T55" s="45"/>
      <c r="U55" s="115" t="str">
        <f>IF(U54="","",VLOOKUP(U54,#REF!,21,FALSE))</f>
        <v/>
      </c>
      <c r="V55" s="116" t="str">
        <f>IF(V54="","",VLOOKUP(V54,#REF!,21,FALSE))</f>
        <v/>
      </c>
      <c r="W55" s="116" t="str">
        <f>IF(W54="","",VLOOKUP(W54,#REF!,21,FALSE))</f>
        <v/>
      </c>
      <c r="X55" s="116" t="str">
        <f>IF(X54="","",VLOOKUP(X54,#REF!,21,FALSE))</f>
        <v/>
      </c>
      <c r="Y55" s="116" t="str">
        <f>IF(Y54="","",VLOOKUP(Y54,#REF!,21,FALSE))</f>
        <v/>
      </c>
      <c r="Z55" s="116" t="str">
        <f>IF(Z54="","",VLOOKUP(Z54,#REF!,21,FALSE))</f>
        <v/>
      </c>
      <c r="AA55" s="117" t="str">
        <f>IF(AA54="","",VLOOKUP(AA54,#REF!,21,FALSE))</f>
        <v/>
      </c>
      <c r="AB55" s="115" t="str">
        <f>IF(AB54="","",VLOOKUP(AB54,#REF!,21,FALSE))</f>
        <v/>
      </c>
      <c r="AC55" s="116" t="str">
        <f>IF(AC54="","",VLOOKUP(AC54,#REF!,21,FALSE))</f>
        <v/>
      </c>
      <c r="AD55" s="116" t="str">
        <f>IF(AD54="","",VLOOKUP(AD54,#REF!,21,FALSE))</f>
        <v/>
      </c>
      <c r="AE55" s="116" t="str">
        <f>IF(AE54="","",VLOOKUP(AE54,#REF!,21,FALSE))</f>
        <v/>
      </c>
      <c r="AF55" s="116" t="str">
        <f>IF(AF54="","",VLOOKUP(AF54,#REF!,21,FALSE))</f>
        <v/>
      </c>
      <c r="AG55" s="116" t="str">
        <f>IF(AG54="","",VLOOKUP(AG54,#REF!,21,FALSE))</f>
        <v/>
      </c>
      <c r="AH55" s="117" t="str">
        <f>IF(AH54="","",VLOOKUP(AH54,#REF!,21,FALSE))</f>
        <v/>
      </c>
      <c r="AI55" s="115" t="str">
        <f>IF(AI54="","",VLOOKUP(AI54,#REF!,21,FALSE))</f>
        <v/>
      </c>
      <c r="AJ55" s="116" t="str">
        <f>IF(AJ54="","",VLOOKUP(AJ54,#REF!,21,FALSE))</f>
        <v/>
      </c>
      <c r="AK55" s="116" t="str">
        <f>IF(AK54="","",VLOOKUP(AK54,#REF!,21,FALSE))</f>
        <v/>
      </c>
      <c r="AL55" s="116" t="str">
        <f>IF(AL54="","",VLOOKUP(AL54,#REF!,21,FALSE))</f>
        <v/>
      </c>
      <c r="AM55" s="116" t="str">
        <f>IF(AM54="","",VLOOKUP(AM54,#REF!,21,FALSE))</f>
        <v/>
      </c>
      <c r="AN55" s="116" t="str">
        <f>IF(AN54="","",VLOOKUP(AN54,#REF!,21,FALSE))</f>
        <v/>
      </c>
      <c r="AO55" s="117" t="str">
        <f>IF(AO54="","",VLOOKUP(AO54,#REF!,21,FALSE))</f>
        <v/>
      </c>
      <c r="AP55" s="115" t="str">
        <f>IF(AP54="","",VLOOKUP(AP54,#REF!,21,FALSE))</f>
        <v/>
      </c>
      <c r="AQ55" s="116" t="str">
        <f>IF(AQ54="","",VLOOKUP(AQ54,#REF!,21,FALSE))</f>
        <v/>
      </c>
      <c r="AR55" s="116" t="str">
        <f>IF(AR54="","",VLOOKUP(AR54,#REF!,21,FALSE))</f>
        <v/>
      </c>
      <c r="AS55" s="116" t="str">
        <f>IF(AS54="","",VLOOKUP(AS54,#REF!,21,FALSE))</f>
        <v/>
      </c>
      <c r="AT55" s="116" t="str">
        <f>IF(AT54="","",VLOOKUP(AT54,#REF!,21,FALSE))</f>
        <v/>
      </c>
      <c r="AU55" s="116" t="str">
        <f>IF(AU54="","",VLOOKUP(AU54,#REF!,21,FALSE))</f>
        <v/>
      </c>
      <c r="AV55" s="117" t="str">
        <f>IF(AV54="","",VLOOKUP(AV54,#REF!,21,FALSE))</f>
        <v/>
      </c>
      <c r="AW55" s="115" t="str">
        <f>IF(AW54="","",VLOOKUP(AW54,#REF!,21,FALSE))</f>
        <v/>
      </c>
      <c r="AX55" s="116" t="str">
        <f>IF(AX54="","",VLOOKUP(AX54,#REF!,21,FALSE))</f>
        <v/>
      </c>
      <c r="AY55" s="116" t="str">
        <f>IF(AY54="","",VLOOKUP(AY54,#REF!,21,FALSE))</f>
        <v/>
      </c>
      <c r="AZ55" s="250"/>
      <c r="BA55" s="251"/>
      <c r="BB55" s="252"/>
      <c r="BC55" s="251"/>
      <c r="BD55" s="244"/>
      <c r="BE55" s="245"/>
      <c r="BF55" s="245"/>
      <c r="BG55" s="245"/>
      <c r="BH55" s="246"/>
    </row>
    <row r="56" spans="2:60" ht="20.25" customHeight="1" x14ac:dyDescent="0.4">
      <c r="B56" s="85"/>
      <c r="C56" s="202"/>
      <c r="D56" s="203"/>
      <c r="E56" s="204"/>
      <c r="F56" s="103"/>
      <c r="G56" s="100">
        <f>C54</f>
        <v>0</v>
      </c>
      <c r="H56" s="207"/>
      <c r="I56" s="214"/>
      <c r="J56" s="215"/>
      <c r="K56" s="215"/>
      <c r="L56" s="216"/>
      <c r="M56" s="223"/>
      <c r="N56" s="224"/>
      <c r="O56" s="225"/>
      <c r="P56" s="36" t="s">
        <v>23</v>
      </c>
      <c r="Q56" s="37"/>
      <c r="R56" s="37"/>
      <c r="S56" s="38"/>
      <c r="T56" s="51"/>
      <c r="U56" s="118" t="str">
        <f>IF(U54="","",VLOOKUP(U54,#REF!,23,FALSE))</f>
        <v/>
      </c>
      <c r="V56" s="119" t="str">
        <f>IF(V54="","",VLOOKUP(V54,#REF!,23,FALSE))</f>
        <v/>
      </c>
      <c r="W56" s="119" t="str">
        <f>IF(W54="","",VLOOKUP(W54,#REF!,23,FALSE))</f>
        <v/>
      </c>
      <c r="X56" s="119" t="str">
        <f>IF(X54="","",VLOOKUP(X54,#REF!,23,FALSE))</f>
        <v/>
      </c>
      <c r="Y56" s="119" t="str">
        <f>IF(Y54="","",VLOOKUP(Y54,#REF!,23,FALSE))</f>
        <v/>
      </c>
      <c r="Z56" s="119" t="str">
        <f>IF(Z54="","",VLOOKUP(Z54,#REF!,23,FALSE))</f>
        <v/>
      </c>
      <c r="AA56" s="120" t="str">
        <f>IF(AA54="","",VLOOKUP(AA54,#REF!,23,FALSE))</f>
        <v/>
      </c>
      <c r="AB56" s="118" t="str">
        <f>IF(AB54="","",VLOOKUP(AB54,#REF!,23,FALSE))</f>
        <v/>
      </c>
      <c r="AC56" s="119" t="str">
        <f>IF(AC54="","",VLOOKUP(AC54,#REF!,23,FALSE))</f>
        <v/>
      </c>
      <c r="AD56" s="119" t="str">
        <f>IF(AD54="","",VLOOKUP(AD54,#REF!,23,FALSE))</f>
        <v/>
      </c>
      <c r="AE56" s="119" t="str">
        <f>IF(AE54="","",VLOOKUP(AE54,#REF!,23,FALSE))</f>
        <v/>
      </c>
      <c r="AF56" s="119" t="str">
        <f>IF(AF54="","",VLOOKUP(AF54,#REF!,23,FALSE))</f>
        <v/>
      </c>
      <c r="AG56" s="119" t="str">
        <f>IF(AG54="","",VLOOKUP(AG54,#REF!,23,FALSE))</f>
        <v/>
      </c>
      <c r="AH56" s="120" t="str">
        <f>IF(AH54="","",VLOOKUP(AH54,#REF!,23,FALSE))</f>
        <v/>
      </c>
      <c r="AI56" s="118" t="str">
        <f>IF(AI54="","",VLOOKUP(AI54,#REF!,23,FALSE))</f>
        <v/>
      </c>
      <c r="AJ56" s="119" t="str">
        <f>IF(AJ54="","",VLOOKUP(AJ54,#REF!,23,FALSE))</f>
        <v/>
      </c>
      <c r="AK56" s="119" t="str">
        <f>IF(AK54="","",VLOOKUP(AK54,#REF!,23,FALSE))</f>
        <v/>
      </c>
      <c r="AL56" s="119" t="str">
        <f>IF(AL54="","",VLOOKUP(AL54,#REF!,23,FALSE))</f>
        <v/>
      </c>
      <c r="AM56" s="119" t="str">
        <f>IF(AM54="","",VLOOKUP(AM54,#REF!,23,FALSE))</f>
        <v/>
      </c>
      <c r="AN56" s="119" t="str">
        <f>IF(AN54="","",VLOOKUP(AN54,#REF!,23,FALSE))</f>
        <v/>
      </c>
      <c r="AO56" s="120" t="str">
        <f>IF(AO54="","",VLOOKUP(AO54,#REF!,23,FALSE))</f>
        <v/>
      </c>
      <c r="AP56" s="118" t="str">
        <f>IF(AP54="","",VLOOKUP(AP54,#REF!,23,FALSE))</f>
        <v/>
      </c>
      <c r="AQ56" s="119" t="str">
        <f>IF(AQ54="","",VLOOKUP(AQ54,#REF!,23,FALSE))</f>
        <v/>
      </c>
      <c r="AR56" s="119" t="str">
        <f>IF(AR54="","",VLOOKUP(AR54,#REF!,23,FALSE))</f>
        <v/>
      </c>
      <c r="AS56" s="119" t="str">
        <f>IF(AS54="","",VLOOKUP(AS54,#REF!,23,FALSE))</f>
        <v/>
      </c>
      <c r="AT56" s="119" t="str">
        <f>IF(AT54="","",VLOOKUP(AT54,#REF!,23,FALSE))</f>
        <v/>
      </c>
      <c r="AU56" s="119" t="str">
        <f>IF(AU54="","",VLOOKUP(AU54,#REF!,23,FALSE))</f>
        <v/>
      </c>
      <c r="AV56" s="120" t="str">
        <f>IF(AV54="","",VLOOKUP(AV54,#REF!,23,FALSE))</f>
        <v/>
      </c>
      <c r="AW56" s="118" t="str">
        <f>IF(AW54="","",VLOOKUP(AW54,#REF!,23,FALSE))</f>
        <v/>
      </c>
      <c r="AX56" s="119" t="str">
        <f>IF(AX54="","",VLOOKUP(AX54,#REF!,23,FALSE))</f>
        <v/>
      </c>
      <c r="AY56" s="119" t="str">
        <f>IF(AY54="","",VLOOKUP(AY54,#REF!,23,FALSE))</f>
        <v/>
      </c>
      <c r="AZ56" s="253"/>
      <c r="BA56" s="254"/>
      <c r="BB56" s="255"/>
      <c r="BC56" s="254"/>
      <c r="BD56" s="247"/>
      <c r="BE56" s="248"/>
      <c r="BF56" s="248"/>
      <c r="BG56" s="248"/>
      <c r="BH56" s="249"/>
    </row>
    <row r="57" spans="2:60" ht="20.25" customHeight="1" x14ac:dyDescent="0.4">
      <c r="B57" s="86"/>
      <c r="C57" s="196"/>
      <c r="D57" s="197"/>
      <c r="E57" s="198"/>
      <c r="F57" s="102"/>
      <c r="G57" s="99"/>
      <c r="H57" s="260"/>
      <c r="I57" s="208"/>
      <c r="J57" s="209"/>
      <c r="K57" s="209"/>
      <c r="L57" s="210"/>
      <c r="M57" s="217"/>
      <c r="N57" s="218"/>
      <c r="O57" s="219"/>
      <c r="P57" s="21" t="s">
        <v>9</v>
      </c>
      <c r="Q57" s="28"/>
      <c r="R57" s="28"/>
      <c r="S57" s="16"/>
      <c r="T57" s="50"/>
      <c r="U57" s="121"/>
      <c r="V57" s="122"/>
      <c r="W57" s="122"/>
      <c r="X57" s="122"/>
      <c r="Y57" s="122"/>
      <c r="Z57" s="122"/>
      <c r="AA57" s="123"/>
      <c r="AB57" s="121"/>
      <c r="AC57" s="122"/>
      <c r="AD57" s="122"/>
      <c r="AE57" s="122"/>
      <c r="AF57" s="122"/>
      <c r="AG57" s="122"/>
      <c r="AH57" s="123"/>
      <c r="AI57" s="121"/>
      <c r="AJ57" s="122"/>
      <c r="AK57" s="122"/>
      <c r="AL57" s="122"/>
      <c r="AM57" s="122"/>
      <c r="AN57" s="122"/>
      <c r="AO57" s="123"/>
      <c r="AP57" s="121"/>
      <c r="AQ57" s="122"/>
      <c r="AR57" s="122"/>
      <c r="AS57" s="122"/>
      <c r="AT57" s="122"/>
      <c r="AU57" s="122"/>
      <c r="AV57" s="123"/>
      <c r="AW57" s="121"/>
      <c r="AX57" s="122"/>
      <c r="AY57" s="122"/>
      <c r="AZ57" s="226"/>
      <c r="BA57" s="227"/>
      <c r="BB57" s="240"/>
      <c r="BC57" s="227"/>
      <c r="BD57" s="241"/>
      <c r="BE57" s="242"/>
      <c r="BF57" s="242"/>
      <c r="BG57" s="242"/>
      <c r="BH57" s="243"/>
    </row>
    <row r="58" spans="2:60" ht="20.25" customHeight="1" x14ac:dyDescent="0.4">
      <c r="B58" s="84">
        <f>B55+1</f>
        <v>13</v>
      </c>
      <c r="C58" s="199"/>
      <c r="D58" s="200"/>
      <c r="E58" s="201"/>
      <c r="F58" s="102">
        <f>C57</f>
        <v>0</v>
      </c>
      <c r="G58" s="99"/>
      <c r="H58" s="206"/>
      <c r="I58" s="211"/>
      <c r="J58" s="212"/>
      <c r="K58" s="212"/>
      <c r="L58" s="213"/>
      <c r="M58" s="220"/>
      <c r="N58" s="221"/>
      <c r="O58" s="222"/>
      <c r="P58" s="23" t="s">
        <v>22</v>
      </c>
      <c r="Q58" s="24"/>
      <c r="R58" s="24"/>
      <c r="S58" s="19"/>
      <c r="T58" s="45"/>
      <c r="U58" s="115" t="str">
        <f>IF(U57="","",VLOOKUP(U57,#REF!,21,FALSE))</f>
        <v/>
      </c>
      <c r="V58" s="116" t="str">
        <f>IF(V57="","",VLOOKUP(V57,#REF!,21,FALSE))</f>
        <v/>
      </c>
      <c r="W58" s="116" t="str">
        <f>IF(W57="","",VLOOKUP(W57,#REF!,21,FALSE))</f>
        <v/>
      </c>
      <c r="X58" s="116" t="str">
        <f>IF(X57="","",VLOOKUP(X57,#REF!,21,FALSE))</f>
        <v/>
      </c>
      <c r="Y58" s="116" t="str">
        <f>IF(Y57="","",VLOOKUP(Y57,#REF!,21,FALSE))</f>
        <v/>
      </c>
      <c r="Z58" s="116" t="str">
        <f>IF(Z57="","",VLOOKUP(Z57,#REF!,21,FALSE))</f>
        <v/>
      </c>
      <c r="AA58" s="117" t="str">
        <f>IF(AA57="","",VLOOKUP(AA57,#REF!,21,FALSE))</f>
        <v/>
      </c>
      <c r="AB58" s="115" t="str">
        <f>IF(AB57="","",VLOOKUP(AB57,#REF!,21,FALSE))</f>
        <v/>
      </c>
      <c r="AC58" s="116" t="str">
        <f>IF(AC57="","",VLOOKUP(AC57,#REF!,21,FALSE))</f>
        <v/>
      </c>
      <c r="AD58" s="116" t="str">
        <f>IF(AD57="","",VLOOKUP(AD57,#REF!,21,FALSE))</f>
        <v/>
      </c>
      <c r="AE58" s="116" t="str">
        <f>IF(AE57="","",VLOOKUP(AE57,#REF!,21,FALSE))</f>
        <v/>
      </c>
      <c r="AF58" s="116" t="str">
        <f>IF(AF57="","",VLOOKUP(AF57,#REF!,21,FALSE))</f>
        <v/>
      </c>
      <c r="AG58" s="116" t="str">
        <f>IF(AG57="","",VLOOKUP(AG57,#REF!,21,FALSE))</f>
        <v/>
      </c>
      <c r="AH58" s="117" t="str">
        <f>IF(AH57="","",VLOOKUP(AH57,#REF!,21,FALSE))</f>
        <v/>
      </c>
      <c r="AI58" s="115" t="str">
        <f>IF(AI57="","",VLOOKUP(AI57,#REF!,21,FALSE))</f>
        <v/>
      </c>
      <c r="AJ58" s="116" t="str">
        <f>IF(AJ57="","",VLOOKUP(AJ57,#REF!,21,FALSE))</f>
        <v/>
      </c>
      <c r="AK58" s="116" t="str">
        <f>IF(AK57="","",VLOOKUP(AK57,#REF!,21,FALSE))</f>
        <v/>
      </c>
      <c r="AL58" s="116" t="str">
        <f>IF(AL57="","",VLOOKUP(AL57,#REF!,21,FALSE))</f>
        <v/>
      </c>
      <c r="AM58" s="116" t="str">
        <f>IF(AM57="","",VLOOKUP(AM57,#REF!,21,FALSE))</f>
        <v/>
      </c>
      <c r="AN58" s="116" t="str">
        <f>IF(AN57="","",VLOOKUP(AN57,#REF!,21,FALSE))</f>
        <v/>
      </c>
      <c r="AO58" s="117" t="str">
        <f>IF(AO57="","",VLOOKUP(AO57,#REF!,21,FALSE))</f>
        <v/>
      </c>
      <c r="AP58" s="115" t="str">
        <f>IF(AP57="","",VLOOKUP(AP57,#REF!,21,FALSE))</f>
        <v/>
      </c>
      <c r="AQ58" s="116" t="str">
        <f>IF(AQ57="","",VLOOKUP(AQ57,#REF!,21,FALSE))</f>
        <v/>
      </c>
      <c r="AR58" s="116" t="str">
        <f>IF(AR57="","",VLOOKUP(AR57,#REF!,21,FALSE))</f>
        <v/>
      </c>
      <c r="AS58" s="116" t="str">
        <f>IF(AS57="","",VLOOKUP(AS57,#REF!,21,FALSE))</f>
        <v/>
      </c>
      <c r="AT58" s="116" t="str">
        <f>IF(AT57="","",VLOOKUP(AT57,#REF!,21,FALSE))</f>
        <v/>
      </c>
      <c r="AU58" s="116" t="str">
        <f>IF(AU57="","",VLOOKUP(AU57,#REF!,21,FALSE))</f>
        <v/>
      </c>
      <c r="AV58" s="117" t="str">
        <f>IF(AV57="","",VLOOKUP(AV57,#REF!,21,FALSE))</f>
        <v/>
      </c>
      <c r="AW58" s="115" t="str">
        <f>IF(AW57="","",VLOOKUP(AW57,#REF!,21,FALSE))</f>
        <v/>
      </c>
      <c r="AX58" s="116" t="str">
        <f>IF(AX57="","",VLOOKUP(AX57,#REF!,21,FALSE))</f>
        <v/>
      </c>
      <c r="AY58" s="116" t="str">
        <f>IF(AY57="","",VLOOKUP(AY57,#REF!,21,FALSE))</f>
        <v/>
      </c>
      <c r="AZ58" s="250"/>
      <c r="BA58" s="251"/>
      <c r="BB58" s="252"/>
      <c r="BC58" s="251"/>
      <c r="BD58" s="244"/>
      <c r="BE58" s="245"/>
      <c r="BF58" s="245"/>
      <c r="BG58" s="245"/>
      <c r="BH58" s="246"/>
    </row>
    <row r="59" spans="2:60" ht="20.25" customHeight="1" x14ac:dyDescent="0.4">
      <c r="B59" s="85"/>
      <c r="C59" s="202"/>
      <c r="D59" s="203"/>
      <c r="E59" s="204"/>
      <c r="F59" s="103"/>
      <c r="G59" s="100">
        <f>C57</f>
        <v>0</v>
      </c>
      <c r="H59" s="207"/>
      <c r="I59" s="214"/>
      <c r="J59" s="215"/>
      <c r="K59" s="215"/>
      <c r="L59" s="216"/>
      <c r="M59" s="223"/>
      <c r="N59" s="224"/>
      <c r="O59" s="225"/>
      <c r="P59" s="36" t="s">
        <v>23</v>
      </c>
      <c r="Q59" s="37"/>
      <c r="R59" s="37"/>
      <c r="S59" s="38"/>
      <c r="T59" s="51"/>
      <c r="U59" s="118" t="str">
        <f>IF(U57="","",VLOOKUP(U57,#REF!,23,FALSE))</f>
        <v/>
      </c>
      <c r="V59" s="119" t="str">
        <f>IF(V57="","",VLOOKUP(V57,#REF!,23,FALSE))</f>
        <v/>
      </c>
      <c r="W59" s="119" t="str">
        <f>IF(W57="","",VLOOKUP(W57,#REF!,23,FALSE))</f>
        <v/>
      </c>
      <c r="X59" s="119" t="str">
        <f>IF(X57="","",VLOOKUP(X57,#REF!,23,FALSE))</f>
        <v/>
      </c>
      <c r="Y59" s="119" t="str">
        <f>IF(Y57="","",VLOOKUP(Y57,#REF!,23,FALSE))</f>
        <v/>
      </c>
      <c r="Z59" s="119" t="str">
        <f>IF(Z57="","",VLOOKUP(Z57,#REF!,23,FALSE))</f>
        <v/>
      </c>
      <c r="AA59" s="120" t="str">
        <f>IF(AA57="","",VLOOKUP(AA57,#REF!,23,FALSE))</f>
        <v/>
      </c>
      <c r="AB59" s="118" t="str">
        <f>IF(AB57="","",VLOOKUP(AB57,#REF!,23,FALSE))</f>
        <v/>
      </c>
      <c r="AC59" s="119" t="str">
        <f>IF(AC57="","",VLOOKUP(AC57,#REF!,23,FALSE))</f>
        <v/>
      </c>
      <c r="AD59" s="119" t="str">
        <f>IF(AD57="","",VLOOKUP(AD57,#REF!,23,FALSE))</f>
        <v/>
      </c>
      <c r="AE59" s="119" t="str">
        <f>IF(AE57="","",VLOOKUP(AE57,#REF!,23,FALSE))</f>
        <v/>
      </c>
      <c r="AF59" s="119" t="str">
        <f>IF(AF57="","",VLOOKUP(AF57,#REF!,23,FALSE))</f>
        <v/>
      </c>
      <c r="AG59" s="119" t="str">
        <f>IF(AG57="","",VLOOKUP(AG57,#REF!,23,FALSE))</f>
        <v/>
      </c>
      <c r="AH59" s="120" t="str">
        <f>IF(AH57="","",VLOOKUP(AH57,#REF!,23,FALSE))</f>
        <v/>
      </c>
      <c r="AI59" s="118" t="str">
        <f>IF(AI57="","",VLOOKUP(AI57,#REF!,23,FALSE))</f>
        <v/>
      </c>
      <c r="AJ59" s="119" t="str">
        <f>IF(AJ57="","",VLOOKUP(AJ57,#REF!,23,FALSE))</f>
        <v/>
      </c>
      <c r="AK59" s="119" t="str">
        <f>IF(AK57="","",VLOOKUP(AK57,#REF!,23,FALSE))</f>
        <v/>
      </c>
      <c r="AL59" s="119" t="str">
        <f>IF(AL57="","",VLOOKUP(AL57,#REF!,23,FALSE))</f>
        <v/>
      </c>
      <c r="AM59" s="119" t="str">
        <f>IF(AM57="","",VLOOKUP(AM57,#REF!,23,FALSE))</f>
        <v/>
      </c>
      <c r="AN59" s="119" t="str">
        <f>IF(AN57="","",VLOOKUP(AN57,#REF!,23,FALSE))</f>
        <v/>
      </c>
      <c r="AO59" s="120" t="str">
        <f>IF(AO57="","",VLOOKUP(AO57,#REF!,23,FALSE))</f>
        <v/>
      </c>
      <c r="AP59" s="118" t="str">
        <f>IF(AP57="","",VLOOKUP(AP57,#REF!,23,FALSE))</f>
        <v/>
      </c>
      <c r="AQ59" s="119" t="str">
        <f>IF(AQ57="","",VLOOKUP(AQ57,#REF!,23,FALSE))</f>
        <v/>
      </c>
      <c r="AR59" s="119" t="str">
        <f>IF(AR57="","",VLOOKUP(AR57,#REF!,23,FALSE))</f>
        <v/>
      </c>
      <c r="AS59" s="119" t="str">
        <f>IF(AS57="","",VLOOKUP(AS57,#REF!,23,FALSE))</f>
        <v/>
      </c>
      <c r="AT59" s="119" t="str">
        <f>IF(AT57="","",VLOOKUP(AT57,#REF!,23,FALSE))</f>
        <v/>
      </c>
      <c r="AU59" s="119" t="str">
        <f>IF(AU57="","",VLOOKUP(AU57,#REF!,23,FALSE))</f>
        <v/>
      </c>
      <c r="AV59" s="120" t="str">
        <f>IF(AV57="","",VLOOKUP(AV57,#REF!,23,FALSE))</f>
        <v/>
      </c>
      <c r="AW59" s="118" t="str">
        <f>IF(AW57="","",VLOOKUP(AW57,#REF!,23,FALSE))</f>
        <v/>
      </c>
      <c r="AX59" s="119" t="str">
        <f>IF(AX57="","",VLOOKUP(AX57,#REF!,23,FALSE))</f>
        <v/>
      </c>
      <c r="AY59" s="119" t="str">
        <f>IF(AY57="","",VLOOKUP(AY57,#REF!,23,FALSE))</f>
        <v/>
      </c>
      <c r="AZ59" s="253"/>
      <c r="BA59" s="254"/>
      <c r="BB59" s="255"/>
      <c r="BC59" s="254"/>
      <c r="BD59" s="247"/>
      <c r="BE59" s="248"/>
      <c r="BF59" s="248"/>
      <c r="BG59" s="248"/>
      <c r="BH59" s="249"/>
    </row>
    <row r="60" spans="2:60" ht="20.25" customHeight="1" x14ac:dyDescent="0.4">
      <c r="B60" s="86"/>
      <c r="C60" s="196"/>
      <c r="D60" s="197"/>
      <c r="E60" s="198"/>
      <c r="F60" s="102"/>
      <c r="G60" s="99"/>
      <c r="H60" s="260"/>
      <c r="I60" s="208"/>
      <c r="J60" s="209"/>
      <c r="K60" s="209"/>
      <c r="L60" s="210"/>
      <c r="M60" s="217"/>
      <c r="N60" s="218"/>
      <c r="O60" s="219"/>
      <c r="P60" s="21" t="s">
        <v>9</v>
      </c>
      <c r="Q60" s="28"/>
      <c r="R60" s="28"/>
      <c r="S60" s="16"/>
      <c r="T60" s="50"/>
      <c r="U60" s="121"/>
      <c r="V60" s="122"/>
      <c r="W60" s="122"/>
      <c r="X60" s="122"/>
      <c r="Y60" s="122"/>
      <c r="Z60" s="122"/>
      <c r="AA60" s="123"/>
      <c r="AB60" s="121"/>
      <c r="AC60" s="122"/>
      <c r="AD60" s="122"/>
      <c r="AE60" s="122"/>
      <c r="AF60" s="122"/>
      <c r="AG60" s="122"/>
      <c r="AH60" s="123"/>
      <c r="AI60" s="121"/>
      <c r="AJ60" s="122"/>
      <c r="AK60" s="122"/>
      <c r="AL60" s="122"/>
      <c r="AM60" s="122"/>
      <c r="AN60" s="122"/>
      <c r="AO60" s="123"/>
      <c r="AP60" s="121"/>
      <c r="AQ60" s="122"/>
      <c r="AR60" s="122"/>
      <c r="AS60" s="122"/>
      <c r="AT60" s="122"/>
      <c r="AU60" s="122"/>
      <c r="AV60" s="123"/>
      <c r="AW60" s="121"/>
      <c r="AX60" s="122"/>
      <c r="AY60" s="122"/>
      <c r="AZ60" s="226"/>
      <c r="BA60" s="227"/>
      <c r="BB60" s="240"/>
      <c r="BC60" s="227"/>
      <c r="BD60" s="241"/>
      <c r="BE60" s="242"/>
      <c r="BF60" s="242"/>
      <c r="BG60" s="242"/>
      <c r="BH60" s="243"/>
    </row>
    <row r="61" spans="2:60" ht="20.25" customHeight="1" x14ac:dyDescent="0.4">
      <c r="B61" s="84">
        <f>B58+1</f>
        <v>14</v>
      </c>
      <c r="C61" s="199"/>
      <c r="D61" s="200"/>
      <c r="E61" s="201"/>
      <c r="F61" s="102">
        <f>C60</f>
        <v>0</v>
      </c>
      <c r="G61" s="99"/>
      <c r="H61" s="206"/>
      <c r="I61" s="211"/>
      <c r="J61" s="212"/>
      <c r="K61" s="212"/>
      <c r="L61" s="213"/>
      <c r="M61" s="220"/>
      <c r="N61" s="221"/>
      <c r="O61" s="222"/>
      <c r="P61" s="23" t="s">
        <v>22</v>
      </c>
      <c r="Q61" s="24"/>
      <c r="R61" s="24"/>
      <c r="S61" s="19"/>
      <c r="T61" s="45"/>
      <c r="U61" s="115" t="str">
        <f>IF(U60="","",VLOOKUP(U60,#REF!,21,FALSE))</f>
        <v/>
      </c>
      <c r="V61" s="116" t="str">
        <f>IF(V60="","",VLOOKUP(V60,#REF!,21,FALSE))</f>
        <v/>
      </c>
      <c r="W61" s="116" t="str">
        <f>IF(W60="","",VLOOKUP(W60,#REF!,21,FALSE))</f>
        <v/>
      </c>
      <c r="X61" s="116" t="str">
        <f>IF(X60="","",VLOOKUP(X60,#REF!,21,FALSE))</f>
        <v/>
      </c>
      <c r="Y61" s="116" t="str">
        <f>IF(Y60="","",VLOOKUP(Y60,#REF!,21,FALSE))</f>
        <v/>
      </c>
      <c r="Z61" s="116" t="str">
        <f>IF(Z60="","",VLOOKUP(Z60,#REF!,21,FALSE))</f>
        <v/>
      </c>
      <c r="AA61" s="117" t="str">
        <f>IF(AA60="","",VLOOKUP(AA60,#REF!,21,FALSE))</f>
        <v/>
      </c>
      <c r="AB61" s="115" t="str">
        <f>IF(AB60="","",VLOOKUP(AB60,#REF!,21,FALSE))</f>
        <v/>
      </c>
      <c r="AC61" s="116" t="str">
        <f>IF(AC60="","",VLOOKUP(AC60,#REF!,21,FALSE))</f>
        <v/>
      </c>
      <c r="AD61" s="116" t="str">
        <f>IF(AD60="","",VLOOKUP(AD60,#REF!,21,FALSE))</f>
        <v/>
      </c>
      <c r="AE61" s="116" t="str">
        <f>IF(AE60="","",VLOOKUP(AE60,#REF!,21,FALSE))</f>
        <v/>
      </c>
      <c r="AF61" s="116" t="str">
        <f>IF(AF60="","",VLOOKUP(AF60,#REF!,21,FALSE))</f>
        <v/>
      </c>
      <c r="AG61" s="116" t="str">
        <f>IF(AG60="","",VLOOKUP(AG60,#REF!,21,FALSE))</f>
        <v/>
      </c>
      <c r="AH61" s="117" t="str">
        <f>IF(AH60="","",VLOOKUP(AH60,#REF!,21,FALSE))</f>
        <v/>
      </c>
      <c r="AI61" s="115" t="str">
        <f>IF(AI60="","",VLOOKUP(AI60,#REF!,21,FALSE))</f>
        <v/>
      </c>
      <c r="AJ61" s="116" t="str">
        <f>IF(AJ60="","",VLOOKUP(AJ60,#REF!,21,FALSE))</f>
        <v/>
      </c>
      <c r="AK61" s="116" t="str">
        <f>IF(AK60="","",VLOOKUP(AK60,#REF!,21,FALSE))</f>
        <v/>
      </c>
      <c r="AL61" s="116" t="str">
        <f>IF(AL60="","",VLOOKUP(AL60,#REF!,21,FALSE))</f>
        <v/>
      </c>
      <c r="AM61" s="116" t="str">
        <f>IF(AM60="","",VLOOKUP(AM60,#REF!,21,FALSE))</f>
        <v/>
      </c>
      <c r="AN61" s="116" t="str">
        <f>IF(AN60="","",VLOOKUP(AN60,#REF!,21,FALSE))</f>
        <v/>
      </c>
      <c r="AO61" s="117" t="str">
        <f>IF(AO60="","",VLOOKUP(AO60,#REF!,21,FALSE))</f>
        <v/>
      </c>
      <c r="AP61" s="115" t="str">
        <f>IF(AP60="","",VLOOKUP(AP60,#REF!,21,FALSE))</f>
        <v/>
      </c>
      <c r="AQ61" s="116" t="str">
        <f>IF(AQ60="","",VLOOKUP(AQ60,#REF!,21,FALSE))</f>
        <v/>
      </c>
      <c r="AR61" s="116" t="str">
        <f>IF(AR60="","",VLOOKUP(AR60,#REF!,21,FALSE))</f>
        <v/>
      </c>
      <c r="AS61" s="116" t="str">
        <f>IF(AS60="","",VLOOKUP(AS60,#REF!,21,FALSE))</f>
        <v/>
      </c>
      <c r="AT61" s="116" t="str">
        <f>IF(AT60="","",VLOOKUP(AT60,#REF!,21,FALSE))</f>
        <v/>
      </c>
      <c r="AU61" s="116" t="str">
        <f>IF(AU60="","",VLOOKUP(AU60,#REF!,21,FALSE))</f>
        <v/>
      </c>
      <c r="AV61" s="117" t="str">
        <f>IF(AV60="","",VLOOKUP(AV60,#REF!,21,FALSE))</f>
        <v/>
      </c>
      <c r="AW61" s="115" t="str">
        <f>IF(AW60="","",VLOOKUP(AW60,#REF!,21,FALSE))</f>
        <v/>
      </c>
      <c r="AX61" s="116" t="str">
        <f>IF(AX60="","",VLOOKUP(AX60,#REF!,21,FALSE))</f>
        <v/>
      </c>
      <c r="AY61" s="116" t="str">
        <f>IF(AY60="","",VLOOKUP(AY60,#REF!,21,FALSE))</f>
        <v/>
      </c>
      <c r="AZ61" s="250"/>
      <c r="BA61" s="251"/>
      <c r="BB61" s="252"/>
      <c r="BC61" s="251"/>
      <c r="BD61" s="244"/>
      <c r="BE61" s="245"/>
      <c r="BF61" s="245"/>
      <c r="BG61" s="245"/>
      <c r="BH61" s="246"/>
    </row>
    <row r="62" spans="2:60" ht="20.25" customHeight="1" thickBot="1" x14ac:dyDescent="0.45">
      <c r="B62" s="85"/>
      <c r="C62" s="202"/>
      <c r="D62" s="203"/>
      <c r="E62" s="204"/>
      <c r="F62" s="103"/>
      <c r="G62" s="100">
        <f>C60</f>
        <v>0</v>
      </c>
      <c r="H62" s="207"/>
      <c r="I62" s="214"/>
      <c r="J62" s="215"/>
      <c r="K62" s="215"/>
      <c r="L62" s="216"/>
      <c r="M62" s="223"/>
      <c r="N62" s="224"/>
      <c r="O62" s="225"/>
      <c r="P62" s="36" t="s">
        <v>23</v>
      </c>
      <c r="Q62" s="37"/>
      <c r="R62" s="37"/>
      <c r="S62" s="38"/>
      <c r="T62" s="51"/>
      <c r="U62" s="118" t="str">
        <f>IF(U60="","",VLOOKUP(U60,#REF!,23,FALSE))</f>
        <v/>
      </c>
      <c r="V62" s="119" t="str">
        <f>IF(V60="","",VLOOKUP(V60,#REF!,23,FALSE))</f>
        <v/>
      </c>
      <c r="W62" s="119" t="str">
        <f>IF(W60="","",VLOOKUP(W60,#REF!,23,FALSE))</f>
        <v/>
      </c>
      <c r="X62" s="119" t="str">
        <f>IF(X60="","",VLOOKUP(X60,#REF!,23,FALSE))</f>
        <v/>
      </c>
      <c r="Y62" s="119" t="str">
        <f>IF(Y60="","",VLOOKUP(Y60,#REF!,23,FALSE))</f>
        <v/>
      </c>
      <c r="Z62" s="119" t="str">
        <f>IF(Z60="","",VLOOKUP(Z60,#REF!,23,FALSE))</f>
        <v/>
      </c>
      <c r="AA62" s="120" t="str">
        <f>IF(AA60="","",VLOOKUP(AA60,#REF!,23,FALSE))</f>
        <v/>
      </c>
      <c r="AB62" s="118" t="str">
        <f>IF(AB60="","",VLOOKUP(AB60,#REF!,23,FALSE))</f>
        <v/>
      </c>
      <c r="AC62" s="119" t="str">
        <f>IF(AC60="","",VLOOKUP(AC60,#REF!,23,FALSE))</f>
        <v/>
      </c>
      <c r="AD62" s="119" t="str">
        <f>IF(AD60="","",VLOOKUP(AD60,#REF!,23,FALSE))</f>
        <v/>
      </c>
      <c r="AE62" s="119" t="str">
        <f>IF(AE60="","",VLOOKUP(AE60,#REF!,23,FALSE))</f>
        <v/>
      </c>
      <c r="AF62" s="119" t="str">
        <f>IF(AF60="","",VLOOKUP(AF60,#REF!,23,FALSE))</f>
        <v/>
      </c>
      <c r="AG62" s="119" t="str">
        <f>IF(AG60="","",VLOOKUP(AG60,#REF!,23,FALSE))</f>
        <v/>
      </c>
      <c r="AH62" s="120" t="str">
        <f>IF(AH60="","",VLOOKUP(AH60,#REF!,23,FALSE))</f>
        <v/>
      </c>
      <c r="AI62" s="118" t="str">
        <f>IF(AI60="","",VLOOKUP(AI60,#REF!,23,FALSE))</f>
        <v/>
      </c>
      <c r="AJ62" s="119" t="str">
        <f>IF(AJ60="","",VLOOKUP(AJ60,#REF!,23,FALSE))</f>
        <v/>
      </c>
      <c r="AK62" s="119" t="str">
        <f>IF(AK60="","",VLOOKUP(AK60,#REF!,23,FALSE))</f>
        <v/>
      </c>
      <c r="AL62" s="119" t="str">
        <f>IF(AL60="","",VLOOKUP(AL60,#REF!,23,FALSE))</f>
        <v/>
      </c>
      <c r="AM62" s="119" t="str">
        <f>IF(AM60="","",VLOOKUP(AM60,#REF!,23,FALSE))</f>
        <v/>
      </c>
      <c r="AN62" s="119" t="str">
        <f>IF(AN60="","",VLOOKUP(AN60,#REF!,23,FALSE))</f>
        <v/>
      </c>
      <c r="AO62" s="120" t="str">
        <f>IF(AO60="","",VLOOKUP(AO60,#REF!,23,FALSE))</f>
        <v/>
      </c>
      <c r="AP62" s="118" t="str">
        <f>IF(AP60="","",VLOOKUP(AP60,#REF!,23,FALSE))</f>
        <v/>
      </c>
      <c r="AQ62" s="119" t="str">
        <f>IF(AQ60="","",VLOOKUP(AQ60,#REF!,23,FALSE))</f>
        <v/>
      </c>
      <c r="AR62" s="119" t="str">
        <f>IF(AR60="","",VLOOKUP(AR60,#REF!,23,FALSE))</f>
        <v/>
      </c>
      <c r="AS62" s="119" t="str">
        <f>IF(AS60="","",VLOOKUP(AS60,#REF!,23,FALSE))</f>
        <v/>
      </c>
      <c r="AT62" s="119" t="str">
        <f>IF(AT60="","",VLOOKUP(AT60,#REF!,23,FALSE))</f>
        <v/>
      </c>
      <c r="AU62" s="119" t="str">
        <f>IF(AU60="","",VLOOKUP(AU60,#REF!,23,FALSE))</f>
        <v/>
      </c>
      <c r="AV62" s="120" t="str">
        <f>IF(AV60="","",VLOOKUP(AV60,#REF!,23,FALSE))</f>
        <v/>
      </c>
      <c r="AW62" s="118" t="str">
        <f>IF(AW60="","",VLOOKUP(AW60,#REF!,23,FALSE))</f>
        <v/>
      </c>
      <c r="AX62" s="119" t="str">
        <f>IF(AX60="","",VLOOKUP(AX60,#REF!,23,FALSE))</f>
        <v/>
      </c>
      <c r="AY62" s="119" t="str">
        <f>IF(AY60="","",VLOOKUP(AY60,#REF!,23,FALSE))</f>
        <v/>
      </c>
      <c r="AZ62" s="253"/>
      <c r="BA62" s="254"/>
      <c r="BB62" s="255"/>
      <c r="BC62" s="254"/>
      <c r="BD62" s="247"/>
      <c r="BE62" s="248"/>
      <c r="BF62" s="248"/>
      <c r="BG62" s="248"/>
      <c r="BH62" s="249"/>
    </row>
    <row r="63" spans="2:60" ht="20.25" customHeight="1" x14ac:dyDescent="0.4">
      <c r="B63" s="275" t="s">
        <v>43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7"/>
      <c r="U63" s="124"/>
      <c r="V63" s="125"/>
      <c r="W63" s="125"/>
      <c r="X63" s="125"/>
      <c r="Y63" s="125"/>
      <c r="Z63" s="125"/>
      <c r="AA63" s="126"/>
      <c r="AB63" s="127"/>
      <c r="AC63" s="125"/>
      <c r="AD63" s="125"/>
      <c r="AE63" s="125"/>
      <c r="AF63" s="125"/>
      <c r="AG63" s="125"/>
      <c r="AH63" s="126"/>
      <c r="AI63" s="127"/>
      <c r="AJ63" s="125"/>
      <c r="AK63" s="125"/>
      <c r="AL63" s="125"/>
      <c r="AM63" s="125"/>
      <c r="AN63" s="125"/>
      <c r="AO63" s="126"/>
      <c r="AP63" s="127"/>
      <c r="AQ63" s="125"/>
      <c r="AR63" s="125"/>
      <c r="AS63" s="125"/>
      <c r="AT63" s="125"/>
      <c r="AU63" s="125"/>
      <c r="AV63" s="126"/>
      <c r="AW63" s="127"/>
      <c r="AX63" s="125"/>
      <c r="AY63" s="128"/>
      <c r="AZ63" s="278"/>
      <c r="BA63" s="279"/>
      <c r="BB63" s="266"/>
      <c r="BC63" s="267"/>
      <c r="BD63" s="267"/>
      <c r="BE63" s="267"/>
      <c r="BF63" s="267"/>
      <c r="BG63" s="267"/>
      <c r="BH63" s="268"/>
    </row>
    <row r="64" spans="2:60" ht="20.25" customHeight="1" x14ac:dyDescent="0.4">
      <c r="B64" s="284" t="s">
        <v>44</v>
      </c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6"/>
      <c r="U64" s="129"/>
      <c r="V64" s="130"/>
      <c r="W64" s="130"/>
      <c r="X64" s="130"/>
      <c r="Y64" s="130"/>
      <c r="Z64" s="130"/>
      <c r="AA64" s="131"/>
      <c r="AB64" s="132"/>
      <c r="AC64" s="130"/>
      <c r="AD64" s="130"/>
      <c r="AE64" s="130"/>
      <c r="AF64" s="130"/>
      <c r="AG64" s="130"/>
      <c r="AH64" s="131"/>
      <c r="AI64" s="132"/>
      <c r="AJ64" s="130"/>
      <c r="AK64" s="130"/>
      <c r="AL64" s="130"/>
      <c r="AM64" s="130"/>
      <c r="AN64" s="130"/>
      <c r="AO64" s="131"/>
      <c r="AP64" s="132"/>
      <c r="AQ64" s="130"/>
      <c r="AR64" s="130"/>
      <c r="AS64" s="130"/>
      <c r="AT64" s="130"/>
      <c r="AU64" s="130"/>
      <c r="AV64" s="131"/>
      <c r="AW64" s="132"/>
      <c r="AX64" s="130"/>
      <c r="AY64" s="133"/>
      <c r="AZ64" s="280"/>
      <c r="BA64" s="281"/>
      <c r="BB64" s="269"/>
      <c r="BC64" s="270"/>
      <c r="BD64" s="270"/>
      <c r="BE64" s="270"/>
      <c r="BF64" s="270"/>
      <c r="BG64" s="270"/>
      <c r="BH64" s="271"/>
    </row>
    <row r="65" spans="2:60" ht="20.25" customHeight="1" x14ac:dyDescent="0.4">
      <c r="B65" s="284" t="s">
        <v>45</v>
      </c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6"/>
      <c r="U65" s="129"/>
      <c r="V65" s="130"/>
      <c r="W65" s="130"/>
      <c r="X65" s="130"/>
      <c r="Y65" s="130"/>
      <c r="Z65" s="130"/>
      <c r="AA65" s="134"/>
      <c r="AB65" s="135"/>
      <c r="AC65" s="130"/>
      <c r="AD65" s="130"/>
      <c r="AE65" s="130"/>
      <c r="AF65" s="130"/>
      <c r="AG65" s="130"/>
      <c r="AH65" s="134"/>
      <c r="AI65" s="135"/>
      <c r="AJ65" s="130"/>
      <c r="AK65" s="130"/>
      <c r="AL65" s="130"/>
      <c r="AM65" s="130"/>
      <c r="AN65" s="130"/>
      <c r="AO65" s="134"/>
      <c r="AP65" s="135"/>
      <c r="AQ65" s="130"/>
      <c r="AR65" s="130"/>
      <c r="AS65" s="130"/>
      <c r="AT65" s="130"/>
      <c r="AU65" s="130"/>
      <c r="AV65" s="134"/>
      <c r="AW65" s="135"/>
      <c r="AX65" s="130"/>
      <c r="AY65" s="133"/>
      <c r="AZ65" s="280"/>
      <c r="BA65" s="281"/>
      <c r="BB65" s="269"/>
      <c r="BC65" s="270"/>
      <c r="BD65" s="270"/>
      <c r="BE65" s="270"/>
      <c r="BF65" s="270"/>
      <c r="BG65" s="270"/>
      <c r="BH65" s="271"/>
    </row>
    <row r="66" spans="2:60" ht="20.25" customHeight="1" x14ac:dyDescent="0.4">
      <c r="B66" s="284" t="s">
        <v>46</v>
      </c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6"/>
      <c r="U66" s="129"/>
      <c r="V66" s="130"/>
      <c r="W66" s="130"/>
      <c r="X66" s="130"/>
      <c r="Y66" s="130"/>
      <c r="Z66" s="130"/>
      <c r="AA66" s="134"/>
      <c r="AB66" s="135"/>
      <c r="AC66" s="130"/>
      <c r="AD66" s="130"/>
      <c r="AE66" s="130"/>
      <c r="AF66" s="130"/>
      <c r="AG66" s="130"/>
      <c r="AH66" s="134"/>
      <c r="AI66" s="135"/>
      <c r="AJ66" s="130"/>
      <c r="AK66" s="130"/>
      <c r="AL66" s="130"/>
      <c r="AM66" s="130"/>
      <c r="AN66" s="130"/>
      <c r="AO66" s="134"/>
      <c r="AP66" s="135"/>
      <c r="AQ66" s="130"/>
      <c r="AR66" s="130"/>
      <c r="AS66" s="130"/>
      <c r="AT66" s="130"/>
      <c r="AU66" s="130"/>
      <c r="AV66" s="134"/>
      <c r="AW66" s="135"/>
      <c r="AX66" s="130"/>
      <c r="AY66" s="133"/>
      <c r="AZ66" s="282"/>
      <c r="BA66" s="283"/>
      <c r="BB66" s="269"/>
      <c r="BC66" s="270"/>
      <c r="BD66" s="270"/>
      <c r="BE66" s="270"/>
      <c r="BF66" s="270"/>
      <c r="BG66" s="270"/>
      <c r="BH66" s="271"/>
    </row>
    <row r="67" spans="2:60" ht="20.25" customHeight="1" x14ac:dyDescent="0.4">
      <c r="B67" s="284" t="s">
        <v>47</v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6"/>
      <c r="U67" s="136" t="str">
        <f>IF(SUMIF($F$21:$F$62,"介護従業者",U21:U62)+SUMIF($F$21:$F$62,"看護職員",U21:U62)=0,"",(SUMIF($F$21:$F$62,"介護従業者",U21:U62)+SUMIF($F$21:$F$62,"看護職員",U21:U62)))</f>
        <v/>
      </c>
      <c r="V67" s="136" t="str">
        <f>IF(SUMIF($F$21:$F$62,"介護従業者",V21:V62)+SUMIF($F$21:$F$62,"看護職員",V21:V62)=0,"",(SUMIF($F$21:$F$62,"介護従業者",V21:V62)+SUMIF($F$21:$F$62,"看護職員",V21:V62)))</f>
        <v/>
      </c>
      <c r="W67" s="136" t="str">
        <f>IF(SUMIF($F$21:$F$62,"介護従業者",W21:W62)+SUMIF($F$21:$F$62,"看護職員",W21:W62)=0,"",(SUMIF($F$21:$F$62,"介護従業者",W21:W62)+SUMIF($F$21:$F$62,"看護職員",W21:W62)))</f>
        <v/>
      </c>
      <c r="X67" s="136" t="str">
        <f>IF(SUMIF($F$21:$F$62,"介護従業者",X21:X62)+SUMIF($F$21:$F$62,"看護職員",X21:X62)=0,"",(SUMIF($F$21:$F$62,"介護従業者",X21:X62)+SUMIF($F$21:$F$62,"看護職員",X21:X62)))</f>
        <v/>
      </c>
      <c r="Y67" s="136" t="str">
        <f>IF(SUMIF($F$21:$F$62,"介護従業者",Y21:Y62)+SUMIF($F$21:$F$62,"看護職員",Y21:Y62)=0,"",(SUMIF($F$21:$F$62,"介護従業者",Y21:Y62)+SUMIF($F$21:$F$62,"看護職員",Y21:Y62)))</f>
        <v/>
      </c>
      <c r="Z67" s="136" t="str">
        <f>IF(SUMIF($F$21:$F$62,"介護従業者",Z21:Z62)+SUMIF($F$21:$F$62,"看護職員",Z21:Z62)=0,"",(SUMIF($F$21:$F$62,"介護従業者",Z21:Z62)+SUMIF($F$21:$F$62,"看護職員",Z21:Z62)))</f>
        <v/>
      </c>
      <c r="AA67" s="137" t="str">
        <f>IF(SUMIF($F$21:$F$62,"介護従業者",AA21:AA62)+SUMIF($F$21:$F$62,"看護職員",AA21:AA62)=0,"",(SUMIF($F$21:$F$62,"介護従業者",AA21:AA62)+SUMIF($F$21:$F$62,"看護職員",AA21:AA62)))</f>
        <v/>
      </c>
      <c r="AB67" s="139" t="str">
        <f>IF(SUMIF($F$21:$F$62,"介護従業者",AB21:AB62)+SUMIF($F$21:$F$62,"看護職員",AB21:AB62)=0,"",(SUMIF($F$21:$F$62,"介護従業者",AB21:AB62)+SUMIF($F$21:$F$62,"看護職員",AB21:AB62)))</f>
        <v/>
      </c>
      <c r="AC67" s="136" t="str">
        <f>IF(SUMIF($F$21:$F$62,"介護従業者",AC21:AC62)+SUMIF($F$21:$F$62,"看護職員",AC21:AC62)=0,"",(SUMIF($F$21:$F$62,"介護従業者",AC21:AC62)+SUMIF($F$21:$F$62,"看護職員",AC21:AC62)))</f>
        <v/>
      </c>
      <c r="AD67" s="136" t="str">
        <f>IF(SUMIF($F$21:$F$62,"介護従業者",AD21:AD62)+SUMIF($F$21:$F$62,"看護職員",AD21:AD62)=0,"",(SUMIF($F$21:$F$62,"介護従業者",AD21:AD62)+SUMIF($F$21:$F$62,"看護職員",AD21:AD62)))</f>
        <v/>
      </c>
      <c r="AE67" s="136" t="str">
        <f>IF(SUMIF($F$21:$F$62,"介護従業者",AE21:AE62)+SUMIF($F$21:$F$62,"看護職員",AE21:AE62)=0,"",(SUMIF($F$21:$F$62,"介護従業者",AE21:AE62)+SUMIF($F$21:$F$62,"看護職員",AE21:AE62)))</f>
        <v/>
      </c>
      <c r="AF67" s="136" t="str">
        <f>IF(SUMIF($F$21:$F$62,"介護従業者",AF21:AF62)+SUMIF($F$21:$F$62,"看護職員",AF21:AF62)=0,"",(SUMIF($F$21:$F$62,"介護従業者",AF21:AF62)+SUMIF($F$21:$F$62,"看護職員",AF21:AF62)))</f>
        <v/>
      </c>
      <c r="AG67" s="136" t="str">
        <f>IF(SUMIF($F$21:$F$62,"介護従業者",AG21:AG62)+SUMIF($F$21:$F$62,"看護職員",AG21:AG62)=0,"",(SUMIF($F$21:$F$62,"介護従業者",AG21:AG62)+SUMIF($F$21:$F$62,"看護職員",AG21:AG62)))</f>
        <v/>
      </c>
      <c r="AH67" s="137" t="str">
        <f>IF(SUMIF($F$21:$F$62,"介護従業者",AH21:AH62)+SUMIF($F$21:$F$62,"看護職員",AH21:AH62)=0,"",(SUMIF($F$21:$F$62,"介護従業者",AH21:AH62)+SUMIF($F$21:$F$62,"看護職員",AH21:AH62)))</f>
        <v/>
      </c>
      <c r="AI67" s="139" t="str">
        <f>IF(SUMIF($F$21:$F$62,"介護従業者",AI21:AI62)+SUMIF($F$21:$F$62,"看護職員",AI21:AI62)=0,"",(SUMIF($F$21:$F$62,"介護従業者",AI21:AI62)+SUMIF($F$21:$F$62,"看護職員",AI21:AI62)))</f>
        <v/>
      </c>
      <c r="AJ67" s="136" t="str">
        <f>IF(SUMIF($F$21:$F$62,"介護従業者",AJ21:AJ62)+SUMIF($F$21:$F$62,"看護職員",AJ21:AJ62)=0,"",(SUMIF($F$21:$F$62,"介護従業者",AJ21:AJ62)+SUMIF($F$21:$F$62,"看護職員",AJ21:AJ62)))</f>
        <v/>
      </c>
      <c r="AK67" s="136" t="str">
        <f>IF(SUMIF($F$21:$F$62,"介護従業者",AK21:AK62)+SUMIF($F$21:$F$62,"看護職員",AK21:AK62)=0,"",(SUMIF($F$21:$F$62,"介護従業者",AK21:AK62)+SUMIF($F$21:$F$62,"看護職員",AK21:AK62)))</f>
        <v/>
      </c>
      <c r="AL67" s="136" t="str">
        <f>IF(SUMIF($F$21:$F$62,"介護従業者",AL21:AL62)+SUMIF($F$21:$F$62,"看護職員",AL21:AL62)=0,"",(SUMIF($F$21:$F$62,"介護従業者",AL21:AL62)+SUMIF($F$21:$F$62,"看護職員",AL21:AL62)))</f>
        <v/>
      </c>
      <c r="AM67" s="136" t="str">
        <f>IF(SUMIF($F$21:$F$62,"介護従業者",AM21:AM62)+SUMIF($F$21:$F$62,"看護職員",AM21:AM62)=0,"",(SUMIF($F$21:$F$62,"介護従業者",AM21:AM62)+SUMIF($F$21:$F$62,"看護職員",AM21:AM62)))</f>
        <v/>
      </c>
      <c r="AN67" s="136" t="str">
        <f>IF(SUMIF($F$21:$F$62,"介護従業者",AN21:AN62)+SUMIF($F$21:$F$62,"看護職員",AN21:AN62)=0,"",(SUMIF($F$21:$F$62,"介護従業者",AN21:AN62)+SUMIF($F$21:$F$62,"看護職員",AN21:AN62)))</f>
        <v/>
      </c>
      <c r="AO67" s="137" t="str">
        <f>IF(SUMIF($F$21:$F$62,"介護従業者",AO21:AO62)+SUMIF($F$21:$F$62,"看護職員",AO21:AO62)=0,"",(SUMIF($F$21:$F$62,"介護従業者",AO21:AO62)+SUMIF($F$21:$F$62,"看護職員",AO21:AO62)))</f>
        <v/>
      </c>
      <c r="AP67" s="139" t="str">
        <f>IF(SUMIF($F$21:$F$62,"介護従業者",AP21:AP62)+SUMIF($F$21:$F$62,"看護職員",AP21:AP62)=0,"",(SUMIF($F$21:$F$62,"介護従業者",AP21:AP62)+SUMIF($F$21:$F$62,"看護職員",AP21:AP62)))</f>
        <v/>
      </c>
      <c r="AQ67" s="136" t="str">
        <f>IF(SUMIF($F$21:$F$62,"介護従業者",AQ21:AQ62)+SUMIF($F$21:$F$62,"看護職員",AQ21:AQ62)=0,"",(SUMIF($F$21:$F$62,"介護従業者",AQ21:AQ62)+SUMIF($F$21:$F$62,"看護職員",AQ21:AQ62)))</f>
        <v/>
      </c>
      <c r="AR67" s="136" t="str">
        <f>IF(SUMIF($F$21:$F$62,"介護従業者",AR21:AR62)+SUMIF($F$21:$F$62,"看護職員",AR21:AR62)=0,"",(SUMIF($F$21:$F$62,"介護従業者",AR21:AR62)+SUMIF($F$21:$F$62,"看護職員",AR21:AR62)))</f>
        <v/>
      </c>
      <c r="AS67" s="136" t="str">
        <f>IF(SUMIF($F$21:$F$62,"介護従業者",AS21:AS62)+SUMIF($F$21:$F$62,"看護職員",AS21:AS62)=0,"",(SUMIF($F$21:$F$62,"介護従業者",AS21:AS62)+SUMIF($F$21:$F$62,"看護職員",AS21:AS62)))</f>
        <v/>
      </c>
      <c r="AT67" s="136" t="str">
        <f>IF(SUMIF($F$21:$F$62,"介護従業者",AT21:AT62)+SUMIF($F$21:$F$62,"看護職員",AT21:AT62)=0,"",(SUMIF($F$21:$F$62,"介護従業者",AT21:AT62)+SUMIF($F$21:$F$62,"看護職員",AT21:AT62)))</f>
        <v/>
      </c>
      <c r="AU67" s="136" t="str">
        <f>IF(SUMIF($F$21:$F$62,"介護従業者",AU21:AU62)+SUMIF($F$21:$F$62,"看護職員",AU21:AU62)=0,"",(SUMIF($F$21:$F$62,"介護従業者",AU21:AU62)+SUMIF($F$21:$F$62,"看護職員",AU21:AU62)))</f>
        <v/>
      </c>
      <c r="AV67" s="137" t="str">
        <f>IF(SUMIF($F$21:$F$62,"介護従業者",AV21:AV62)+SUMIF($F$21:$F$62,"看護職員",AV21:AV62)=0,"",(SUMIF($F$21:$F$62,"介護従業者",AV21:AV62)+SUMIF($F$21:$F$62,"看護職員",AV21:AV62)))</f>
        <v/>
      </c>
      <c r="AW67" s="139" t="str">
        <f>IF(SUMIF($F$21:$F$62,"介護従業者",AW21:AW62)+SUMIF($F$21:$F$62,"看護職員",AW21:AW62)=0,"",(SUMIF($F$21:$F$62,"介護従業者",AW21:AW62)+SUMIF($F$21:$F$62,"看護職員",AW21:AW62)))</f>
        <v/>
      </c>
      <c r="AX67" s="136" t="str">
        <f>IF(SUMIF($F$21:$F$62,"介護従業者",AX21:AX62)+SUMIF($F$21:$F$62,"看護職員",AX21:AX62)=0,"",(SUMIF($F$21:$F$62,"介護従業者",AX21:AX62)+SUMIF($F$21:$F$62,"看護職員",AX21:AX62)))</f>
        <v/>
      </c>
      <c r="AY67" s="136" t="str">
        <f>IF(SUMIF($F$21:$F$62,"介護従業者",AY21:AY62)+SUMIF($F$21:$F$62,"看護職員",AY21:AY62)=0,"",(SUMIF($F$21:$F$62,"介護従業者",AY21:AY62)+SUMIF($F$21:$F$62,"看護職員",AY21:AY62)))</f>
        <v/>
      </c>
      <c r="AZ67" s="287"/>
      <c r="BA67" s="288"/>
      <c r="BB67" s="269"/>
      <c r="BC67" s="270"/>
      <c r="BD67" s="270"/>
      <c r="BE67" s="270"/>
      <c r="BF67" s="270"/>
      <c r="BG67" s="270"/>
      <c r="BH67" s="271"/>
    </row>
    <row r="68" spans="2:60" ht="20.25" customHeight="1" x14ac:dyDescent="0.4">
      <c r="B68" s="284" t="s">
        <v>48</v>
      </c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6"/>
      <c r="U68" s="139" t="str">
        <f>IF(SUMIF($F$21:$F$62,"看護職員",U21:U62)=0,"",SUMIF($F$21:$F$62,"看護職員",U21:U62))</f>
        <v/>
      </c>
      <c r="V68" s="140" t="str">
        <f>IF(SUMIF($F$21:$F$62,"看護職員",V21:V62)=0,"",SUMIF($F$21:$F$62,"看護職員",V21:V62))</f>
        <v/>
      </c>
      <c r="W68" s="140" t="str">
        <f>IF(SUMIF($F$21:$F$62,"看護職員",W21:W62)=0,"",SUMIF($F$21:$F$62,"看護職員",W21:W62))</f>
        <v/>
      </c>
      <c r="X68" s="140" t="str">
        <f>IF(SUMIF($F$21:$F$62,"看護職員",X21:X62)=0,"",SUMIF($F$21:$F$62,"看護職員",X21:X62))</f>
        <v/>
      </c>
      <c r="Y68" s="140" t="str">
        <f>IF(SUMIF($F$21:$F$62,"看護職員",Y21:Y62)=0,"",SUMIF($F$21:$F$62,"看護職員",Y21:Y62))</f>
        <v/>
      </c>
      <c r="Z68" s="140" t="str">
        <f>IF(SUMIF($F$21:$F$62,"看護職員",Z21:Z62)=0,"",SUMIF($F$21:$F$62,"看護職員",Z21:Z62))</f>
        <v/>
      </c>
      <c r="AA68" s="137" t="str">
        <f>IF(SUMIF($F$21:$F$62,"看護職員",AA21:AA62)=0,"",SUMIF($F$21:$F$62,"看護職員",AA21:AA62))</f>
        <v/>
      </c>
      <c r="AB68" s="139" t="str">
        <f>IF(SUMIF($F$21:$F$62,"看護職員",AB21:AB62)=0,"",SUMIF($F$21:$F$62,"看護職員",AB21:AB62))</f>
        <v/>
      </c>
      <c r="AC68" s="140" t="str">
        <f>IF(SUMIF($F$21:$F$62,"看護職員",AC21:AC62)=0,"",SUMIF($F$21:$F$62,"看護職員",AC21:AC62))</f>
        <v/>
      </c>
      <c r="AD68" s="140" t="str">
        <f>IF(SUMIF($F$21:$F$62,"看護職員",AD21:AD62)=0,"",SUMIF($F$21:$F$62,"看護職員",AD21:AD62))</f>
        <v/>
      </c>
      <c r="AE68" s="140" t="str">
        <f>IF(SUMIF($F$21:$F$62,"看護職員",AE21:AE62)=0,"",SUMIF($F$21:$F$62,"看護職員",AE21:AE62))</f>
        <v/>
      </c>
      <c r="AF68" s="140" t="str">
        <f>IF(SUMIF($F$21:$F$62,"看護職員",AF21:AF62)=0,"",SUMIF($F$21:$F$62,"看護職員",AF21:AF62))</f>
        <v/>
      </c>
      <c r="AG68" s="140" t="str">
        <f>IF(SUMIF($F$21:$F$62,"看護職員",AG21:AG62)=0,"",SUMIF($F$21:$F$62,"看護職員",AG21:AG62))</f>
        <v/>
      </c>
      <c r="AH68" s="137" t="str">
        <f>IF(SUMIF($F$21:$F$62,"看護職員",AH21:AH62)=0,"",SUMIF($F$21:$F$62,"看護職員",AH21:AH62))</f>
        <v/>
      </c>
      <c r="AI68" s="139" t="str">
        <f>IF(SUMIF($F$21:$F$62,"看護職員",AI21:AI62)=0,"",SUMIF($F$21:$F$62,"看護職員",AI21:AI62))</f>
        <v/>
      </c>
      <c r="AJ68" s="140" t="str">
        <f>IF(SUMIF($F$21:$F$62,"看護職員",AJ21:AJ62)=0,"",SUMIF($F$21:$F$62,"看護職員",AJ21:AJ62))</f>
        <v/>
      </c>
      <c r="AK68" s="140" t="str">
        <f>IF(SUMIF($F$21:$F$62,"看護職員",AK21:AK62)=0,"",SUMIF($F$21:$F$62,"看護職員",AK21:AK62))</f>
        <v/>
      </c>
      <c r="AL68" s="140" t="str">
        <f>IF(SUMIF($F$21:$F$62,"看護職員",AL21:AL62)=0,"",SUMIF($F$21:$F$62,"看護職員",AL21:AL62))</f>
        <v/>
      </c>
      <c r="AM68" s="140" t="str">
        <f>IF(SUMIF($F$21:$F$62,"看護職員",AM21:AM62)=0,"",SUMIF($F$21:$F$62,"看護職員",AM21:AM62))</f>
        <v/>
      </c>
      <c r="AN68" s="140" t="str">
        <f>IF(SUMIF($F$21:$F$62,"看護職員",AN21:AN62)=0,"",SUMIF($F$21:$F$62,"看護職員",AN21:AN62))</f>
        <v/>
      </c>
      <c r="AO68" s="137" t="str">
        <f>IF(SUMIF($F$21:$F$62,"看護職員",AO21:AO62)=0,"",SUMIF($F$21:$F$62,"看護職員",AO21:AO62))</f>
        <v/>
      </c>
      <c r="AP68" s="139" t="str">
        <f>IF(SUMIF($F$21:$F$62,"看護職員",AP21:AP62)=0,"",SUMIF($F$21:$F$62,"看護職員",AP21:AP62))</f>
        <v/>
      </c>
      <c r="AQ68" s="140" t="str">
        <f>IF(SUMIF($F$21:$F$62,"看護職員",AQ21:AQ62)=0,"",SUMIF($F$21:$F$62,"看護職員",AQ21:AQ62))</f>
        <v/>
      </c>
      <c r="AR68" s="140" t="str">
        <f>IF(SUMIF($F$21:$F$62,"看護職員",AR21:AR62)=0,"",SUMIF($F$21:$F$62,"看護職員",AR21:AR62))</f>
        <v/>
      </c>
      <c r="AS68" s="140" t="str">
        <f>IF(SUMIF($F$21:$F$62,"看護職員",AS21:AS62)=0,"",SUMIF($F$21:$F$62,"看護職員",AS21:AS62))</f>
        <v/>
      </c>
      <c r="AT68" s="140" t="str">
        <f>IF(SUMIF($F$21:$F$62,"看護職員",AT21:AT62)=0,"",SUMIF($F$21:$F$62,"看護職員",AT21:AT62))</f>
        <v/>
      </c>
      <c r="AU68" s="140" t="str">
        <f>IF(SUMIF($F$21:$F$62,"看護職員",AU21:AU62)=0,"",SUMIF($F$21:$F$62,"看護職員",AU21:AU62))</f>
        <v/>
      </c>
      <c r="AV68" s="137" t="str">
        <f>IF(SUMIF($F$21:$F$62,"看護職員",AV21:AV62)=0,"",SUMIF($F$21:$F$62,"看護職員",AV21:AV62))</f>
        <v/>
      </c>
      <c r="AW68" s="139" t="str">
        <f>IF(SUMIF($F$21:$F$62,"看護職員",AW21:AW62)=0,"",SUMIF($F$21:$F$62,"看護職員",AW21:AW62))</f>
        <v/>
      </c>
      <c r="AX68" s="140" t="str">
        <f>IF(SUMIF($F$21:$F$62,"看護職員",AX21:AX62)=0,"",SUMIF($F$21:$F$62,"看護職員",AX21:AX62))</f>
        <v/>
      </c>
      <c r="AY68" s="140" t="str">
        <f>IF(SUMIF($F$21:$F$62,"看護職員",AY21:AY62)=0,"",SUMIF($F$21:$F$62,"看護職員",AY21:AY62))</f>
        <v/>
      </c>
      <c r="AZ68" s="287"/>
      <c r="BA68" s="288"/>
      <c r="BB68" s="269"/>
      <c r="BC68" s="270"/>
      <c r="BD68" s="270"/>
      <c r="BE68" s="270"/>
      <c r="BF68" s="270"/>
      <c r="BG68" s="270"/>
      <c r="BH68" s="271"/>
    </row>
    <row r="69" spans="2:60" ht="20.25" customHeight="1" thickBot="1" x14ac:dyDescent="0.45">
      <c r="B69" s="261" t="s">
        <v>49</v>
      </c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3"/>
      <c r="U69" s="141" t="str">
        <f>IF((SUMIF($G$21:$G$62,"介護従業者",U21:U62)+SUMIF($G$21:$G$62,"看護職員",U21:U62))=0,"",(SUMIF($G$21:$G$62,"介護従業者",U21:U62)+SUMIF($G$21:$G$62,"看護職員",U21:U62)))</f>
        <v/>
      </c>
      <c r="V69" s="142" t="str">
        <f>IF((SUMIF($G$21:$G$62,"介護従業者",V21:V62)+SUMIF($G$21:$G$62,"看護職員",V21:V62))=0,"",(SUMIF($G$21:$G$62,"介護従業者",V21:V62)+SUMIF($G$21:$G$62,"看護職員",V21:V62)))</f>
        <v/>
      </c>
      <c r="W69" s="142" t="str">
        <f>IF((SUMIF($G$21:$G$62,"介護従業者",W21:W62)+SUMIF($G$21:$G$62,"看護職員",W21:W62))=0,"",(SUMIF($G$21:$G$62,"介護従業者",W21:W62)+SUMIF($G$21:$G$62,"看護職員",W21:W62)))</f>
        <v/>
      </c>
      <c r="X69" s="142" t="str">
        <f>IF((SUMIF($G$21:$G$62,"介護従業者",X21:X62)+SUMIF($G$21:$G$62,"看護職員",X21:X62))=0,"",(SUMIF($G$21:$G$62,"介護従業者",X21:X62)+SUMIF($G$21:$G$62,"看護職員",X21:X62)))</f>
        <v/>
      </c>
      <c r="Y69" s="142" t="str">
        <f>IF((SUMIF($G$21:$G$62,"介護従業者",Y21:Y62)+SUMIF($G$21:$G$62,"看護職員",Y21:Y62))=0,"",(SUMIF($G$21:$G$62,"介護従業者",Y21:Y62)+SUMIF($G$21:$G$62,"看護職員",Y21:Y62)))</f>
        <v/>
      </c>
      <c r="Z69" s="142" t="str">
        <f>IF((SUMIF($G$21:$G$62,"介護従業者",Z21:Z62)+SUMIF($G$21:$G$62,"看護職員",Z21:Z62))=0,"",(SUMIF($G$21:$G$62,"介護従業者",Z21:Z62)+SUMIF($G$21:$G$62,"看護職員",Z21:Z62)))</f>
        <v/>
      </c>
      <c r="AA69" s="143" t="str">
        <f>IF((SUMIF($G$21:$G$62,"介護従業者",AA21:AA62)+SUMIF($G$21:$G$62,"看護職員",AA21:AA62))=0,"",(SUMIF($G$21:$G$62,"介護従業者",AA21:AA62)+SUMIF($G$21:$G$62,"看護職員",AA21:AA62)))</f>
        <v/>
      </c>
      <c r="AB69" s="141" t="str">
        <f>IF((SUMIF($G$21:$G$62,"介護従業者",AB21:AB62)+SUMIF($G$21:$G$62,"看護職員",AB21:AB62))=0,"",(SUMIF($G$21:$G$62,"介護従業者",AB21:AB62)+SUMIF($G$21:$G$62,"看護職員",AB21:AB62)))</f>
        <v/>
      </c>
      <c r="AC69" s="142" t="str">
        <f>IF((SUMIF($G$21:$G$62,"介護従業者",AC21:AC62)+SUMIF($G$21:$G$62,"看護職員",AC21:AC62))=0,"",(SUMIF($G$21:$G$62,"介護従業者",AC21:AC62)+SUMIF($G$21:$G$62,"看護職員",AC21:AC62)))</f>
        <v/>
      </c>
      <c r="AD69" s="142" t="str">
        <f>IF((SUMIF($G$21:$G$62,"介護従業者",AD21:AD62)+SUMIF($G$21:$G$62,"看護職員",AD21:AD62))=0,"",(SUMIF($G$21:$G$62,"介護従業者",AD21:AD62)+SUMIF($G$21:$G$62,"看護職員",AD21:AD62)))</f>
        <v/>
      </c>
      <c r="AE69" s="142" t="str">
        <f>IF((SUMIF($G$21:$G$62,"介護従業者",AE21:AE62)+SUMIF($G$21:$G$62,"看護職員",AE21:AE62))=0,"",(SUMIF($G$21:$G$62,"介護従業者",AE21:AE62)+SUMIF($G$21:$G$62,"看護職員",AE21:AE62)))</f>
        <v/>
      </c>
      <c r="AF69" s="142" t="str">
        <f>IF((SUMIF($G$21:$G$62,"介護従業者",AF21:AF62)+SUMIF($G$21:$G$62,"看護職員",AF21:AF62))=0,"",(SUMIF($G$21:$G$62,"介護従業者",AF21:AF62)+SUMIF($G$21:$G$62,"看護職員",AF21:AF62)))</f>
        <v/>
      </c>
      <c r="AG69" s="142" t="str">
        <f>IF((SUMIF($G$21:$G$62,"介護従業者",AG21:AG62)+SUMIF($G$21:$G$62,"看護職員",AG21:AG62))=0,"",(SUMIF($G$21:$G$62,"介護従業者",AG21:AG62)+SUMIF($G$21:$G$62,"看護職員",AG21:AG62)))</f>
        <v/>
      </c>
      <c r="AH69" s="143" t="str">
        <f>IF((SUMIF($G$21:$G$62,"介護従業者",AH21:AH62)+SUMIF($G$21:$G$62,"看護職員",AH21:AH62))=0,"",(SUMIF($G$21:$G$62,"介護従業者",AH21:AH62)+SUMIF($G$21:$G$62,"看護職員",AH21:AH62)))</f>
        <v/>
      </c>
      <c r="AI69" s="141" t="str">
        <f>IF((SUMIF($G$21:$G$62,"介護従業者",AI21:AI62)+SUMIF($G$21:$G$62,"看護職員",AI21:AI62))=0,"",(SUMIF($G$21:$G$62,"介護従業者",AI21:AI62)+SUMIF($G$21:$G$62,"看護職員",AI21:AI62)))</f>
        <v/>
      </c>
      <c r="AJ69" s="142" t="str">
        <f>IF((SUMIF($G$21:$G$62,"介護従業者",AJ21:AJ62)+SUMIF($G$21:$G$62,"看護職員",AJ21:AJ62))=0,"",(SUMIF($G$21:$G$62,"介護従業者",AJ21:AJ62)+SUMIF($G$21:$G$62,"看護職員",AJ21:AJ62)))</f>
        <v/>
      </c>
      <c r="AK69" s="142" t="str">
        <f>IF((SUMIF($G$21:$G$62,"介護従業者",AK21:AK62)+SUMIF($G$21:$G$62,"看護職員",AK21:AK62))=0,"",(SUMIF($G$21:$G$62,"介護従業者",AK21:AK62)+SUMIF($G$21:$G$62,"看護職員",AK21:AK62)))</f>
        <v/>
      </c>
      <c r="AL69" s="142" t="str">
        <f>IF((SUMIF($G$21:$G$62,"介護従業者",AL21:AL62)+SUMIF($G$21:$G$62,"看護職員",AL21:AL62))=0,"",(SUMIF($G$21:$G$62,"介護従業者",AL21:AL62)+SUMIF($G$21:$G$62,"看護職員",AL21:AL62)))</f>
        <v/>
      </c>
      <c r="AM69" s="142" t="str">
        <f>IF((SUMIF($G$21:$G$62,"介護従業者",AM21:AM62)+SUMIF($G$21:$G$62,"看護職員",AM21:AM62))=0,"",(SUMIF($G$21:$G$62,"介護従業者",AM21:AM62)+SUMIF($G$21:$G$62,"看護職員",AM21:AM62)))</f>
        <v/>
      </c>
      <c r="AN69" s="142" t="str">
        <f>IF((SUMIF($G$21:$G$62,"介護従業者",AN21:AN62)+SUMIF($G$21:$G$62,"看護職員",AN21:AN62))=0,"",(SUMIF($G$21:$G$62,"介護従業者",AN21:AN62)+SUMIF($G$21:$G$62,"看護職員",AN21:AN62)))</f>
        <v/>
      </c>
      <c r="AO69" s="143" t="str">
        <f>IF((SUMIF($G$21:$G$62,"介護従業者",AO21:AO62)+SUMIF($G$21:$G$62,"看護職員",AO21:AO62))=0,"",(SUMIF($G$21:$G$62,"介護従業者",AO21:AO62)+SUMIF($G$21:$G$62,"看護職員",AO21:AO62)))</f>
        <v/>
      </c>
      <c r="AP69" s="141" t="str">
        <f>IF((SUMIF($G$21:$G$62,"介護従業者",AP21:AP62)+SUMIF($G$21:$G$62,"看護職員",AP21:AP62))=0,"",(SUMIF($G$21:$G$62,"介護従業者",AP21:AP62)+SUMIF($G$21:$G$62,"看護職員",AP21:AP62)))</f>
        <v/>
      </c>
      <c r="AQ69" s="142" t="str">
        <f>IF((SUMIF($G$21:$G$62,"介護従業者",AQ21:AQ62)+SUMIF($G$21:$G$62,"看護職員",AQ21:AQ62))=0,"",(SUMIF($G$21:$G$62,"介護従業者",AQ21:AQ62)+SUMIF($G$21:$G$62,"看護職員",AQ21:AQ62)))</f>
        <v/>
      </c>
      <c r="AR69" s="142" t="str">
        <f>IF((SUMIF($G$21:$G$62,"介護従業者",AR21:AR62)+SUMIF($G$21:$G$62,"看護職員",AR21:AR62))=0,"",(SUMIF($G$21:$G$62,"介護従業者",AR21:AR62)+SUMIF($G$21:$G$62,"看護職員",AR21:AR62)))</f>
        <v/>
      </c>
      <c r="AS69" s="142" t="str">
        <f>IF((SUMIF($G$21:$G$62,"介護従業者",AS21:AS62)+SUMIF($G$21:$G$62,"看護職員",AS21:AS62))=0,"",(SUMIF($G$21:$G$62,"介護従業者",AS21:AS62)+SUMIF($G$21:$G$62,"看護職員",AS21:AS62)))</f>
        <v/>
      </c>
      <c r="AT69" s="142" t="str">
        <f>IF((SUMIF($G$21:$G$62,"介護従業者",AT21:AT62)+SUMIF($G$21:$G$62,"看護職員",AT21:AT62))=0,"",(SUMIF($G$21:$G$62,"介護従業者",AT21:AT62)+SUMIF($G$21:$G$62,"看護職員",AT21:AT62)))</f>
        <v/>
      </c>
      <c r="AU69" s="142" t="str">
        <f>IF((SUMIF($G$21:$G$62,"介護従業者",AU21:AU62)+SUMIF($G$21:$G$62,"看護職員",AU21:AU62))=0,"",(SUMIF($G$21:$G$62,"介護従業者",AU21:AU62)+SUMIF($G$21:$G$62,"看護職員",AU21:AU62)))</f>
        <v/>
      </c>
      <c r="AV69" s="143" t="str">
        <f>IF((SUMIF($G$21:$G$62,"介護従業者",AV21:AV62)+SUMIF($G$21:$G$62,"看護職員",AV21:AV62))=0,"",(SUMIF($G$21:$G$62,"介護従業者",AV21:AV62)+SUMIF($G$21:$G$62,"看護職員",AV21:AV62)))</f>
        <v/>
      </c>
      <c r="AW69" s="141" t="str">
        <f>IF(SUMIF($G$21:$G$62,"介護従業者",AW21:AW62)=0,"",SUMIF($G$21:$G$62,"介護従業者",AW21:AW62))</f>
        <v/>
      </c>
      <c r="AX69" s="142" t="str">
        <f>IF(SUMIF($G$21:$G$62,"介護従業者",AX21:AX62)=0,"",SUMIF($G$21:$G$62,"介護従業者",AX21:AX62))</f>
        <v/>
      </c>
      <c r="AY69" s="144" t="str">
        <f>IF(SUMIF($G$21:$G$62,"介護従業者",AY21:AY62)=0,"",SUMIF($G$21:$G$62,"介護従業者",AY21:AY62))</f>
        <v/>
      </c>
      <c r="AZ69" s="264"/>
      <c r="BA69" s="265"/>
      <c r="BB69" s="272"/>
      <c r="BC69" s="273"/>
      <c r="BD69" s="273"/>
      <c r="BE69" s="273"/>
      <c r="BF69" s="273"/>
      <c r="BG69" s="273"/>
      <c r="BH69" s="274"/>
    </row>
    <row r="70" spans="2:60" s="39" customFormat="1" ht="20.25" customHeight="1" x14ac:dyDescent="0.4">
      <c r="C70" s="40"/>
      <c r="D70" s="40"/>
      <c r="E70" s="40"/>
      <c r="F70" s="40"/>
      <c r="G70" s="40"/>
      <c r="R70" s="42"/>
      <c r="BH70" s="41"/>
    </row>
    <row r="71" spans="2:60" ht="20.25" customHeight="1" x14ac:dyDescent="0.4"/>
    <row r="72" spans="2:60" ht="20.25" customHeight="1" x14ac:dyDescent="0.4"/>
    <row r="73" spans="2:60" ht="20.25" customHeight="1" x14ac:dyDescent="0.4"/>
    <row r="74" spans="2:60" ht="20.25" customHeight="1" x14ac:dyDescent="0.4"/>
    <row r="75" spans="2:60" ht="20.25" customHeight="1" x14ac:dyDescent="0.4"/>
    <row r="76" spans="2:60" ht="20.25" customHeight="1" x14ac:dyDescent="0.4"/>
    <row r="77" spans="2:60" ht="20.25" customHeight="1" x14ac:dyDescent="0.4"/>
    <row r="78" spans="2:60" ht="20.25" customHeight="1" x14ac:dyDescent="0.4"/>
    <row r="79" spans="2:60" ht="20.25" customHeight="1" x14ac:dyDescent="0.4"/>
    <row r="80" spans="2:6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124" spans="1:57" x14ac:dyDescent="0.4">
      <c r="A124" s="11"/>
      <c r="B124" s="11"/>
      <c r="C124" s="12"/>
      <c r="D124" s="12"/>
      <c r="E124" s="12"/>
      <c r="F124" s="12"/>
      <c r="G124" s="12"/>
      <c r="H124" s="12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0"/>
      <c r="AY124" s="10"/>
      <c r="AZ124" s="10"/>
      <c r="BA124" s="10"/>
      <c r="BB124" s="10"/>
      <c r="BC124" s="10"/>
      <c r="BD124" s="10"/>
      <c r="BE124" s="10"/>
    </row>
    <row r="125" spans="1:57" x14ac:dyDescent="0.4">
      <c r="A125" s="11"/>
      <c r="B125" s="11"/>
      <c r="C125" s="12"/>
      <c r="D125" s="12"/>
      <c r="E125" s="12"/>
      <c r="F125" s="12"/>
      <c r="G125" s="12"/>
      <c r="H125" s="12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0"/>
      <c r="AY125" s="10"/>
      <c r="AZ125" s="10"/>
      <c r="BA125" s="10"/>
      <c r="BB125" s="10"/>
      <c r="BC125" s="10"/>
      <c r="BD125" s="10"/>
      <c r="BE125" s="10"/>
    </row>
    <row r="126" spans="1:57" x14ac:dyDescent="0.4">
      <c r="A126" s="11"/>
      <c r="B126" s="11"/>
      <c r="C126" s="14"/>
      <c r="D126" s="14"/>
      <c r="E126" s="14"/>
      <c r="F126" s="14"/>
      <c r="G126" s="14"/>
      <c r="H126" s="14"/>
      <c r="I126" s="12"/>
      <c r="J126" s="12"/>
      <c r="K126" s="11"/>
      <c r="L126" s="11"/>
      <c r="M126" s="11"/>
      <c r="N126" s="11"/>
      <c r="O126" s="11"/>
      <c r="P126" s="11"/>
    </row>
    <row r="127" spans="1:57" x14ac:dyDescent="0.4">
      <c r="A127" s="11"/>
      <c r="B127" s="11"/>
      <c r="C127" s="14"/>
      <c r="D127" s="14"/>
      <c r="E127" s="14"/>
      <c r="F127" s="14"/>
      <c r="G127" s="14"/>
      <c r="H127" s="14"/>
      <c r="I127" s="12"/>
      <c r="J127" s="12"/>
      <c r="K127" s="11"/>
      <c r="L127" s="11"/>
      <c r="M127" s="11"/>
      <c r="N127" s="11"/>
      <c r="O127" s="11"/>
      <c r="P127" s="11"/>
    </row>
    <row r="128" spans="1:57" x14ac:dyDescent="0.4">
      <c r="C128" s="3"/>
      <c r="D128" s="3"/>
      <c r="E128" s="3"/>
      <c r="F128" s="3"/>
      <c r="G128" s="3"/>
      <c r="H128" s="3"/>
    </row>
    <row r="129" spans="3:8" x14ac:dyDescent="0.4">
      <c r="C129" s="3"/>
      <c r="D129" s="3"/>
      <c r="E129" s="3"/>
      <c r="F129" s="3"/>
      <c r="G129" s="3"/>
      <c r="H129" s="3"/>
    </row>
    <row r="130" spans="3:8" x14ac:dyDescent="0.4">
      <c r="C130" s="3"/>
      <c r="D130" s="3"/>
      <c r="E130" s="3"/>
      <c r="F130" s="3"/>
      <c r="G130" s="3"/>
      <c r="H130" s="3"/>
    </row>
    <row r="131" spans="3:8" x14ac:dyDescent="0.4">
      <c r="C131" s="3"/>
      <c r="D131" s="3"/>
      <c r="E131" s="3"/>
      <c r="F131" s="3"/>
      <c r="G131" s="3"/>
      <c r="H131" s="3"/>
    </row>
  </sheetData>
  <sheetProtection insertRows="0" deleteRows="0"/>
  <mergeCells count="196">
    <mergeCell ref="B69:T69"/>
    <mergeCell ref="AZ69:BA69"/>
    <mergeCell ref="BB63:BH69"/>
    <mergeCell ref="B63:T63"/>
    <mergeCell ref="AZ63:BA66"/>
    <mergeCell ref="B64:T64"/>
    <mergeCell ref="B65:T65"/>
    <mergeCell ref="B66:T66"/>
    <mergeCell ref="B67:T67"/>
    <mergeCell ref="AZ67:BA67"/>
    <mergeCell ref="B68:T68"/>
    <mergeCell ref="AZ68:BA68"/>
    <mergeCell ref="BB60:BC60"/>
    <mergeCell ref="BD60:BH62"/>
    <mergeCell ref="AZ61:BA61"/>
    <mergeCell ref="BB61:BC61"/>
    <mergeCell ref="AZ62:BA62"/>
    <mergeCell ref="BB62:BC62"/>
    <mergeCell ref="BD57:BH59"/>
    <mergeCell ref="AZ58:BA58"/>
    <mergeCell ref="BB58:BC58"/>
    <mergeCell ref="AZ59:BA59"/>
    <mergeCell ref="BB59:BC59"/>
    <mergeCell ref="BB57:BC57"/>
    <mergeCell ref="C60:E62"/>
    <mergeCell ref="H60:H62"/>
    <mergeCell ref="I60:L62"/>
    <mergeCell ref="M60:O62"/>
    <mergeCell ref="AZ60:BA60"/>
    <mergeCell ref="C57:E59"/>
    <mergeCell ref="H57:H59"/>
    <mergeCell ref="I57:L59"/>
    <mergeCell ref="M57:O59"/>
    <mergeCell ref="AZ57:BA57"/>
    <mergeCell ref="BB54:BC54"/>
    <mergeCell ref="BD54:BH56"/>
    <mergeCell ref="AZ55:BA55"/>
    <mergeCell ref="BB55:BC55"/>
    <mergeCell ref="AZ56:BA56"/>
    <mergeCell ref="BB56:BC56"/>
    <mergeCell ref="BD51:BH53"/>
    <mergeCell ref="AZ52:BA52"/>
    <mergeCell ref="BB52:BC52"/>
    <mergeCell ref="AZ53:BA53"/>
    <mergeCell ref="BB53:BC53"/>
    <mergeCell ref="BB51:BC51"/>
    <mergeCell ref="C54:E56"/>
    <mergeCell ref="H54:H56"/>
    <mergeCell ref="I54:L56"/>
    <mergeCell ref="M54:O56"/>
    <mergeCell ref="AZ54:BA54"/>
    <mergeCell ref="C51:E53"/>
    <mergeCell ref="H51:H53"/>
    <mergeCell ref="I51:L53"/>
    <mergeCell ref="M51:O53"/>
    <mergeCell ref="AZ51:BA51"/>
    <mergeCell ref="BB48:BC48"/>
    <mergeCell ref="BD48:BH50"/>
    <mergeCell ref="AZ49:BA49"/>
    <mergeCell ref="BB49:BC49"/>
    <mergeCell ref="AZ50:BA50"/>
    <mergeCell ref="BB50:BC50"/>
    <mergeCell ref="BD45:BH47"/>
    <mergeCell ref="AZ46:BA46"/>
    <mergeCell ref="BB46:BC46"/>
    <mergeCell ref="AZ47:BA47"/>
    <mergeCell ref="BB47:BC47"/>
    <mergeCell ref="BB45:BC45"/>
    <mergeCell ref="C48:E50"/>
    <mergeCell ref="H48:H50"/>
    <mergeCell ref="I48:L50"/>
    <mergeCell ref="M48:O50"/>
    <mergeCell ref="AZ48:BA48"/>
    <mergeCell ref="C45:E47"/>
    <mergeCell ref="H45:H47"/>
    <mergeCell ref="I45:L47"/>
    <mergeCell ref="M45:O47"/>
    <mergeCell ref="AZ45:BA45"/>
    <mergeCell ref="BB42:BC42"/>
    <mergeCell ref="BD42:BH44"/>
    <mergeCell ref="AZ43:BA43"/>
    <mergeCell ref="BB43:BC43"/>
    <mergeCell ref="AZ44:BA44"/>
    <mergeCell ref="BB44:BC44"/>
    <mergeCell ref="BD39:BH41"/>
    <mergeCell ref="AZ40:BA40"/>
    <mergeCell ref="BB40:BC40"/>
    <mergeCell ref="AZ41:BA41"/>
    <mergeCell ref="BB41:BC41"/>
    <mergeCell ref="BB39:BC39"/>
    <mergeCell ref="C42:E44"/>
    <mergeCell ref="H42:H44"/>
    <mergeCell ref="I42:L44"/>
    <mergeCell ref="M42:O44"/>
    <mergeCell ref="AZ42:BA42"/>
    <mergeCell ref="C39:E41"/>
    <mergeCell ref="H39:H41"/>
    <mergeCell ref="I39:L41"/>
    <mergeCell ref="M39:O41"/>
    <mergeCell ref="AZ39:BA39"/>
    <mergeCell ref="BB36:BC36"/>
    <mergeCell ref="BD36:BH38"/>
    <mergeCell ref="AZ37:BA37"/>
    <mergeCell ref="BB37:BC37"/>
    <mergeCell ref="AZ38:BA38"/>
    <mergeCell ref="BB38:BC38"/>
    <mergeCell ref="BD33:BH35"/>
    <mergeCell ref="AZ34:BA34"/>
    <mergeCell ref="BB34:BC34"/>
    <mergeCell ref="AZ35:BA35"/>
    <mergeCell ref="BB35:BC35"/>
    <mergeCell ref="BB33:BC33"/>
    <mergeCell ref="C36:E38"/>
    <mergeCell ref="H36:H38"/>
    <mergeCell ref="I36:L38"/>
    <mergeCell ref="M36:O38"/>
    <mergeCell ref="AZ36:BA36"/>
    <mergeCell ref="C33:E35"/>
    <mergeCell ref="H33:H35"/>
    <mergeCell ref="I33:L35"/>
    <mergeCell ref="M33:O35"/>
    <mergeCell ref="AZ33:BA33"/>
    <mergeCell ref="BB30:BC30"/>
    <mergeCell ref="BD30:BH32"/>
    <mergeCell ref="AZ31:BA31"/>
    <mergeCell ref="BB31:BC31"/>
    <mergeCell ref="AZ32:BA32"/>
    <mergeCell ref="BB32:BC32"/>
    <mergeCell ref="BD27:BH29"/>
    <mergeCell ref="AZ28:BA28"/>
    <mergeCell ref="BB28:BC28"/>
    <mergeCell ref="AZ29:BA29"/>
    <mergeCell ref="BB29:BC29"/>
    <mergeCell ref="BB27:BC27"/>
    <mergeCell ref="C30:E32"/>
    <mergeCell ref="H30:H32"/>
    <mergeCell ref="I30:L32"/>
    <mergeCell ref="M30:O32"/>
    <mergeCell ref="AZ30:BA30"/>
    <mergeCell ref="C27:E29"/>
    <mergeCell ref="H27:H29"/>
    <mergeCell ref="I27:L29"/>
    <mergeCell ref="M27:O29"/>
    <mergeCell ref="AZ27:BA27"/>
    <mergeCell ref="BB24:BC24"/>
    <mergeCell ref="BD24:BH26"/>
    <mergeCell ref="AZ25:BA25"/>
    <mergeCell ref="BB25:BC25"/>
    <mergeCell ref="AZ26:BA26"/>
    <mergeCell ref="BB26:BC26"/>
    <mergeCell ref="BD21:BH23"/>
    <mergeCell ref="AZ22:BA22"/>
    <mergeCell ref="BB22:BC22"/>
    <mergeCell ref="AZ23:BA23"/>
    <mergeCell ref="BB23:BC23"/>
    <mergeCell ref="BB21:BC21"/>
    <mergeCell ref="C24:E26"/>
    <mergeCell ref="H24:H26"/>
    <mergeCell ref="I24:L26"/>
    <mergeCell ref="M24:O26"/>
    <mergeCell ref="AZ24:BA24"/>
    <mergeCell ref="C21:E23"/>
    <mergeCell ref="H21:H23"/>
    <mergeCell ref="I21:L23"/>
    <mergeCell ref="M21:O23"/>
    <mergeCell ref="AZ21:BA21"/>
    <mergeCell ref="BD16:BH20"/>
    <mergeCell ref="U17:AA17"/>
    <mergeCell ref="AB17:AH17"/>
    <mergeCell ref="AI17:AO17"/>
    <mergeCell ref="AP17:AV17"/>
    <mergeCell ref="AW17:AY17"/>
    <mergeCell ref="BB14:BD14"/>
    <mergeCell ref="BF14:BH14"/>
    <mergeCell ref="B16:B20"/>
    <mergeCell ref="C16:E20"/>
    <mergeCell ref="H16:H20"/>
    <mergeCell ref="I16:L20"/>
    <mergeCell ref="M16:O20"/>
    <mergeCell ref="P16:T20"/>
    <mergeCell ref="AZ16:BA20"/>
    <mergeCell ref="BB16:BC20"/>
    <mergeCell ref="BC4:BF4"/>
    <mergeCell ref="AY6:AZ6"/>
    <mergeCell ref="BC6:BD6"/>
    <mergeCell ref="BC8:BD8"/>
    <mergeCell ref="U12:V12"/>
    <mergeCell ref="BB13:BD13"/>
    <mergeCell ref="BF13:BH13"/>
    <mergeCell ref="AR1:BG1"/>
    <mergeCell ref="AA2:AB2"/>
    <mergeCell ref="AD2:AE2"/>
    <mergeCell ref="AH2:AI2"/>
    <mergeCell ref="AR2:BG2"/>
    <mergeCell ref="BC3:BF3"/>
    <mergeCell ref="BC10:BD10"/>
  </mergeCells>
  <phoneticPr fontId="2"/>
  <conditionalFormatting sqref="U22:AA23">
    <cfRule type="expression" dxfId="86" priority="256">
      <formula>INDIRECT(ADDRESS(ROW(),COLUMN()))=TRUNC(INDIRECT(ADDRESS(ROW(),COLUMN())))</formula>
    </cfRule>
  </conditionalFormatting>
  <conditionalFormatting sqref="AB40:AH41">
    <cfRule type="expression" dxfId="85" priority="98">
      <formula>INDIRECT(ADDRESS(ROW(),COLUMN()))=TRUNC(INDIRECT(ADDRESS(ROW(),COLUMN())))</formula>
    </cfRule>
  </conditionalFormatting>
  <conditionalFormatting sqref="U40:AA41">
    <cfRule type="expression" dxfId="84" priority="100">
      <formula>INDIRECT(ADDRESS(ROW(),COLUMN()))=TRUNC(INDIRECT(ADDRESS(ROW(),COLUMN())))</formula>
    </cfRule>
  </conditionalFormatting>
  <conditionalFormatting sqref="AZ22:BC23">
    <cfRule type="expression" dxfId="83" priority="251">
      <formula>INDIRECT(ADDRESS(ROW(),COLUMN()))=TRUNC(INDIRECT(ADDRESS(ROW(),COLUMN())))</formula>
    </cfRule>
  </conditionalFormatting>
  <conditionalFormatting sqref="AI40:AO41">
    <cfRule type="expression" dxfId="82" priority="96">
      <formula>INDIRECT(ADDRESS(ROW(),COLUMN()))=TRUNC(INDIRECT(ADDRESS(ROW(),COLUMN())))</formula>
    </cfRule>
  </conditionalFormatting>
  <conditionalFormatting sqref="AZ25:BC26">
    <cfRule type="expression" dxfId="81" priority="245">
      <formula>INDIRECT(ADDRESS(ROW(),COLUMN()))=TRUNC(INDIRECT(ADDRESS(ROW(),COLUMN())))</formula>
    </cfRule>
  </conditionalFormatting>
  <conditionalFormatting sqref="AP37:AV38">
    <cfRule type="expression" dxfId="80" priority="104">
      <formula>INDIRECT(ADDRESS(ROW(),COLUMN()))=TRUNC(INDIRECT(ADDRESS(ROW(),COLUMN())))</formula>
    </cfRule>
  </conditionalFormatting>
  <conditionalFormatting sqref="AW37:AY38">
    <cfRule type="expression" dxfId="79" priority="102">
      <formula>INDIRECT(ADDRESS(ROW(),COLUMN()))=TRUNC(INDIRECT(ADDRESS(ROW(),COLUMN())))</formula>
    </cfRule>
  </conditionalFormatting>
  <conditionalFormatting sqref="AZ28:BC29">
    <cfRule type="expression" dxfId="78" priority="239">
      <formula>INDIRECT(ADDRESS(ROW(),COLUMN()))=TRUNC(INDIRECT(ADDRESS(ROW(),COLUMN())))</formula>
    </cfRule>
  </conditionalFormatting>
  <conditionalFormatting sqref="AB37:AH38">
    <cfRule type="expression" dxfId="77" priority="108">
      <formula>INDIRECT(ADDRESS(ROW(),COLUMN()))=TRUNC(INDIRECT(ADDRESS(ROW(),COLUMN())))</formula>
    </cfRule>
  </conditionalFormatting>
  <conditionalFormatting sqref="AI37:AO38">
    <cfRule type="expression" dxfId="76" priority="106">
      <formula>INDIRECT(ADDRESS(ROW(),COLUMN()))=TRUNC(INDIRECT(ADDRESS(ROW(),COLUMN())))</formula>
    </cfRule>
  </conditionalFormatting>
  <conditionalFormatting sqref="AZ31:BC32">
    <cfRule type="expression" dxfId="75" priority="233">
      <formula>INDIRECT(ADDRESS(ROW(),COLUMN()))=TRUNC(INDIRECT(ADDRESS(ROW(),COLUMN())))</formula>
    </cfRule>
  </conditionalFormatting>
  <conditionalFormatting sqref="AW34:AY35">
    <cfRule type="expression" dxfId="74" priority="112">
      <formula>INDIRECT(ADDRESS(ROW(),COLUMN()))=TRUNC(INDIRECT(ADDRESS(ROW(),COLUMN())))</formula>
    </cfRule>
  </conditionalFormatting>
  <conditionalFormatting sqref="U37:AA38">
    <cfRule type="expression" dxfId="73" priority="110">
      <formula>INDIRECT(ADDRESS(ROW(),COLUMN()))=TRUNC(INDIRECT(ADDRESS(ROW(),COLUMN())))</formula>
    </cfRule>
  </conditionalFormatting>
  <conditionalFormatting sqref="AZ34:BC35">
    <cfRule type="expression" dxfId="72" priority="227">
      <formula>INDIRECT(ADDRESS(ROW(),COLUMN()))=TRUNC(INDIRECT(ADDRESS(ROW(),COLUMN())))</formula>
    </cfRule>
  </conditionalFormatting>
  <conditionalFormatting sqref="AI34:AO35">
    <cfRule type="expression" dxfId="71" priority="116">
      <formula>INDIRECT(ADDRESS(ROW(),COLUMN()))=TRUNC(INDIRECT(ADDRESS(ROW(),COLUMN())))</formula>
    </cfRule>
  </conditionalFormatting>
  <conditionalFormatting sqref="AP34:AV35">
    <cfRule type="expression" dxfId="70" priority="114">
      <formula>INDIRECT(ADDRESS(ROW(),COLUMN()))=TRUNC(INDIRECT(ADDRESS(ROW(),COLUMN())))</formula>
    </cfRule>
  </conditionalFormatting>
  <conditionalFormatting sqref="AZ37:BC38">
    <cfRule type="expression" dxfId="69" priority="221">
      <formula>INDIRECT(ADDRESS(ROW(),COLUMN()))=TRUNC(INDIRECT(ADDRESS(ROW(),COLUMN())))</formula>
    </cfRule>
  </conditionalFormatting>
  <conditionalFormatting sqref="U34:AA35">
    <cfRule type="expression" dxfId="68" priority="120">
      <formula>INDIRECT(ADDRESS(ROW(),COLUMN()))=TRUNC(INDIRECT(ADDRESS(ROW(),COLUMN())))</formula>
    </cfRule>
  </conditionalFormatting>
  <conditionalFormatting sqref="AB34:AH35">
    <cfRule type="expression" dxfId="67" priority="118">
      <formula>INDIRECT(ADDRESS(ROW(),COLUMN()))=TRUNC(INDIRECT(ADDRESS(ROW(),COLUMN())))</formula>
    </cfRule>
  </conditionalFormatting>
  <conditionalFormatting sqref="AZ40:BC41">
    <cfRule type="expression" dxfId="66" priority="215">
      <formula>INDIRECT(ADDRESS(ROW(),COLUMN()))=TRUNC(INDIRECT(ADDRESS(ROW(),COLUMN())))</formula>
    </cfRule>
  </conditionalFormatting>
  <conditionalFormatting sqref="AP31:AV32">
    <cfRule type="expression" dxfId="65" priority="124">
      <formula>INDIRECT(ADDRESS(ROW(),COLUMN()))=TRUNC(INDIRECT(ADDRESS(ROW(),COLUMN())))</formula>
    </cfRule>
  </conditionalFormatting>
  <conditionalFormatting sqref="AW31:AY32">
    <cfRule type="expression" dxfId="64" priority="122">
      <formula>INDIRECT(ADDRESS(ROW(),COLUMN()))=TRUNC(INDIRECT(ADDRESS(ROW(),COLUMN())))</formula>
    </cfRule>
  </conditionalFormatting>
  <conditionalFormatting sqref="AZ43:BC44">
    <cfRule type="expression" dxfId="63" priority="209">
      <formula>INDIRECT(ADDRESS(ROW(),COLUMN()))=TRUNC(INDIRECT(ADDRESS(ROW(),COLUMN())))</formula>
    </cfRule>
  </conditionalFormatting>
  <conditionalFormatting sqref="AB31:AH32">
    <cfRule type="expression" dxfId="62" priority="128">
      <formula>INDIRECT(ADDRESS(ROW(),COLUMN()))=TRUNC(INDIRECT(ADDRESS(ROW(),COLUMN())))</formula>
    </cfRule>
  </conditionalFormatting>
  <conditionalFormatting sqref="AI31:AO32">
    <cfRule type="expression" dxfId="61" priority="126">
      <formula>INDIRECT(ADDRESS(ROW(),COLUMN()))=TRUNC(INDIRECT(ADDRESS(ROW(),COLUMN())))</formula>
    </cfRule>
  </conditionalFormatting>
  <conditionalFormatting sqref="AZ46:BC47">
    <cfRule type="expression" dxfId="60" priority="203">
      <formula>INDIRECT(ADDRESS(ROW(),COLUMN()))=TRUNC(INDIRECT(ADDRESS(ROW(),COLUMN())))</formula>
    </cfRule>
  </conditionalFormatting>
  <conditionalFormatting sqref="AW28:AY29">
    <cfRule type="expression" dxfId="59" priority="132">
      <formula>INDIRECT(ADDRESS(ROW(),COLUMN()))=TRUNC(INDIRECT(ADDRESS(ROW(),COLUMN())))</formula>
    </cfRule>
  </conditionalFormatting>
  <conditionalFormatting sqref="U31:AA32">
    <cfRule type="expression" dxfId="58" priority="130">
      <formula>INDIRECT(ADDRESS(ROW(),COLUMN()))=TRUNC(INDIRECT(ADDRESS(ROW(),COLUMN())))</formula>
    </cfRule>
  </conditionalFormatting>
  <conditionalFormatting sqref="AZ49:BC50">
    <cfRule type="expression" dxfId="57" priority="197">
      <formula>INDIRECT(ADDRESS(ROW(),COLUMN()))=TRUNC(INDIRECT(ADDRESS(ROW(),COLUMN())))</formula>
    </cfRule>
  </conditionalFormatting>
  <conditionalFormatting sqref="AI28:AO29">
    <cfRule type="expression" dxfId="56" priority="136">
      <formula>INDIRECT(ADDRESS(ROW(),COLUMN()))=TRUNC(INDIRECT(ADDRESS(ROW(),COLUMN())))</formula>
    </cfRule>
  </conditionalFormatting>
  <conditionalFormatting sqref="AP28:AV29">
    <cfRule type="expression" dxfId="55" priority="134">
      <formula>INDIRECT(ADDRESS(ROW(),COLUMN()))=TRUNC(INDIRECT(ADDRESS(ROW(),COLUMN())))</formula>
    </cfRule>
  </conditionalFormatting>
  <conditionalFormatting sqref="AZ52:BC53">
    <cfRule type="expression" dxfId="54" priority="191">
      <formula>INDIRECT(ADDRESS(ROW(),COLUMN()))=TRUNC(INDIRECT(ADDRESS(ROW(),COLUMN())))</formula>
    </cfRule>
  </conditionalFormatting>
  <conditionalFormatting sqref="U28:AA29">
    <cfRule type="expression" dxfId="53" priority="140">
      <formula>INDIRECT(ADDRESS(ROW(),COLUMN()))=TRUNC(INDIRECT(ADDRESS(ROW(),COLUMN())))</formula>
    </cfRule>
  </conditionalFormatting>
  <conditionalFormatting sqref="AB28:AH29">
    <cfRule type="expression" dxfId="52" priority="138">
      <formula>INDIRECT(ADDRESS(ROW(),COLUMN()))=TRUNC(INDIRECT(ADDRESS(ROW(),COLUMN())))</formula>
    </cfRule>
  </conditionalFormatting>
  <conditionalFormatting sqref="AZ55:BC56">
    <cfRule type="expression" dxfId="51" priority="185">
      <formula>INDIRECT(ADDRESS(ROW(),COLUMN()))=TRUNC(INDIRECT(ADDRESS(ROW(),COLUMN())))</formula>
    </cfRule>
  </conditionalFormatting>
  <conditionalFormatting sqref="AP25:AV26">
    <cfRule type="expression" dxfId="50" priority="144">
      <formula>INDIRECT(ADDRESS(ROW(),COLUMN()))=TRUNC(INDIRECT(ADDRESS(ROW(),COLUMN())))</formula>
    </cfRule>
  </conditionalFormatting>
  <conditionalFormatting sqref="AW25:AY26">
    <cfRule type="expression" dxfId="49" priority="142">
      <formula>INDIRECT(ADDRESS(ROW(),COLUMN()))=TRUNC(INDIRECT(ADDRESS(ROW(),COLUMN())))</formula>
    </cfRule>
  </conditionalFormatting>
  <conditionalFormatting sqref="AZ58:BC59">
    <cfRule type="expression" dxfId="48" priority="179">
      <formula>INDIRECT(ADDRESS(ROW(),COLUMN()))=TRUNC(INDIRECT(ADDRESS(ROW(),COLUMN())))</formula>
    </cfRule>
  </conditionalFormatting>
  <conditionalFormatting sqref="AB25:AH26">
    <cfRule type="expression" dxfId="47" priority="148">
      <formula>INDIRECT(ADDRESS(ROW(),COLUMN()))=TRUNC(INDIRECT(ADDRESS(ROW(),COLUMN())))</formula>
    </cfRule>
  </conditionalFormatting>
  <conditionalFormatting sqref="AI25:AO26">
    <cfRule type="expression" dxfId="46" priority="146">
      <formula>INDIRECT(ADDRESS(ROW(),COLUMN()))=TRUNC(INDIRECT(ADDRESS(ROW(),COLUMN())))</formula>
    </cfRule>
  </conditionalFormatting>
  <conditionalFormatting sqref="AZ61:BC62">
    <cfRule type="expression" dxfId="45" priority="173">
      <formula>INDIRECT(ADDRESS(ROW(),COLUMN()))=TRUNC(INDIRECT(ADDRESS(ROW(),COLUMN())))</formula>
    </cfRule>
  </conditionalFormatting>
  <conditionalFormatting sqref="AW22:AY23">
    <cfRule type="expression" dxfId="44" priority="152">
      <formula>INDIRECT(ADDRESS(ROW(),COLUMN()))=TRUNC(INDIRECT(ADDRESS(ROW(),COLUMN())))</formula>
    </cfRule>
  </conditionalFormatting>
  <conditionalFormatting sqref="U25:AA26">
    <cfRule type="expression" dxfId="43" priority="150">
      <formula>INDIRECT(ADDRESS(ROW(),COLUMN()))=TRUNC(INDIRECT(ADDRESS(ROW(),COLUMN())))</formula>
    </cfRule>
  </conditionalFormatting>
  <conditionalFormatting sqref="AI22:AO23">
    <cfRule type="expression" dxfId="42" priority="156">
      <formula>INDIRECT(ADDRESS(ROW(),COLUMN()))=TRUNC(INDIRECT(ADDRESS(ROW(),COLUMN())))</formula>
    </cfRule>
  </conditionalFormatting>
  <conditionalFormatting sqref="AP22:AV23">
    <cfRule type="expression" dxfId="41" priority="154">
      <formula>INDIRECT(ADDRESS(ROW(),COLUMN()))=TRUNC(INDIRECT(ADDRESS(ROW(),COLUMN())))</formula>
    </cfRule>
  </conditionalFormatting>
  <conditionalFormatting sqref="U63:BA66">
    <cfRule type="expression" dxfId="40" priority="160">
      <formula>INDIRECT(ADDRESS(ROW(),COLUMN()))=TRUNC(INDIRECT(ADDRESS(ROW(),COLUMN())))</formula>
    </cfRule>
  </conditionalFormatting>
  <conditionalFormatting sqref="AB22:AH23">
    <cfRule type="expression" dxfId="39" priority="158">
      <formula>INDIRECT(ADDRESS(ROW(),COLUMN()))=TRUNC(INDIRECT(ADDRESS(ROW(),COLUMN())))</formula>
    </cfRule>
  </conditionalFormatting>
  <conditionalFormatting sqref="AP40:AV41">
    <cfRule type="expression" dxfId="38" priority="94">
      <formula>INDIRECT(ADDRESS(ROW(),COLUMN()))=TRUNC(INDIRECT(ADDRESS(ROW(),COLUMN())))</formula>
    </cfRule>
  </conditionalFormatting>
  <conditionalFormatting sqref="AW40:AY41">
    <cfRule type="expression" dxfId="37" priority="92">
      <formula>INDIRECT(ADDRESS(ROW(),COLUMN()))=TRUNC(INDIRECT(ADDRESS(ROW(),COLUMN())))</formula>
    </cfRule>
  </conditionalFormatting>
  <conditionalFormatting sqref="U43:AA44">
    <cfRule type="expression" dxfId="36" priority="90">
      <formula>INDIRECT(ADDRESS(ROW(),COLUMN()))=TRUNC(INDIRECT(ADDRESS(ROW(),COLUMN())))</formula>
    </cfRule>
  </conditionalFormatting>
  <conditionalFormatting sqref="AB43:AH44">
    <cfRule type="expression" dxfId="35" priority="88">
      <formula>INDIRECT(ADDRESS(ROW(),COLUMN()))=TRUNC(INDIRECT(ADDRESS(ROW(),COLUMN())))</formula>
    </cfRule>
  </conditionalFormatting>
  <conditionalFormatting sqref="AI43:AO44">
    <cfRule type="expression" dxfId="34" priority="86">
      <formula>INDIRECT(ADDRESS(ROW(),COLUMN()))=TRUNC(INDIRECT(ADDRESS(ROW(),COLUMN())))</formula>
    </cfRule>
  </conditionalFormatting>
  <conditionalFormatting sqref="AP43:AV44">
    <cfRule type="expression" dxfId="33" priority="84">
      <formula>INDIRECT(ADDRESS(ROW(),COLUMN()))=TRUNC(INDIRECT(ADDRESS(ROW(),COLUMN())))</formula>
    </cfRule>
  </conditionalFormatting>
  <conditionalFormatting sqref="AW43:AY44">
    <cfRule type="expression" dxfId="32" priority="82">
      <formula>INDIRECT(ADDRESS(ROW(),COLUMN()))=TRUNC(INDIRECT(ADDRESS(ROW(),COLUMN())))</formula>
    </cfRule>
  </conditionalFormatting>
  <conditionalFormatting sqref="U46:AA47">
    <cfRule type="expression" dxfId="31" priority="80">
      <formula>INDIRECT(ADDRESS(ROW(),COLUMN()))=TRUNC(INDIRECT(ADDRESS(ROW(),COLUMN())))</formula>
    </cfRule>
  </conditionalFormatting>
  <conditionalFormatting sqref="AB46:AH47">
    <cfRule type="expression" dxfId="30" priority="78">
      <formula>INDIRECT(ADDRESS(ROW(),COLUMN()))=TRUNC(INDIRECT(ADDRESS(ROW(),COLUMN())))</formula>
    </cfRule>
  </conditionalFormatting>
  <conditionalFormatting sqref="AI46:AO47">
    <cfRule type="expression" dxfId="29" priority="76">
      <formula>INDIRECT(ADDRESS(ROW(),COLUMN()))=TRUNC(INDIRECT(ADDRESS(ROW(),COLUMN())))</formula>
    </cfRule>
  </conditionalFormatting>
  <conditionalFormatting sqref="AP46:AV47">
    <cfRule type="expression" dxfId="28" priority="74">
      <formula>INDIRECT(ADDRESS(ROW(),COLUMN()))=TRUNC(INDIRECT(ADDRESS(ROW(),COLUMN())))</formula>
    </cfRule>
  </conditionalFormatting>
  <conditionalFormatting sqref="AW46:AY47">
    <cfRule type="expression" dxfId="27" priority="72">
      <formula>INDIRECT(ADDRESS(ROW(),COLUMN()))=TRUNC(INDIRECT(ADDRESS(ROW(),COLUMN())))</formula>
    </cfRule>
  </conditionalFormatting>
  <conditionalFormatting sqref="U49:AA50">
    <cfRule type="expression" dxfId="26" priority="70">
      <formula>INDIRECT(ADDRESS(ROW(),COLUMN()))=TRUNC(INDIRECT(ADDRESS(ROW(),COLUMN())))</formula>
    </cfRule>
  </conditionalFormatting>
  <conditionalFormatting sqref="AB49:AH50">
    <cfRule type="expression" dxfId="25" priority="68">
      <formula>INDIRECT(ADDRESS(ROW(),COLUMN()))=TRUNC(INDIRECT(ADDRESS(ROW(),COLUMN())))</formula>
    </cfRule>
  </conditionalFormatting>
  <conditionalFormatting sqref="AI49:AO50">
    <cfRule type="expression" dxfId="24" priority="66">
      <formula>INDIRECT(ADDRESS(ROW(),COLUMN()))=TRUNC(INDIRECT(ADDRESS(ROW(),COLUMN())))</formula>
    </cfRule>
  </conditionalFormatting>
  <conditionalFormatting sqref="AP49:AV50">
    <cfRule type="expression" dxfId="23" priority="64">
      <formula>INDIRECT(ADDRESS(ROW(),COLUMN()))=TRUNC(INDIRECT(ADDRESS(ROW(),COLUMN())))</formula>
    </cfRule>
  </conditionalFormatting>
  <conditionalFormatting sqref="AW49:AY50">
    <cfRule type="expression" dxfId="22" priority="62">
      <formula>INDIRECT(ADDRESS(ROW(),COLUMN()))=TRUNC(INDIRECT(ADDRESS(ROW(),COLUMN())))</formula>
    </cfRule>
  </conditionalFormatting>
  <conditionalFormatting sqref="U52:AA53">
    <cfRule type="expression" dxfId="21" priority="60">
      <formula>INDIRECT(ADDRESS(ROW(),COLUMN()))=TRUNC(INDIRECT(ADDRESS(ROW(),COLUMN())))</formula>
    </cfRule>
  </conditionalFormatting>
  <conditionalFormatting sqref="AB52:AH53">
    <cfRule type="expression" dxfId="20" priority="58">
      <formula>INDIRECT(ADDRESS(ROW(),COLUMN()))=TRUNC(INDIRECT(ADDRESS(ROW(),COLUMN())))</formula>
    </cfRule>
  </conditionalFormatting>
  <conditionalFormatting sqref="AI52:AO53">
    <cfRule type="expression" dxfId="19" priority="56">
      <formula>INDIRECT(ADDRESS(ROW(),COLUMN()))=TRUNC(INDIRECT(ADDRESS(ROW(),COLUMN())))</formula>
    </cfRule>
  </conditionalFormatting>
  <conditionalFormatting sqref="AP52:AV53">
    <cfRule type="expression" dxfId="18" priority="54">
      <formula>INDIRECT(ADDRESS(ROW(),COLUMN()))=TRUNC(INDIRECT(ADDRESS(ROW(),COLUMN())))</formula>
    </cfRule>
  </conditionalFormatting>
  <conditionalFormatting sqref="AW52:AY53">
    <cfRule type="expression" dxfId="17" priority="52">
      <formula>INDIRECT(ADDRESS(ROW(),COLUMN()))=TRUNC(INDIRECT(ADDRESS(ROW(),COLUMN())))</formula>
    </cfRule>
  </conditionalFormatting>
  <conditionalFormatting sqref="U55:AA56">
    <cfRule type="expression" dxfId="16" priority="50">
      <formula>INDIRECT(ADDRESS(ROW(),COLUMN()))=TRUNC(INDIRECT(ADDRESS(ROW(),COLUMN())))</formula>
    </cfRule>
  </conditionalFormatting>
  <conditionalFormatting sqref="AB55:AH56">
    <cfRule type="expression" dxfId="15" priority="48">
      <formula>INDIRECT(ADDRESS(ROW(),COLUMN()))=TRUNC(INDIRECT(ADDRESS(ROW(),COLUMN())))</formula>
    </cfRule>
  </conditionalFormatting>
  <conditionalFormatting sqref="AI55:AO56">
    <cfRule type="expression" dxfId="14" priority="46">
      <formula>INDIRECT(ADDRESS(ROW(),COLUMN()))=TRUNC(INDIRECT(ADDRESS(ROW(),COLUMN())))</formula>
    </cfRule>
  </conditionalFormatting>
  <conditionalFormatting sqref="AP55:AV56">
    <cfRule type="expression" dxfId="13" priority="44">
      <formula>INDIRECT(ADDRESS(ROW(),COLUMN()))=TRUNC(INDIRECT(ADDRESS(ROW(),COLUMN())))</formula>
    </cfRule>
  </conditionalFormatting>
  <conditionalFormatting sqref="AW55:AY56">
    <cfRule type="expression" dxfId="12" priority="42">
      <formula>INDIRECT(ADDRESS(ROW(),COLUMN()))=TRUNC(INDIRECT(ADDRESS(ROW(),COLUMN())))</formula>
    </cfRule>
  </conditionalFormatting>
  <conditionalFormatting sqref="U58:AA59">
    <cfRule type="expression" dxfId="11" priority="40">
      <formula>INDIRECT(ADDRESS(ROW(),COLUMN()))=TRUNC(INDIRECT(ADDRESS(ROW(),COLUMN())))</formula>
    </cfRule>
  </conditionalFormatting>
  <conditionalFormatting sqref="AB58:AH59">
    <cfRule type="expression" dxfId="10" priority="38">
      <formula>INDIRECT(ADDRESS(ROW(),COLUMN()))=TRUNC(INDIRECT(ADDRESS(ROW(),COLUMN())))</formula>
    </cfRule>
  </conditionalFormatting>
  <conditionalFormatting sqref="AI58:AO59">
    <cfRule type="expression" dxfId="9" priority="36">
      <formula>INDIRECT(ADDRESS(ROW(),COLUMN()))=TRUNC(INDIRECT(ADDRESS(ROW(),COLUMN())))</formula>
    </cfRule>
  </conditionalFormatting>
  <conditionalFormatting sqref="AP58:AV59">
    <cfRule type="expression" dxfId="8" priority="34">
      <formula>INDIRECT(ADDRESS(ROW(),COLUMN()))=TRUNC(INDIRECT(ADDRESS(ROW(),COLUMN())))</formula>
    </cfRule>
  </conditionalFormatting>
  <conditionalFormatting sqref="AW58:AY59">
    <cfRule type="expression" dxfId="7" priority="32">
      <formula>INDIRECT(ADDRESS(ROW(),COLUMN()))=TRUNC(INDIRECT(ADDRESS(ROW(),COLUMN())))</formula>
    </cfRule>
  </conditionalFormatting>
  <conditionalFormatting sqref="U61:AA62">
    <cfRule type="expression" dxfId="6" priority="30">
      <formula>INDIRECT(ADDRESS(ROW(),COLUMN()))=TRUNC(INDIRECT(ADDRESS(ROW(),COLUMN())))</formula>
    </cfRule>
  </conditionalFormatting>
  <conditionalFormatting sqref="AB61:AH62">
    <cfRule type="expression" dxfId="5" priority="28">
      <formula>INDIRECT(ADDRESS(ROW(),COLUMN()))=TRUNC(INDIRECT(ADDRESS(ROW(),COLUMN())))</formula>
    </cfRule>
  </conditionalFormatting>
  <conditionalFormatting sqref="AI61:AO62">
    <cfRule type="expression" dxfId="4" priority="26">
      <formula>INDIRECT(ADDRESS(ROW(),COLUMN()))=TRUNC(INDIRECT(ADDRESS(ROW(),COLUMN())))</formula>
    </cfRule>
  </conditionalFormatting>
  <conditionalFormatting sqref="AP61:AV62">
    <cfRule type="expression" dxfId="3" priority="24">
      <formula>INDIRECT(ADDRESS(ROW(),COLUMN()))=TRUNC(INDIRECT(ADDRESS(ROW(),COLUMN())))</formula>
    </cfRule>
  </conditionalFormatting>
  <conditionalFormatting sqref="AW61:AY62">
    <cfRule type="expression" dxfId="2" priority="22">
      <formula>INDIRECT(ADDRESS(ROW(),COLUMN()))=TRUNC(INDIRECT(ADDRESS(ROW(),COLUMN())))</formula>
    </cfRule>
  </conditionalFormatting>
  <conditionalFormatting sqref="U67:BA69">
    <cfRule type="expression" dxfId="1" priority="1">
      <formula>INDIRECT(ADDRESS(ROW(),COLUMN()))=TRUNC(INDIRECT(ADDRESS(ROW(),COLUMN())))</formula>
    </cfRule>
  </conditionalFormatting>
  <conditionalFormatting sqref="U23:AY23 U26:AY26 U29:AY29 U32:AY32 U35:AY35 U38:AY38 U41:AY41 U44:AY44 U47:AY47 U50:AY50 U53:AY53 U56:AY56 U59:AY59 U62:AY62">
    <cfRule type="expression" dxfId="0" priority="259">
      <formula>OR(U$63=$B22,U$64=$B22)</formula>
    </cfRule>
  </conditionalFormatting>
  <dataValidations count="10">
    <dataValidation type="list" allowBlank="1" showInputMessage="1" showErrorMessage="1" sqref="BC4:BF4">
      <formula1>"予定,実績,予定・実績"</formula1>
    </dataValidation>
    <dataValidation type="list" allowBlank="1" showInputMessage="1" showErrorMessage="1" sqref="AD3:AD4">
      <formula1>#REF!</formula1>
    </dataValidation>
    <dataValidation type="decimal" allowBlank="1" showInputMessage="1" showErrorMessage="1" error="入力可能範囲　32～40" sqref="AY6:AZ6">
      <formula1>32</formula1>
      <formula2>40</formula2>
    </dataValidation>
    <dataValidation type="list" allowBlank="1" showInputMessage="1" showErrorMessage="1" sqref="BC3:BF3">
      <formula1>"４週,暦月"</formula1>
    </dataValidation>
    <dataValidation type="list" allowBlank="1" showInputMessage="1" sqref="C21:E62">
      <formula1>職種</formula1>
    </dataValidation>
    <dataValidation type="list" allowBlank="1" showInputMessage="1" sqref="H21:H62">
      <formula1>"A, B, C, D"</formula1>
    </dataValidation>
    <dataValidation type="list" allowBlank="1" showInputMessage="1" sqref="U21:AY21 U24:AY24 U27:AY27 U30:AY30 U33:AY33 U36:AY36 U39:AY39 U42:AY42 U45:AY45 U48:AY48 U51:AY51 U54:AY54 U57:AY57 U60:AY60">
      <formula1>シフト記号表</formula1>
    </dataValidation>
    <dataValidation allowBlank="1" showInputMessage="1" showErrorMessage="1" error="入力可能範囲　32～40" sqref="BC10"/>
    <dataValidation type="list" allowBlank="1" showInputMessage="1" sqref="AR1:BG1">
      <formula1>#REF!</formula1>
    </dataValidation>
    <dataValidation type="list" errorStyle="warning" allowBlank="1" showInputMessage="1" error="リストにない場合のみ、入力してください。" sqref="I21:L62">
      <formula1>INDIRECT(C21)</formula1>
    </dataValidation>
  </dataValidations>
  <printOptions horizontalCentered="1"/>
  <pageMargins left="0.15748031496062992" right="0.15748031496062992" top="0.39370078740157483" bottom="0.15748031496062992" header="0.15748031496062992" footer="0.15748031496062992"/>
  <pageSetup paperSize="9" scale="40" fitToHeight="0" orientation="landscape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看多機（1枚版）</vt:lpstr>
      <vt:lpstr>'看多機（1枚版）'!Print_Area</vt:lpstr>
      <vt:lpstr>'看多機（1枚版）'!Print_Titles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相谷　恭子</dc:creator>
  <cp:lastModifiedBy>8man89104015</cp:lastModifiedBy>
  <cp:lastPrinted>2024-03-07T02:04:44Z</cp:lastPrinted>
  <dcterms:created xsi:type="dcterms:W3CDTF">2020-01-28T01:12:50Z</dcterms:created>
  <dcterms:modified xsi:type="dcterms:W3CDTF">2024-03-07T02:04:48Z</dcterms:modified>
</cp:coreProperties>
</file>