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8MAN69~1\APPDATA\LOCAL\TEMP\SOWDIR0\"/>
    </mc:Choice>
  </mc:AlternateContent>
  <workbookProtection workbookAlgorithmName="SHA-512" workbookHashValue="l/YQ4PFj/kIeKv4crJbW71KnDu35OS4C/b4nj9XpxCxtbKi8/x5PY4xUSO+lUzSIwom0W8dToGQDY/LJA9YacA==" workbookSaltValue="wUYFZu6HRxlOqg0uteoBG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W8" i="4"/>
  <c r="P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<sst xmlns="http://schemas.openxmlformats.org/spreadsheetml/2006/main" count="231" uniqueCount="117">
  <si>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</si>
  <si>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</si>
  <si>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</si>
  <si>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</si>
  <si>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</si>
  <si>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</si>
  <si>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</si>
  <si>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</si>
  <si>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</si>
  <si>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</si>
  <si>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</si>
  <si>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</si>
  <si>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</si>
  <si>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</si>
  <si>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</si>
  <si>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</si>
  <si>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</si>
  <si>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</si>
  <si>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</si>
  <si>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</si>
  <si>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</si>
  <si>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</si>
  <si>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</si>
  <si>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</si>
  <si>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</si>
  <si>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</si>
  <si>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</si>
  <si>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</si>
  <si>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</si>
  <si>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</si>
  <si>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</si>
  <si>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</si>
  <si>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</si>
  <si>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</si>
  <si>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</si>
  <si>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</si>
  <si>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</si>
  <si>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</si>
  <si>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</si>
  <si>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</si>
  <si>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</si>
  <si>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</si>
  <si>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</si>
  <si>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</si>
  <si>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</si>
  <si>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</si>
  <si>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</si>
  <si>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</si>
  <si>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</si>
  <si>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</si>
  <si>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</si>
  <si>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</si>
  <si>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</si>
  <si>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</si>
  <si>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</si>
  <si>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</si>
  <si>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</si>
  <si>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</si>
  <si>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</si>
  <si>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</si>
  <si>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</si>
  <si>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</si>
  <si>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</si>
  <si>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</si>
  <si>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</si>
  <si>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</si>
  <si>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</si>
  <si>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</si>
  <si>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</si>
  <si>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</si>
  <si>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</si>
  <si>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</si>
  <si>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</si>
  <si>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</si>
  <si>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</si>
  <si>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</si>
  <si>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</si>
  <si>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</si>
  <si>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</si>
  <si>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</si>
  <si>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</si>
  <si>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</si>
  <si>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</si>
  <si>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</si>
  <si>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</si>
  <si>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</si>
  <si>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</si>
  <si>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</si>
  <si>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</si>
  <si>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</si>
  <si>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</si>
  <si>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</si>
  <si>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</si>
  <si>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</si>
  <si>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</si>
  <si>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</si>
  <si>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</si>
  <si>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</si>
  <si>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</si>
  <si>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</si>
  <si>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</si>
  <si>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</si>
  <si>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</si>
  <si>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</si>
  <si>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</si>
  <si>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</si>
  <si>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</si>
  <si>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</si>
  <si>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</si>
  <si>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</si>
  <si>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</si>
  <si>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</si>
  <si>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</si>
  <si>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</si>
  <si>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平成29年度より公営企業会計へ移行したことによって、左記の指標等が算定できるようになり、経営の「見える化」が進みました。
　その経営状況については、初期投資に係る企業債の償還額が多額で厳しい資金状況にあり、経費回収率も100％に達しておらず、これらに係る不足分は一般会計からの繰入金で賄っている状況です。そのため、地道に普及活動を行うことで、水洗化率（接続率）の向上に取り組み、使用料収入の増収を図ります。
　また、今後10年間の指針を定めた経営戦略を令和2年度に策定しましたので、今後はこの計画に基づき事業を運営していきます。</t>
  </si>
  <si>
    <t>　本市の下水道事業は、平成29年度より地方公営企業法を適用しています。
　①経常収支比率は、収益の不足分を一般会計からの繰入金にて賄っているため、100％を超え黒字となっています。
　②累積欠損金比率については、法適用時（H29期首）にて負債及び資本が資産を超過する額を累積欠損金として計上しました。今後利益を充当し、少しずつ解消していきます。
　③短期的な債務に対する支払い能力を表す流動比率は、100％を大きく下回っています。企業債の償還に係る現金の不足を繰入金や資本費平準化債で賄っているため、今後もこの状況が当面続くことが見込まれます。
　④事業規模（収益）に対する企業債残高の比率は、建設に係る初期投資が大きく高い値ですが、新規の拡張工事をしていないため、類似団体平均を下回っています。
　⑤費用に対する使用料収入の割合を示す経費回収率は、沖島の事業に係る使用料で賄うべき維持管理費に対して、使用料が不足するため、100％を下回っています。
　⑥有収水量1㎥あたりの費用を表す汚水処理原価は、類似団体平均を下回っています。比較的人口密度が高く、効率良く事業が運営できているためです。
　⑦施設利用率は、沖島処理場が該当し、類似団体平均を上回っています。
　⑧水洗化率は、類似団体平均を下回っています。</t>
    <rPh sb="53" eb="55">
      <t>イッパン</t>
    </rPh>
    <rPh sb="55" eb="57">
      <t>カイケイ</t>
    </rPh>
    <phoneticPr fontId="4"/>
  </si>
  <si>
    <t>　固定資産については、H29期首現在の簿価で新たに会計をスタート（フレッシュスタート）していますので、
　①有形固定資産減価償却率は6年分の減価償却費で算定されています。早期に法適用をしている団体が平均値を押し上げていることから、低い値となっています。
　②管渠老朽化率については、事業を開始して30年程度で法定耐用年数を超える管渠がないため、0％です。
　③管渠改善率は、更新や老朽化対策を要する管渠が無かったため、0％です。。
　今後は令和2年度に策定した経営戦略に基づき、適切な予防保全管理に努めます。</t>
    <rPh sb="242" eb="244">
      <t>ヨボウ</t>
    </rPh>
    <rPh sb="244" eb="246">
      <t>ホゼン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</si>
</sst>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3"/>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27-4536-902A-D0DED02551C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0.06</c:v>
                </c:pt>
                <c:pt idx="3">
                  <c:v>0.27</c:v>
                </c:pt>
                <c:pt idx="4">
                  <c:v>0.22</c:v>
                </c:pt>
              </c:numCache>
            </c:numRef>
          </c:val>
          <c:smooth val="0"/>
          <c:extLst>
            <c:ext xmlns:c16="http://schemas.microsoft.com/office/drawing/2014/chart" uri="{C3380CC4-5D6E-409C-BE32-E72D297353CC}">
              <c16:uniqueId val="{00000001-6727-4536-902A-D0DED02551C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88.02</c:v>
                </c:pt>
                <c:pt idx="1">
                  <c:v>65.709999999999994</c:v>
                </c:pt>
                <c:pt idx="2">
                  <c:v>67.14</c:v>
                </c:pt>
                <c:pt idx="3">
                  <c:v>57.14</c:v>
                </c:pt>
                <c:pt idx="4">
                  <c:v>55.24</c:v>
                </c:pt>
              </c:numCache>
            </c:numRef>
          </c:val>
          <c:extLst>
            <c:ext xmlns:c16="http://schemas.microsoft.com/office/drawing/2014/chart" uri="{C3380CC4-5D6E-409C-BE32-E72D297353CC}">
              <c16:uniqueId val="{00000000-6154-42FD-AA6C-978F5B86772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46.17</c:v>
                </c:pt>
                <c:pt idx="1">
                  <c:v>45.68</c:v>
                </c:pt>
                <c:pt idx="2">
                  <c:v>45.87</c:v>
                </c:pt>
                <c:pt idx="3">
                  <c:v>44.24</c:v>
                </c:pt>
                <c:pt idx="4">
                  <c:v>45.3</c:v>
                </c:pt>
              </c:numCache>
            </c:numRef>
          </c:val>
          <c:smooth val="0"/>
          <c:extLst>
            <c:ext xmlns:c16="http://schemas.microsoft.com/office/drawing/2014/chart" uri="{C3380CC4-5D6E-409C-BE32-E72D297353CC}">
              <c16:uniqueId val="{00000001-6154-42FD-AA6C-978F5B86772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74.36</c:v>
                </c:pt>
                <c:pt idx="1">
                  <c:v>75.680000000000007</c:v>
                </c:pt>
                <c:pt idx="2">
                  <c:v>76.790000000000006</c:v>
                </c:pt>
                <c:pt idx="3">
                  <c:v>78.27</c:v>
                </c:pt>
                <c:pt idx="4">
                  <c:v>79.25</c:v>
                </c:pt>
              </c:numCache>
            </c:numRef>
          </c:val>
          <c:extLst>
            <c:ext xmlns:c16="http://schemas.microsoft.com/office/drawing/2014/chart" uri="{C3380CC4-5D6E-409C-BE32-E72D297353CC}">
              <c16:uniqueId val="{00000000-DC10-4081-983C-F80BCDB0F27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87.84</c:v>
                </c:pt>
                <c:pt idx="1">
                  <c:v>87.96</c:v>
                </c:pt>
                <c:pt idx="2">
                  <c:v>87.65</c:v>
                </c:pt>
                <c:pt idx="3">
                  <c:v>88.15</c:v>
                </c:pt>
                <c:pt idx="4">
                  <c:v>88.37</c:v>
                </c:pt>
              </c:numCache>
            </c:numRef>
          </c:val>
          <c:smooth val="0"/>
          <c:extLst>
            <c:ext xmlns:c16="http://schemas.microsoft.com/office/drawing/2014/chart" uri="{C3380CC4-5D6E-409C-BE32-E72D297353CC}">
              <c16:uniqueId val="{00000001-DC10-4081-983C-F80BCDB0F27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104.96</c:v>
                </c:pt>
                <c:pt idx="1">
                  <c:v>103.79</c:v>
                </c:pt>
                <c:pt idx="2">
                  <c:v>104.31</c:v>
                </c:pt>
                <c:pt idx="3">
                  <c:v>102.8</c:v>
                </c:pt>
                <c:pt idx="4">
                  <c:v>103.78</c:v>
                </c:pt>
              </c:numCache>
            </c:numRef>
          </c:val>
          <c:extLst>
            <c:ext xmlns:c16="http://schemas.microsoft.com/office/drawing/2014/chart" uri="{C3380CC4-5D6E-409C-BE32-E72D297353CC}">
              <c16:uniqueId val="{00000000-2B75-43FF-A21D-A1620AAFAB4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102.95</c:v>
                </c:pt>
                <c:pt idx="1">
                  <c:v>103.34</c:v>
                </c:pt>
                <c:pt idx="2">
                  <c:v>102.7</c:v>
                </c:pt>
                <c:pt idx="3">
                  <c:v>104.11</c:v>
                </c:pt>
                <c:pt idx="4">
                  <c:v>101.98</c:v>
                </c:pt>
              </c:numCache>
            </c:numRef>
          </c:val>
          <c:smooth val="0"/>
          <c:extLst>
            <c:ext xmlns:c16="http://schemas.microsoft.com/office/drawing/2014/chart" uri="{C3380CC4-5D6E-409C-BE32-E72D297353CC}">
              <c16:uniqueId val="{00000001-2B75-43FF-A21D-A1620AAFAB4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5.07</c:v>
                </c:pt>
                <c:pt idx="1">
                  <c:v>7.76</c:v>
                </c:pt>
                <c:pt idx="2">
                  <c:v>10.28</c:v>
                </c:pt>
                <c:pt idx="3">
                  <c:v>12.79</c:v>
                </c:pt>
                <c:pt idx="4">
                  <c:v>15.34</c:v>
                </c:pt>
              </c:numCache>
            </c:numRef>
          </c:val>
          <c:extLst>
            <c:ext xmlns:c16="http://schemas.microsoft.com/office/drawing/2014/chart" uri="{C3380CC4-5D6E-409C-BE32-E72D297353CC}">
              <c16:uniqueId val="{00000000-21AF-470F-9B27-87C56C9DB7F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26.56</c:v>
                </c:pt>
                <c:pt idx="1">
                  <c:v>27.82</c:v>
                </c:pt>
                <c:pt idx="2">
                  <c:v>29.24</c:v>
                </c:pt>
                <c:pt idx="3">
                  <c:v>31.73</c:v>
                </c:pt>
                <c:pt idx="4">
                  <c:v>32.57</c:v>
                </c:pt>
              </c:numCache>
            </c:numRef>
          </c:val>
          <c:smooth val="0"/>
          <c:extLst>
            <c:ext xmlns:c16="http://schemas.microsoft.com/office/drawing/2014/chart" uri="{C3380CC4-5D6E-409C-BE32-E72D297353CC}">
              <c16:uniqueId val="{00000001-21AF-470F-9B27-87C56C9DB7F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E9-4C8F-AE30-5560731BA70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0.04</c:v>
                </c:pt>
              </c:numCache>
            </c:numRef>
          </c:val>
          <c:smooth val="0"/>
          <c:extLst>
            <c:ext xmlns:c16="http://schemas.microsoft.com/office/drawing/2014/chart" uri="{C3380CC4-5D6E-409C-BE32-E72D297353CC}">
              <c16:uniqueId val="{00000001-4AE9-4C8F-AE30-5560731BA70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472.45</c:v>
                </c:pt>
                <c:pt idx="1">
                  <c:v>445.38</c:v>
                </c:pt>
                <c:pt idx="2">
                  <c:v>410.36</c:v>
                </c:pt>
                <c:pt idx="3">
                  <c:v>383.74</c:v>
                </c:pt>
                <c:pt idx="4">
                  <c:v>364.46</c:v>
                </c:pt>
              </c:numCache>
            </c:numRef>
          </c:val>
          <c:extLst>
            <c:ext xmlns:c16="http://schemas.microsoft.com/office/drawing/2014/chart" uri="{C3380CC4-5D6E-409C-BE32-E72D297353CC}">
              <c16:uniqueId val="{00000000-53D3-49E0-8EFB-8D9FAF3F5CE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27.02</c:v>
                </c:pt>
                <c:pt idx="1">
                  <c:v>29.74</c:v>
                </c:pt>
                <c:pt idx="2">
                  <c:v>48.2</c:v>
                </c:pt>
                <c:pt idx="3">
                  <c:v>46.91</c:v>
                </c:pt>
                <c:pt idx="4">
                  <c:v>52.27</c:v>
                </c:pt>
              </c:numCache>
            </c:numRef>
          </c:val>
          <c:smooth val="0"/>
          <c:extLst>
            <c:ext xmlns:c16="http://schemas.microsoft.com/office/drawing/2014/chart" uri="{C3380CC4-5D6E-409C-BE32-E72D297353CC}">
              <c16:uniqueId val="{00000001-53D3-49E0-8EFB-8D9FAF3F5CE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52.53</c:v>
                </c:pt>
                <c:pt idx="1">
                  <c:v>49.72</c:v>
                </c:pt>
                <c:pt idx="2">
                  <c:v>51.97</c:v>
                </c:pt>
                <c:pt idx="3">
                  <c:v>58.74</c:v>
                </c:pt>
                <c:pt idx="4">
                  <c:v>42.07</c:v>
                </c:pt>
              </c:numCache>
            </c:numRef>
          </c:val>
          <c:extLst>
            <c:ext xmlns:c16="http://schemas.microsoft.com/office/drawing/2014/chart" uri="{C3380CC4-5D6E-409C-BE32-E72D297353CC}">
              <c16:uniqueId val="{00000000-5BFA-42DD-BBFF-5D5897BB093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60.67</c:v>
                </c:pt>
                <c:pt idx="1">
                  <c:v>53.44</c:v>
                </c:pt>
                <c:pt idx="2">
                  <c:v>46.85</c:v>
                </c:pt>
                <c:pt idx="3">
                  <c:v>44.35</c:v>
                </c:pt>
                <c:pt idx="4">
                  <c:v>41.51</c:v>
                </c:pt>
              </c:numCache>
            </c:numRef>
          </c:val>
          <c:smooth val="0"/>
          <c:extLst>
            <c:ext xmlns:c16="http://schemas.microsoft.com/office/drawing/2014/chart" uri="{C3380CC4-5D6E-409C-BE32-E72D297353CC}">
              <c16:uniqueId val="{00000001-5BFA-42DD-BBFF-5D5897BB093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976.88</c:v>
                </c:pt>
                <c:pt idx="1">
                  <c:v>902.69</c:v>
                </c:pt>
                <c:pt idx="2">
                  <c:v>823.73</c:v>
                </c:pt>
                <c:pt idx="3">
                  <c:v>737.56</c:v>
                </c:pt>
                <c:pt idx="4">
                  <c:v>797.82</c:v>
                </c:pt>
              </c:numCache>
            </c:numRef>
          </c:val>
          <c:extLst>
            <c:ext xmlns:c16="http://schemas.microsoft.com/office/drawing/2014/chart" uri="{C3380CC4-5D6E-409C-BE32-E72D297353CC}">
              <c16:uniqueId val="{00000000-0844-4F90-8962-1EDD8E0B256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1252.71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0844-4F90-8962-1EDD8E0B256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84.45</c:v>
                </c:pt>
                <c:pt idx="1">
                  <c:v>84.51</c:v>
                </c:pt>
                <c:pt idx="2">
                  <c:v>85.91</c:v>
                </c:pt>
                <c:pt idx="3">
                  <c:v>84.44</c:v>
                </c:pt>
                <c:pt idx="4">
                  <c:v>84.58</c:v>
                </c:pt>
              </c:numCache>
            </c:numRef>
          </c:val>
          <c:extLst>
            <c:ext xmlns:c16="http://schemas.microsoft.com/office/drawing/2014/chart" uri="{C3380CC4-5D6E-409C-BE32-E72D297353CC}">
              <c16:uniqueId val="{00000000-A260-4063-99BC-90D694CC4BC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87.03</c:v>
                </c:pt>
                <c:pt idx="1">
                  <c:v>84.3</c:v>
                </c:pt>
                <c:pt idx="2">
                  <c:v>82.88</c:v>
                </c:pt>
                <c:pt idx="3">
                  <c:v>82.53</c:v>
                </c:pt>
                <c:pt idx="4">
                  <c:v>81.81</c:v>
                </c:pt>
              </c:numCache>
            </c:numRef>
          </c:val>
          <c:smooth val="0"/>
          <c:extLst>
            <c:ext xmlns:c16="http://schemas.microsoft.com/office/drawing/2014/chart" uri="{C3380CC4-5D6E-409C-BE32-E72D297353CC}">
              <c16:uniqueId val="{00000001-A260-4063-99BC-90D694CC4BC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167.79</c:v>
                </c:pt>
                <c:pt idx="1">
                  <c:v>167.92</c:v>
                </c:pt>
                <c:pt idx="2">
                  <c:v>164.88</c:v>
                </c:pt>
                <c:pt idx="3">
                  <c:v>167.42</c:v>
                </c:pt>
                <c:pt idx="4">
                  <c:v>166.99</c:v>
                </c:pt>
              </c:numCache>
            </c:numRef>
          </c:val>
          <c:extLst>
            <c:ext xmlns:c16="http://schemas.microsoft.com/office/drawing/2014/chart" uri="{C3380CC4-5D6E-409C-BE32-E72D297353CC}">
              <c16:uniqueId val="{00000000-673B-46E2-86A4-34AA5C8DDD3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177.02</c:v>
                </c:pt>
                <c:pt idx="1">
                  <c:v>185.47</c:v>
                </c:pt>
                <c:pt idx="2">
                  <c:v>187.76</c:v>
                </c:pt>
                <c:pt idx="3">
                  <c:v>190.48</c:v>
                </c:pt>
                <c:pt idx="4">
                  <c:v>193.59</c:v>
                </c:pt>
              </c:numCache>
            </c:numRef>
          </c:val>
          <c:smooth val="0"/>
          <c:extLst>
            <c:ext xmlns:c16="http://schemas.microsoft.com/office/drawing/2014/chart" uri="{C3380CC4-5D6E-409C-BE32-E72D297353CC}">
              <c16:uniqueId val="{00000001-673B-46E2-86A4-34AA5C8DDD3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近江八幡市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82025</v>
      </c>
      <c r="AM8" s="42"/>
      <c r="AN8" s="42"/>
      <c r="AO8" s="42"/>
      <c r="AP8" s="42"/>
      <c r="AQ8" s="42"/>
      <c r="AR8" s="42"/>
      <c r="AS8" s="42"/>
      <c r="AT8" s="35">
        <f>データ!T6</f>
        <v>177.45</v>
      </c>
      <c r="AU8" s="35"/>
      <c r="AV8" s="35"/>
      <c r="AW8" s="35"/>
      <c r="AX8" s="35"/>
      <c r="AY8" s="35"/>
      <c r="AZ8" s="35"/>
      <c r="BA8" s="35"/>
      <c r="BB8" s="35">
        <f>データ!U6</f>
        <v>462.24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44.87</v>
      </c>
      <c r="J10" s="35"/>
      <c r="K10" s="35"/>
      <c r="L10" s="35"/>
      <c r="M10" s="35"/>
      <c r="N10" s="35"/>
      <c r="O10" s="35"/>
      <c r="P10" s="35">
        <f>データ!P6</f>
        <v>8.86</v>
      </c>
      <c r="Q10" s="35"/>
      <c r="R10" s="35"/>
      <c r="S10" s="35"/>
      <c r="T10" s="35"/>
      <c r="U10" s="35"/>
      <c r="V10" s="35"/>
      <c r="W10" s="35">
        <f>データ!Q6</f>
        <v>87.08</v>
      </c>
      <c r="X10" s="35"/>
      <c r="Y10" s="35"/>
      <c r="Z10" s="35"/>
      <c r="AA10" s="35"/>
      <c r="AB10" s="35"/>
      <c r="AC10" s="35"/>
      <c r="AD10" s="42">
        <f>データ!R6</f>
        <v>3520</v>
      </c>
      <c r="AE10" s="42"/>
      <c r="AF10" s="42"/>
      <c r="AG10" s="42"/>
      <c r="AH10" s="42"/>
      <c r="AI10" s="42"/>
      <c r="AJ10" s="42"/>
      <c r="AK10" s="2"/>
      <c r="AL10" s="42">
        <f>データ!V6</f>
        <v>7235</v>
      </c>
      <c r="AM10" s="42"/>
      <c r="AN10" s="42"/>
      <c r="AO10" s="42"/>
      <c r="AP10" s="42"/>
      <c r="AQ10" s="42"/>
      <c r="AR10" s="42"/>
      <c r="AS10" s="42"/>
      <c r="AT10" s="35">
        <f>データ!W6</f>
        <v>2.42</v>
      </c>
      <c r="AU10" s="35"/>
      <c r="AV10" s="35"/>
      <c r="AW10" s="35"/>
      <c r="AX10" s="35"/>
      <c r="AY10" s="35"/>
      <c r="AZ10" s="35"/>
      <c r="BA10" s="35"/>
      <c r="BB10" s="35">
        <f>データ!X6</f>
        <v>2989.67</v>
      </c>
      <c r="BC10" s="35"/>
      <c r="BD10" s="35"/>
      <c r="BE10" s="35"/>
      <c r="BF10" s="35"/>
      <c r="BG10" s="35"/>
      <c r="BH10" s="35"/>
      <c r="BI10" s="35"/>
      <c r="BJ10" s="2"/>
      <c r="BK10" s="2"/>
      <c r="BL10" s="61" t="s">
        <v>22</v>
      </c>
      <c r="BM10" s="62"/>
      <c r="BN10" s="63" t="s">
        <v>23</v>
      </c>
      <c r="BO10" s="63"/>
      <c r="BP10" s="63"/>
      <c r="BQ10" s="63"/>
      <c r="BR10" s="63"/>
      <c r="BS10" s="63"/>
      <c r="BT10" s="63"/>
      <c r="BU10" s="63"/>
      <c r="BV10" s="63"/>
      <c r="BW10" s="63"/>
      <c r="BX10" s="63"/>
      <c r="BY10" s="6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6" t="s">
        <v>116</v>
      </c>
      <c r="BM47" s="87"/>
      <c r="BN47" s="87"/>
      <c r="BO47" s="87"/>
      <c r="BP47" s="87"/>
      <c r="BQ47" s="87"/>
      <c r="BR47" s="87"/>
      <c r="BS47" s="87"/>
      <c r="BT47" s="87"/>
      <c r="BU47" s="87"/>
      <c r="BV47" s="87"/>
      <c r="BW47" s="87"/>
      <c r="BX47" s="87"/>
      <c r="BY47" s="87"/>
      <c r="BZ47" s="8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6"/>
      <c r="BM48" s="87"/>
      <c r="BN48" s="87"/>
      <c r="BO48" s="87"/>
      <c r="BP48" s="87"/>
      <c r="BQ48" s="87"/>
      <c r="BR48" s="87"/>
      <c r="BS48" s="87"/>
      <c r="BT48" s="87"/>
      <c r="BU48" s="87"/>
      <c r="BV48" s="87"/>
      <c r="BW48" s="87"/>
      <c r="BX48" s="87"/>
      <c r="BY48" s="87"/>
      <c r="BZ48" s="8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6"/>
      <c r="BM49" s="87"/>
      <c r="BN49" s="87"/>
      <c r="BO49" s="87"/>
      <c r="BP49" s="87"/>
      <c r="BQ49" s="87"/>
      <c r="BR49" s="87"/>
      <c r="BS49" s="87"/>
      <c r="BT49" s="87"/>
      <c r="BU49" s="87"/>
      <c r="BV49" s="87"/>
      <c r="BW49" s="87"/>
      <c r="BX49" s="87"/>
      <c r="BY49" s="87"/>
      <c r="BZ49" s="8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6"/>
      <c r="BM50" s="87"/>
      <c r="BN50" s="87"/>
      <c r="BO50" s="87"/>
      <c r="BP50" s="87"/>
      <c r="BQ50" s="87"/>
      <c r="BR50" s="87"/>
      <c r="BS50" s="87"/>
      <c r="BT50" s="87"/>
      <c r="BU50" s="87"/>
      <c r="BV50" s="87"/>
      <c r="BW50" s="87"/>
      <c r="BX50" s="87"/>
      <c r="BY50" s="87"/>
      <c r="BZ50" s="8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6"/>
      <c r="BM51" s="87"/>
      <c r="BN51" s="87"/>
      <c r="BO51" s="87"/>
      <c r="BP51" s="87"/>
      <c r="BQ51" s="87"/>
      <c r="BR51" s="87"/>
      <c r="BS51" s="87"/>
      <c r="BT51" s="87"/>
      <c r="BU51" s="87"/>
      <c r="BV51" s="87"/>
      <c r="BW51" s="87"/>
      <c r="BX51" s="87"/>
      <c r="BY51" s="87"/>
      <c r="BZ51" s="8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6"/>
      <c r="BM52" s="87"/>
      <c r="BN52" s="87"/>
      <c r="BO52" s="87"/>
      <c r="BP52" s="87"/>
      <c r="BQ52" s="87"/>
      <c r="BR52" s="87"/>
      <c r="BS52" s="87"/>
      <c r="BT52" s="87"/>
      <c r="BU52" s="87"/>
      <c r="BV52" s="87"/>
      <c r="BW52" s="87"/>
      <c r="BX52" s="87"/>
      <c r="BY52" s="87"/>
      <c r="BZ52" s="8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6"/>
      <c r="BM53" s="87"/>
      <c r="BN53" s="87"/>
      <c r="BO53" s="87"/>
      <c r="BP53" s="87"/>
      <c r="BQ53" s="87"/>
      <c r="BR53" s="87"/>
      <c r="BS53" s="87"/>
      <c r="BT53" s="87"/>
      <c r="BU53" s="87"/>
      <c r="BV53" s="87"/>
      <c r="BW53" s="87"/>
      <c r="BX53" s="87"/>
      <c r="BY53" s="87"/>
      <c r="BZ53" s="8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6"/>
      <c r="BM54" s="87"/>
      <c r="BN54" s="87"/>
      <c r="BO54" s="87"/>
      <c r="BP54" s="87"/>
      <c r="BQ54" s="87"/>
      <c r="BR54" s="87"/>
      <c r="BS54" s="87"/>
      <c r="BT54" s="87"/>
      <c r="BU54" s="87"/>
      <c r="BV54" s="87"/>
      <c r="BW54" s="87"/>
      <c r="BX54" s="87"/>
      <c r="BY54" s="87"/>
      <c r="BZ54" s="8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6"/>
      <c r="BM55" s="87"/>
      <c r="BN55" s="87"/>
      <c r="BO55" s="87"/>
      <c r="BP55" s="87"/>
      <c r="BQ55" s="87"/>
      <c r="BR55" s="87"/>
      <c r="BS55" s="87"/>
      <c r="BT55" s="87"/>
      <c r="BU55" s="87"/>
      <c r="BV55" s="87"/>
      <c r="BW55" s="87"/>
      <c r="BX55" s="87"/>
      <c r="BY55" s="87"/>
      <c r="BZ55" s="8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6"/>
      <c r="BM56" s="87"/>
      <c r="BN56" s="87"/>
      <c r="BO56" s="87"/>
      <c r="BP56" s="87"/>
      <c r="BQ56" s="87"/>
      <c r="BR56" s="87"/>
      <c r="BS56" s="87"/>
      <c r="BT56" s="87"/>
      <c r="BU56" s="87"/>
      <c r="BV56" s="87"/>
      <c r="BW56" s="87"/>
      <c r="BX56" s="87"/>
      <c r="BY56" s="87"/>
      <c r="BZ56" s="8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6"/>
      <c r="BM57" s="87"/>
      <c r="BN57" s="87"/>
      <c r="BO57" s="87"/>
      <c r="BP57" s="87"/>
      <c r="BQ57" s="87"/>
      <c r="BR57" s="87"/>
      <c r="BS57" s="87"/>
      <c r="BT57" s="87"/>
      <c r="BU57" s="87"/>
      <c r="BV57" s="87"/>
      <c r="BW57" s="87"/>
      <c r="BX57" s="87"/>
      <c r="BY57" s="87"/>
      <c r="BZ57" s="8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6"/>
      <c r="BM58" s="87"/>
      <c r="BN58" s="87"/>
      <c r="BO58" s="87"/>
      <c r="BP58" s="87"/>
      <c r="BQ58" s="87"/>
      <c r="BR58" s="87"/>
      <c r="BS58" s="87"/>
      <c r="BT58" s="87"/>
      <c r="BU58" s="87"/>
      <c r="BV58" s="87"/>
      <c r="BW58" s="87"/>
      <c r="BX58" s="87"/>
      <c r="BY58" s="87"/>
      <c r="BZ58" s="8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6"/>
      <c r="BM59" s="87"/>
      <c r="BN59" s="87"/>
      <c r="BO59" s="87"/>
      <c r="BP59" s="87"/>
      <c r="BQ59" s="87"/>
      <c r="BR59" s="87"/>
      <c r="BS59" s="87"/>
      <c r="BT59" s="87"/>
      <c r="BU59" s="87"/>
      <c r="BV59" s="87"/>
      <c r="BW59" s="87"/>
      <c r="BX59" s="87"/>
      <c r="BY59" s="87"/>
      <c r="BZ59" s="88"/>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86"/>
      <c r="BM60" s="87"/>
      <c r="BN60" s="87"/>
      <c r="BO60" s="87"/>
      <c r="BP60" s="87"/>
      <c r="BQ60" s="87"/>
      <c r="BR60" s="87"/>
      <c r="BS60" s="87"/>
      <c r="BT60" s="87"/>
      <c r="BU60" s="87"/>
      <c r="BV60" s="87"/>
      <c r="BW60" s="87"/>
      <c r="BX60" s="87"/>
      <c r="BY60" s="87"/>
      <c r="BZ60" s="88"/>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86"/>
      <c r="BM61" s="87"/>
      <c r="BN61" s="87"/>
      <c r="BO61" s="87"/>
      <c r="BP61" s="87"/>
      <c r="BQ61" s="87"/>
      <c r="BR61" s="87"/>
      <c r="BS61" s="87"/>
      <c r="BT61" s="87"/>
      <c r="BU61" s="87"/>
      <c r="BV61" s="87"/>
      <c r="BW61" s="87"/>
      <c r="BX61" s="87"/>
      <c r="BY61" s="87"/>
      <c r="BZ61" s="8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6"/>
      <c r="BM62" s="87"/>
      <c r="BN62" s="87"/>
      <c r="BO62" s="87"/>
      <c r="BP62" s="87"/>
      <c r="BQ62" s="87"/>
      <c r="BR62" s="87"/>
      <c r="BS62" s="87"/>
      <c r="BT62" s="87"/>
      <c r="BU62" s="87"/>
      <c r="BV62" s="87"/>
      <c r="BW62" s="87"/>
      <c r="BX62" s="87"/>
      <c r="BY62" s="87"/>
      <c r="BZ62" s="8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9"/>
      <c r="BM63" s="90"/>
      <c r="BN63" s="90"/>
      <c r="BO63" s="90"/>
      <c r="BP63" s="90"/>
      <c r="BQ63" s="90"/>
      <c r="BR63" s="90"/>
      <c r="BS63" s="90"/>
      <c r="BT63" s="90"/>
      <c r="BU63" s="90"/>
      <c r="BV63" s="90"/>
      <c r="BW63" s="90"/>
      <c r="BX63" s="90"/>
      <c r="BY63" s="90"/>
      <c r="BZ63" s="9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6" t="s">
        <v>114</v>
      </c>
      <c r="BM66" s="67"/>
      <c r="BN66" s="67"/>
      <c r="BO66" s="67"/>
      <c r="BP66" s="67"/>
      <c r="BQ66" s="67"/>
      <c r="BR66" s="67"/>
      <c r="BS66" s="67"/>
      <c r="BT66" s="67"/>
      <c r="BU66" s="67"/>
      <c r="BV66" s="67"/>
      <c r="BW66" s="67"/>
      <c r="BX66" s="67"/>
      <c r="BY66" s="67"/>
      <c r="BZ66" s="6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6"/>
      <c r="BM67" s="67"/>
      <c r="BN67" s="67"/>
      <c r="BO67" s="67"/>
      <c r="BP67" s="67"/>
      <c r="BQ67" s="67"/>
      <c r="BR67" s="67"/>
      <c r="BS67" s="67"/>
      <c r="BT67" s="67"/>
      <c r="BU67" s="67"/>
      <c r="BV67" s="67"/>
      <c r="BW67" s="67"/>
      <c r="BX67" s="67"/>
      <c r="BY67" s="67"/>
      <c r="BZ67" s="6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6"/>
      <c r="BM68" s="67"/>
      <c r="BN68" s="67"/>
      <c r="BO68" s="67"/>
      <c r="BP68" s="67"/>
      <c r="BQ68" s="67"/>
      <c r="BR68" s="67"/>
      <c r="BS68" s="67"/>
      <c r="BT68" s="67"/>
      <c r="BU68" s="67"/>
      <c r="BV68" s="67"/>
      <c r="BW68" s="67"/>
      <c r="BX68" s="67"/>
      <c r="BY68" s="67"/>
      <c r="BZ68" s="6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6"/>
      <c r="BM69" s="67"/>
      <c r="BN69" s="67"/>
      <c r="BO69" s="67"/>
      <c r="BP69" s="67"/>
      <c r="BQ69" s="67"/>
      <c r="BR69" s="67"/>
      <c r="BS69" s="67"/>
      <c r="BT69" s="67"/>
      <c r="BU69" s="67"/>
      <c r="BV69" s="67"/>
      <c r="BW69" s="67"/>
      <c r="BX69" s="67"/>
      <c r="BY69" s="67"/>
      <c r="BZ69" s="6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6"/>
      <c r="BM70" s="67"/>
      <c r="BN70" s="67"/>
      <c r="BO70" s="67"/>
      <c r="BP70" s="67"/>
      <c r="BQ70" s="67"/>
      <c r="BR70" s="67"/>
      <c r="BS70" s="67"/>
      <c r="BT70" s="67"/>
      <c r="BU70" s="67"/>
      <c r="BV70" s="67"/>
      <c r="BW70" s="67"/>
      <c r="BX70" s="67"/>
      <c r="BY70" s="67"/>
      <c r="BZ70" s="6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6"/>
      <c r="BM71" s="67"/>
      <c r="BN71" s="67"/>
      <c r="BO71" s="67"/>
      <c r="BP71" s="67"/>
      <c r="BQ71" s="67"/>
      <c r="BR71" s="67"/>
      <c r="BS71" s="67"/>
      <c r="BT71" s="67"/>
      <c r="BU71" s="67"/>
      <c r="BV71" s="67"/>
      <c r="BW71" s="67"/>
      <c r="BX71" s="67"/>
      <c r="BY71" s="67"/>
      <c r="BZ71" s="6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6"/>
      <c r="BM72" s="67"/>
      <c r="BN72" s="67"/>
      <c r="BO72" s="67"/>
      <c r="BP72" s="67"/>
      <c r="BQ72" s="67"/>
      <c r="BR72" s="67"/>
      <c r="BS72" s="67"/>
      <c r="BT72" s="67"/>
      <c r="BU72" s="67"/>
      <c r="BV72" s="67"/>
      <c r="BW72" s="67"/>
      <c r="BX72" s="67"/>
      <c r="BY72" s="67"/>
      <c r="BZ72" s="6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6"/>
      <c r="BM73" s="67"/>
      <c r="BN73" s="67"/>
      <c r="BO73" s="67"/>
      <c r="BP73" s="67"/>
      <c r="BQ73" s="67"/>
      <c r="BR73" s="67"/>
      <c r="BS73" s="67"/>
      <c r="BT73" s="67"/>
      <c r="BU73" s="67"/>
      <c r="BV73" s="67"/>
      <c r="BW73" s="67"/>
      <c r="BX73" s="67"/>
      <c r="BY73" s="67"/>
      <c r="BZ73" s="6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6"/>
      <c r="BM74" s="67"/>
      <c r="BN74" s="67"/>
      <c r="BO74" s="67"/>
      <c r="BP74" s="67"/>
      <c r="BQ74" s="67"/>
      <c r="BR74" s="67"/>
      <c r="BS74" s="67"/>
      <c r="BT74" s="67"/>
      <c r="BU74" s="67"/>
      <c r="BV74" s="67"/>
      <c r="BW74" s="67"/>
      <c r="BX74" s="67"/>
      <c r="BY74" s="67"/>
      <c r="BZ74" s="6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6"/>
      <c r="BM75" s="67"/>
      <c r="BN75" s="67"/>
      <c r="BO75" s="67"/>
      <c r="BP75" s="67"/>
      <c r="BQ75" s="67"/>
      <c r="BR75" s="67"/>
      <c r="BS75" s="67"/>
      <c r="BT75" s="67"/>
      <c r="BU75" s="67"/>
      <c r="BV75" s="67"/>
      <c r="BW75" s="67"/>
      <c r="BX75" s="67"/>
      <c r="BY75" s="67"/>
      <c r="BZ75" s="6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6"/>
      <c r="BM76" s="67"/>
      <c r="BN76" s="67"/>
      <c r="BO76" s="67"/>
      <c r="BP76" s="67"/>
      <c r="BQ76" s="67"/>
      <c r="BR76" s="67"/>
      <c r="BS76" s="67"/>
      <c r="BT76" s="67"/>
      <c r="BU76" s="67"/>
      <c r="BV76" s="67"/>
      <c r="BW76" s="67"/>
      <c r="BX76" s="67"/>
      <c r="BY76" s="67"/>
      <c r="BZ76" s="6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6"/>
      <c r="BM77" s="67"/>
      <c r="BN77" s="67"/>
      <c r="BO77" s="67"/>
      <c r="BP77" s="67"/>
      <c r="BQ77" s="67"/>
      <c r="BR77" s="67"/>
      <c r="BS77" s="67"/>
      <c r="BT77" s="67"/>
      <c r="BU77" s="67"/>
      <c r="BV77" s="67"/>
      <c r="BW77" s="67"/>
      <c r="BX77" s="67"/>
      <c r="BY77" s="67"/>
      <c r="BZ77" s="6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6"/>
      <c r="BM78" s="67"/>
      <c r="BN78" s="67"/>
      <c r="BO78" s="67"/>
      <c r="BP78" s="67"/>
      <c r="BQ78" s="67"/>
      <c r="BR78" s="67"/>
      <c r="BS78" s="67"/>
      <c r="BT78" s="67"/>
      <c r="BU78" s="67"/>
      <c r="BV78" s="67"/>
      <c r="BW78" s="67"/>
      <c r="BX78" s="67"/>
      <c r="BY78" s="67"/>
      <c r="BZ78" s="6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6"/>
      <c r="BM79" s="67"/>
      <c r="BN79" s="67"/>
      <c r="BO79" s="67"/>
      <c r="BP79" s="67"/>
      <c r="BQ79" s="67"/>
      <c r="BR79" s="67"/>
      <c r="BS79" s="67"/>
      <c r="BT79" s="67"/>
      <c r="BU79" s="67"/>
      <c r="BV79" s="67"/>
      <c r="BW79" s="67"/>
      <c r="BX79" s="67"/>
      <c r="BY79" s="67"/>
      <c r="BZ79" s="6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6"/>
      <c r="BM80" s="67"/>
      <c r="BN80" s="67"/>
      <c r="BO80" s="67"/>
      <c r="BP80" s="67"/>
      <c r="BQ80" s="67"/>
      <c r="BR80" s="67"/>
      <c r="BS80" s="67"/>
      <c r="BT80" s="67"/>
      <c r="BU80" s="67"/>
      <c r="BV80" s="67"/>
      <c r="BW80" s="67"/>
      <c r="BX80" s="67"/>
      <c r="BY80" s="67"/>
      <c r="BZ80" s="6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6"/>
      <c r="BM81" s="67"/>
      <c r="BN81" s="67"/>
      <c r="BO81" s="67"/>
      <c r="BP81" s="67"/>
      <c r="BQ81" s="67"/>
      <c r="BR81" s="67"/>
      <c r="BS81" s="67"/>
      <c r="BT81" s="67"/>
      <c r="BU81" s="67"/>
      <c r="BV81" s="67"/>
      <c r="BW81" s="67"/>
      <c r="BX81" s="67"/>
      <c r="BY81" s="67"/>
      <c r="BZ81" s="6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9"/>
      <c r="BM82" s="70"/>
      <c r="BN82" s="70"/>
      <c r="BO82" s="70"/>
      <c r="BP82" s="70"/>
      <c r="BQ82" s="70"/>
      <c r="BR82" s="70"/>
      <c r="BS82" s="70"/>
      <c r="BT82" s="70"/>
      <c r="BU82" s="70"/>
      <c r="BV82" s="70"/>
      <c r="BW82" s="70"/>
      <c r="BX82" s="70"/>
      <c r="BY82" s="70"/>
      <c r="BZ82" s="71"/>
    </row>
    <row r="83" spans="1:78" x14ac:dyDescent="0.15">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GkCMJcu57ExE2M5h3QZ7ZvAfyPD3pzCVULPZ3MbHMKWXy5sgr0t5vBBxxc9eYLabC6Hrd/hLCIza+maTmPA+lA==" saltValue="sCPe0N51dtPmos7PSNRi1g==" spinCount="100000" sheet="1" objects="1" scenarios="1" formatCells="0" formatColumns="0" formatRows="0"/>
  <mergeCells count="51">
    <mergeCell ref="B60:BJ61"/>
    <mergeCell ref="BL64:BZ65"/>
    <mergeCell ref="C83:BJ83"/>
    <mergeCell ref="BL47:BZ63"/>
    <mergeCell ref="BL66:BZ82"/>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252042</v>
      </c>
      <c r="D6" s="19">
        <f t="shared" si="3"/>
        <v>46</v>
      </c>
      <c r="E6" s="19">
        <f t="shared" si="3"/>
        <v>17</v>
      </c>
      <c r="F6" s="19">
        <f t="shared" si="3"/>
        <v>4</v>
      </c>
      <c r="G6" s="19">
        <f t="shared" si="3"/>
        <v>0</v>
      </c>
      <c r="H6" s="19" t="str">
        <f t="shared" si="3"/>
        <v>滋賀県　近江八幡市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44.87</v>
      </c>
      <c r="P6" s="20">
        <f t="shared" si="3"/>
        <v>8.86</v>
      </c>
      <c r="Q6" s="20">
        <f t="shared" si="3"/>
        <v>87.08</v>
      </c>
      <c r="R6" s="20">
        <f t="shared" si="3"/>
        <v>3520</v>
      </c>
      <c r="S6" s="20">
        <f t="shared" si="3"/>
        <v>82025</v>
      </c>
      <c r="T6" s="20">
        <f t="shared" si="3"/>
        <v>177.45</v>
      </c>
      <c r="U6" s="20">
        <f t="shared" si="3"/>
        <v>462.24</v>
      </c>
      <c r="V6" s="20">
        <f t="shared" si="3"/>
        <v>7235</v>
      </c>
      <c r="W6" s="20">
        <f t="shared" si="3"/>
        <v>2.42</v>
      </c>
      <c r="X6" s="20">
        <f t="shared" si="3"/>
        <v>2989.67</v>
      </c>
      <c r="Y6" s="21">
        <f>IF(Y7="",NA(),Y7)</f>
        <v>104.96</v>
      </c>
      <c r="Z6" s="21">
        <f t="shared" ref="Z6:AH6" si="4">IF(Z7="",NA(),Z7)</f>
        <v>103.79</v>
      </c>
      <c r="AA6" s="21">
        <f t="shared" si="4"/>
        <v>104.31</v>
      </c>
      <c r="AB6" s="21">
        <f t="shared" si="4"/>
        <v>102.8</v>
      </c>
      <c r="AC6" s="21">
        <f t="shared" si="4"/>
        <v>103.78</v>
      </c>
      <c r="AD6" s="21">
        <f t="shared" si="4"/>
        <v>102.95</v>
      </c>
      <c r="AE6" s="21">
        <f t="shared" si="4"/>
        <v>103.34</v>
      </c>
      <c r="AF6" s="21">
        <f t="shared" si="4"/>
        <v>102.7</v>
      </c>
      <c r="AG6" s="21">
        <f t="shared" si="4"/>
        <v>104.11</v>
      </c>
      <c r="AH6" s="21">
        <f t="shared" si="4"/>
        <v>101.98</v>
      </c>
      <c r="AI6" s="20" t="str">
        <f>IF(AI7="","",IF(AI7="-","【-】","【"&amp;SUBSTITUTE(TEXT(AI7,"#,##0.00"),"-","△")&amp;"】"))</f>
        <v>【104.54】</v>
      </c>
      <c r="AJ6" s="21">
        <f>IF(AJ7="",NA(),AJ7)</f>
        <v>472.45</v>
      </c>
      <c r="AK6" s="21">
        <f t="shared" ref="AK6:AS6" si="5">IF(AK7="",NA(),AK7)</f>
        <v>445.38</v>
      </c>
      <c r="AL6" s="21">
        <f t="shared" si="5"/>
        <v>410.36</v>
      </c>
      <c r="AM6" s="21">
        <f t="shared" si="5"/>
        <v>383.74</v>
      </c>
      <c r="AN6" s="21">
        <f t="shared" si="5"/>
        <v>364.46</v>
      </c>
      <c r="AO6" s="21">
        <f t="shared" si="5"/>
        <v>27.02</v>
      </c>
      <c r="AP6" s="21">
        <f t="shared" si="5"/>
        <v>29.74</v>
      </c>
      <c r="AQ6" s="21">
        <f t="shared" si="5"/>
        <v>48.2</v>
      </c>
      <c r="AR6" s="21">
        <f t="shared" si="5"/>
        <v>46.91</v>
      </c>
      <c r="AS6" s="21">
        <f t="shared" si="5"/>
        <v>52.27</v>
      </c>
      <c r="AT6" s="20" t="str">
        <f>IF(AT7="","",IF(AT7="-","【-】","【"&amp;SUBSTITUTE(TEXT(AT7,"#,##0.00"),"-","△")&amp;"】"))</f>
        <v>【65.93】</v>
      </c>
      <c r="AU6" s="21">
        <f>IF(AU7="",NA(),AU7)</f>
        <v>52.53</v>
      </c>
      <c r="AV6" s="21">
        <f t="shared" ref="AV6:BD6" si="6">IF(AV7="",NA(),AV7)</f>
        <v>49.72</v>
      </c>
      <c r="AW6" s="21">
        <f t="shared" si="6"/>
        <v>51.97</v>
      </c>
      <c r="AX6" s="21">
        <f t="shared" si="6"/>
        <v>58.74</v>
      </c>
      <c r="AY6" s="21">
        <f t="shared" si="6"/>
        <v>42.07</v>
      </c>
      <c r="AZ6" s="21">
        <f t="shared" si="6"/>
        <v>60.67</v>
      </c>
      <c r="BA6" s="21">
        <f t="shared" si="6"/>
        <v>53.44</v>
      </c>
      <c r="BB6" s="21">
        <f t="shared" si="6"/>
        <v>46.85</v>
      </c>
      <c r="BC6" s="21">
        <f t="shared" si="6"/>
        <v>44.35</v>
      </c>
      <c r="BD6" s="21">
        <f t="shared" si="6"/>
        <v>41.51</v>
      </c>
      <c r="BE6" s="20" t="str">
        <f>IF(BE7="","",IF(BE7="-","【-】","【"&amp;SUBSTITUTE(TEXT(BE7,"#,##0.00"),"-","△")&amp;"】"))</f>
        <v>【44.25】</v>
      </c>
      <c r="BF6" s="21">
        <f>IF(BF7="",NA(),BF7)</f>
        <v>976.88</v>
      </c>
      <c r="BG6" s="21">
        <f t="shared" ref="BG6:BO6" si="7">IF(BG7="",NA(),BG7)</f>
        <v>902.69</v>
      </c>
      <c r="BH6" s="21">
        <f t="shared" si="7"/>
        <v>823.73</v>
      </c>
      <c r="BI6" s="21">
        <f t="shared" si="7"/>
        <v>737.56</v>
      </c>
      <c r="BJ6" s="21">
        <f t="shared" si="7"/>
        <v>797.82</v>
      </c>
      <c r="BK6" s="21">
        <f t="shared" si="7"/>
        <v>1252.71</v>
      </c>
      <c r="BL6" s="21">
        <f t="shared" si="7"/>
        <v>1267.3900000000001</v>
      </c>
      <c r="BM6" s="21">
        <f t="shared" si="7"/>
        <v>1268.6300000000001</v>
      </c>
      <c r="BN6" s="21">
        <f t="shared" si="7"/>
        <v>1283.69</v>
      </c>
      <c r="BO6" s="21">
        <f t="shared" si="7"/>
        <v>1160.22</v>
      </c>
      <c r="BP6" s="20" t="str">
        <f>IF(BP7="","",IF(BP7="-","【-】","【"&amp;SUBSTITUTE(TEXT(BP7,"#,##0.00"),"-","△")&amp;"】"))</f>
        <v>【1,182.11】</v>
      </c>
      <c r="BQ6" s="21">
        <f>IF(BQ7="",NA(),BQ7)</f>
        <v>84.45</v>
      </c>
      <c r="BR6" s="21">
        <f t="shared" ref="BR6:BZ6" si="8">IF(BR7="",NA(),BR7)</f>
        <v>84.51</v>
      </c>
      <c r="BS6" s="21">
        <f t="shared" si="8"/>
        <v>85.91</v>
      </c>
      <c r="BT6" s="21">
        <f t="shared" si="8"/>
        <v>84.44</v>
      </c>
      <c r="BU6" s="21">
        <f t="shared" si="8"/>
        <v>84.58</v>
      </c>
      <c r="BV6" s="21">
        <f t="shared" si="8"/>
        <v>87.03</v>
      </c>
      <c r="BW6" s="21">
        <f t="shared" si="8"/>
        <v>84.3</v>
      </c>
      <c r="BX6" s="21">
        <f t="shared" si="8"/>
        <v>82.88</v>
      </c>
      <c r="BY6" s="21">
        <f t="shared" si="8"/>
        <v>82.53</v>
      </c>
      <c r="BZ6" s="21">
        <f t="shared" si="8"/>
        <v>81.81</v>
      </c>
      <c r="CA6" s="20" t="str">
        <f>IF(CA7="","",IF(CA7="-","【-】","【"&amp;SUBSTITUTE(TEXT(CA7,"#,##0.00"),"-","△")&amp;"】"))</f>
        <v>【73.78】</v>
      </c>
      <c r="CB6" s="21">
        <f>IF(CB7="",NA(),CB7)</f>
        <v>167.79</v>
      </c>
      <c r="CC6" s="21">
        <f t="shared" ref="CC6:CK6" si="9">IF(CC7="",NA(),CC7)</f>
        <v>167.92</v>
      </c>
      <c r="CD6" s="21">
        <f t="shared" si="9"/>
        <v>164.88</v>
      </c>
      <c r="CE6" s="21">
        <f t="shared" si="9"/>
        <v>167.42</v>
      </c>
      <c r="CF6" s="21">
        <f t="shared" si="9"/>
        <v>166.99</v>
      </c>
      <c r="CG6" s="21">
        <f t="shared" si="9"/>
        <v>177.02</v>
      </c>
      <c r="CH6" s="21">
        <f t="shared" si="9"/>
        <v>185.47</v>
      </c>
      <c r="CI6" s="21">
        <f t="shared" si="9"/>
        <v>187.76</v>
      </c>
      <c r="CJ6" s="21">
        <f t="shared" si="9"/>
        <v>190.48</v>
      </c>
      <c r="CK6" s="21">
        <f t="shared" si="9"/>
        <v>193.59</v>
      </c>
      <c r="CL6" s="20" t="str">
        <f>IF(CL7="","",IF(CL7="-","【-】","【"&amp;SUBSTITUTE(TEXT(CL7,"#,##0.00"),"-","△")&amp;"】"))</f>
        <v>【220.62】</v>
      </c>
      <c r="CM6" s="21">
        <f>IF(CM7="",NA(),CM7)</f>
        <v>88.02</v>
      </c>
      <c r="CN6" s="21">
        <f t="shared" ref="CN6:CV6" si="10">IF(CN7="",NA(),CN7)</f>
        <v>65.709999999999994</v>
      </c>
      <c r="CO6" s="21">
        <f t="shared" si="10"/>
        <v>67.14</v>
      </c>
      <c r="CP6" s="21">
        <f t="shared" si="10"/>
        <v>57.14</v>
      </c>
      <c r="CQ6" s="21">
        <f t="shared" si="10"/>
        <v>55.24</v>
      </c>
      <c r="CR6" s="21">
        <f t="shared" si="10"/>
        <v>46.17</v>
      </c>
      <c r="CS6" s="21">
        <f t="shared" si="10"/>
        <v>45.68</v>
      </c>
      <c r="CT6" s="21">
        <f t="shared" si="10"/>
        <v>45.87</v>
      </c>
      <c r="CU6" s="21">
        <f t="shared" si="10"/>
        <v>44.24</v>
      </c>
      <c r="CV6" s="21">
        <f t="shared" si="10"/>
        <v>45.3</v>
      </c>
      <c r="CW6" s="20" t="str">
        <f>IF(CW7="","",IF(CW7="-","【-】","【"&amp;SUBSTITUTE(TEXT(CW7,"#,##0.00"),"-","△")&amp;"】"))</f>
        <v>【42.22】</v>
      </c>
      <c r="CX6" s="21">
        <f>IF(CX7="",NA(),CX7)</f>
        <v>74.36</v>
      </c>
      <c r="CY6" s="21">
        <f t="shared" ref="CY6:DG6" si="11">IF(CY7="",NA(),CY7)</f>
        <v>75.680000000000007</v>
      </c>
      <c r="CZ6" s="21">
        <f t="shared" si="11"/>
        <v>76.790000000000006</v>
      </c>
      <c r="DA6" s="21">
        <f t="shared" si="11"/>
        <v>78.27</v>
      </c>
      <c r="DB6" s="21">
        <f t="shared" si="11"/>
        <v>79.25</v>
      </c>
      <c r="DC6" s="21">
        <f t="shared" si="11"/>
        <v>87.84</v>
      </c>
      <c r="DD6" s="21">
        <f t="shared" si="11"/>
        <v>87.96</v>
      </c>
      <c r="DE6" s="21">
        <f t="shared" si="11"/>
        <v>87.65</v>
      </c>
      <c r="DF6" s="21">
        <f t="shared" si="11"/>
        <v>88.15</v>
      </c>
      <c r="DG6" s="21">
        <f t="shared" si="11"/>
        <v>88.37</v>
      </c>
      <c r="DH6" s="20" t="str">
        <f>IF(DH7="","",IF(DH7="-","【-】","【"&amp;SUBSTITUTE(TEXT(DH7,"#,##0.00"),"-","△")&amp;"】"))</f>
        <v>【85.67】</v>
      </c>
      <c r="DI6" s="21">
        <f>IF(DI7="",NA(),DI7)</f>
        <v>5.07</v>
      </c>
      <c r="DJ6" s="21">
        <f t="shared" ref="DJ6:DR6" si="12">IF(DJ7="",NA(),DJ7)</f>
        <v>7.76</v>
      </c>
      <c r="DK6" s="21">
        <f t="shared" si="12"/>
        <v>10.28</v>
      </c>
      <c r="DL6" s="21">
        <f t="shared" si="12"/>
        <v>12.79</v>
      </c>
      <c r="DM6" s="21">
        <f t="shared" si="12"/>
        <v>15.34</v>
      </c>
      <c r="DN6" s="21">
        <f t="shared" si="12"/>
        <v>26.56</v>
      </c>
      <c r="DO6" s="21">
        <f t="shared" si="12"/>
        <v>27.82</v>
      </c>
      <c r="DP6" s="21">
        <f t="shared" si="12"/>
        <v>29.24</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0.04</v>
      </c>
      <c r="ED6" s="20" t="str">
        <f>IF(ED7="","",IF(ED7="-","【-】","【"&amp;SUBSTITUTE(TEXT(ED7,"#,##0.00"),"-","△")&amp;"】"))</f>
        <v>【0.03】</v>
      </c>
      <c r="EE6" s="20">
        <f>IF(EE7="",NA(),EE7)</f>
        <v>0</v>
      </c>
      <c r="EF6" s="20">
        <f t="shared" ref="EF6:EN6" si="14">IF(EF7="",NA(),EF7)</f>
        <v>0</v>
      </c>
      <c r="EG6" s="20">
        <f t="shared" si="14"/>
        <v>0</v>
      </c>
      <c r="EH6" s="20">
        <f t="shared" si="14"/>
        <v>0</v>
      </c>
      <c r="EI6" s="20">
        <f t="shared" si="14"/>
        <v>0</v>
      </c>
      <c r="EJ6" s="21">
        <f t="shared" si="14"/>
        <v>0.06</v>
      </c>
      <c r="EK6" s="21">
        <f t="shared" si="14"/>
        <v>0.04</v>
      </c>
      <c r="EL6" s="21">
        <f t="shared" si="14"/>
        <v>0.06</v>
      </c>
      <c r="EM6" s="21">
        <f t="shared" si="14"/>
        <v>0.27</v>
      </c>
      <c r="EN6" s="21">
        <f t="shared" si="14"/>
        <v>0.22</v>
      </c>
      <c r="EO6" s="20" t="str">
        <f>IF(EO7="","",IF(EO7="-","【-】","【"&amp;SUBSTITUTE(TEXT(EO7,"#,##0.00"),"-","△")&amp;"】"))</f>
        <v>【0.13】</v>
      </c>
    </row>
    <row r="7" spans="1:148" s="22" customFormat="1" x14ac:dyDescent="0.15">
      <c r="A7" s="14"/>
      <c r="B7" s="23">
        <v>2022</v>
      </c>
      <c r="C7" s="23">
        <v>252042</v>
      </c>
      <c r="D7" s="23">
        <v>46</v>
      </c>
      <c r="E7" s="23">
        <v>17</v>
      </c>
      <c r="F7" s="23">
        <v>4</v>
      </c>
      <c r="G7" s="23">
        <v>0</v>
      </c>
      <c r="H7" s="23" t="s">
        <v>96</v>
      </c>
      <c r="I7" s="23" t="s">
        <v>97</v>
      </c>
      <c r="J7" s="23" t="s">
        <v>98</v>
      </c>
      <c r="K7" s="23" t="s">
        <v>99</v>
      </c>
      <c r="L7" s="23" t="s">
        <v>100</v>
      </c>
      <c r="M7" s="23" t="s">
        <v>101</v>
      </c>
      <c r="N7" s="24" t="s">
        <v>102</v>
      </c>
      <c r="O7" s="24">
        <v>44.87</v>
      </c>
      <c r="P7" s="24">
        <v>8.86</v>
      </c>
      <c r="Q7" s="24">
        <v>87.08</v>
      </c>
      <c r="R7" s="24">
        <v>3520</v>
      </c>
      <c r="S7" s="24">
        <v>82025</v>
      </c>
      <c r="T7" s="24">
        <v>177.45</v>
      </c>
      <c r="U7" s="24">
        <v>462.24</v>
      </c>
      <c r="V7" s="24">
        <v>7235</v>
      </c>
      <c r="W7" s="24">
        <v>2.42</v>
      </c>
      <c r="X7" s="24">
        <v>2989.67</v>
      </c>
      <c r="Y7" s="24">
        <v>104.96</v>
      </c>
      <c r="Z7" s="24">
        <v>103.79</v>
      </c>
      <c r="AA7" s="24">
        <v>104.31</v>
      </c>
      <c r="AB7" s="24">
        <v>102.8</v>
      </c>
      <c r="AC7" s="24">
        <v>103.78</v>
      </c>
      <c r="AD7" s="24">
        <v>102.95</v>
      </c>
      <c r="AE7" s="24">
        <v>103.34</v>
      </c>
      <c r="AF7" s="24">
        <v>102.7</v>
      </c>
      <c r="AG7" s="24">
        <v>104.11</v>
      </c>
      <c r="AH7" s="24">
        <v>101.98</v>
      </c>
      <c r="AI7" s="24">
        <v>104.54</v>
      </c>
      <c r="AJ7" s="24">
        <v>472.45</v>
      </c>
      <c r="AK7" s="24">
        <v>445.38</v>
      </c>
      <c r="AL7" s="24">
        <v>410.36</v>
      </c>
      <c r="AM7" s="24">
        <v>383.74</v>
      </c>
      <c r="AN7" s="24">
        <v>364.46</v>
      </c>
      <c r="AO7" s="24">
        <v>27.02</v>
      </c>
      <c r="AP7" s="24">
        <v>29.74</v>
      </c>
      <c r="AQ7" s="24">
        <v>48.2</v>
      </c>
      <c r="AR7" s="24">
        <v>46.91</v>
      </c>
      <c r="AS7" s="24">
        <v>52.27</v>
      </c>
      <c r="AT7" s="24">
        <v>65.930000000000007</v>
      </c>
      <c r="AU7" s="24">
        <v>52.53</v>
      </c>
      <c r="AV7" s="24">
        <v>49.72</v>
      </c>
      <c r="AW7" s="24">
        <v>51.97</v>
      </c>
      <c r="AX7" s="24">
        <v>58.74</v>
      </c>
      <c r="AY7" s="24">
        <v>42.07</v>
      </c>
      <c r="AZ7" s="24">
        <v>60.67</v>
      </c>
      <c r="BA7" s="24">
        <v>53.44</v>
      </c>
      <c r="BB7" s="24">
        <v>46.85</v>
      </c>
      <c r="BC7" s="24">
        <v>44.35</v>
      </c>
      <c r="BD7" s="24">
        <v>41.51</v>
      </c>
      <c r="BE7" s="24">
        <v>44.25</v>
      </c>
      <c r="BF7" s="24">
        <v>976.88</v>
      </c>
      <c r="BG7" s="24">
        <v>902.69</v>
      </c>
      <c r="BH7" s="24">
        <v>823.73</v>
      </c>
      <c r="BI7" s="24">
        <v>737.56</v>
      </c>
      <c r="BJ7" s="24">
        <v>797.82</v>
      </c>
      <c r="BK7" s="24">
        <v>1252.71</v>
      </c>
      <c r="BL7" s="24">
        <v>1267.3900000000001</v>
      </c>
      <c r="BM7" s="24">
        <v>1268.6300000000001</v>
      </c>
      <c r="BN7" s="24">
        <v>1283.69</v>
      </c>
      <c r="BO7" s="24">
        <v>1160.22</v>
      </c>
      <c r="BP7" s="24">
        <v>1182.1099999999999</v>
      </c>
      <c r="BQ7" s="24">
        <v>84.45</v>
      </c>
      <c r="BR7" s="24">
        <v>84.51</v>
      </c>
      <c r="BS7" s="24">
        <v>85.91</v>
      </c>
      <c r="BT7" s="24">
        <v>84.44</v>
      </c>
      <c r="BU7" s="24">
        <v>84.58</v>
      </c>
      <c r="BV7" s="24">
        <v>87.03</v>
      </c>
      <c r="BW7" s="24">
        <v>84.3</v>
      </c>
      <c r="BX7" s="24">
        <v>82.88</v>
      </c>
      <c r="BY7" s="24">
        <v>82.53</v>
      </c>
      <c r="BZ7" s="24">
        <v>81.81</v>
      </c>
      <c r="CA7" s="24">
        <v>73.78</v>
      </c>
      <c r="CB7" s="24">
        <v>167.79</v>
      </c>
      <c r="CC7" s="24">
        <v>167.92</v>
      </c>
      <c r="CD7" s="24">
        <v>164.88</v>
      </c>
      <c r="CE7" s="24">
        <v>167.42</v>
      </c>
      <c r="CF7" s="24">
        <v>166.99</v>
      </c>
      <c r="CG7" s="24">
        <v>177.02</v>
      </c>
      <c r="CH7" s="24">
        <v>185.47</v>
      </c>
      <c r="CI7" s="24">
        <v>187.76</v>
      </c>
      <c r="CJ7" s="24">
        <v>190.48</v>
      </c>
      <c r="CK7" s="24">
        <v>193.59</v>
      </c>
      <c r="CL7" s="24">
        <v>220.62</v>
      </c>
      <c r="CM7" s="24">
        <v>88.02</v>
      </c>
      <c r="CN7" s="24">
        <v>65.709999999999994</v>
      </c>
      <c r="CO7" s="24">
        <v>67.14</v>
      </c>
      <c r="CP7" s="24">
        <v>57.14</v>
      </c>
      <c r="CQ7" s="24">
        <v>55.24</v>
      </c>
      <c r="CR7" s="24">
        <v>46.17</v>
      </c>
      <c r="CS7" s="24">
        <v>45.68</v>
      </c>
      <c r="CT7" s="24">
        <v>45.87</v>
      </c>
      <c r="CU7" s="24">
        <v>44.24</v>
      </c>
      <c r="CV7" s="24">
        <v>45.3</v>
      </c>
      <c r="CW7" s="24">
        <v>42.22</v>
      </c>
      <c r="CX7" s="24">
        <v>74.36</v>
      </c>
      <c r="CY7" s="24">
        <v>75.680000000000007</v>
      </c>
      <c r="CZ7" s="24">
        <v>76.790000000000006</v>
      </c>
      <c r="DA7" s="24">
        <v>78.27</v>
      </c>
      <c r="DB7" s="24">
        <v>79.25</v>
      </c>
      <c r="DC7" s="24">
        <v>87.84</v>
      </c>
      <c r="DD7" s="24">
        <v>87.96</v>
      </c>
      <c r="DE7" s="24">
        <v>87.65</v>
      </c>
      <c r="DF7" s="24">
        <v>88.15</v>
      </c>
      <c r="DG7" s="24">
        <v>88.37</v>
      </c>
      <c r="DH7" s="24">
        <v>85.67</v>
      </c>
      <c r="DI7" s="24">
        <v>5.07</v>
      </c>
      <c r="DJ7" s="24">
        <v>7.76</v>
      </c>
      <c r="DK7" s="24">
        <v>10.28</v>
      </c>
      <c r="DL7" s="24">
        <v>12.79</v>
      </c>
      <c r="DM7" s="24">
        <v>15.34</v>
      </c>
      <c r="DN7" s="24">
        <v>26.56</v>
      </c>
      <c r="DO7" s="24">
        <v>27.82</v>
      </c>
      <c r="DP7" s="24">
        <v>29.24</v>
      </c>
      <c r="DQ7" s="24">
        <v>31.73</v>
      </c>
      <c r="DR7" s="24">
        <v>32.57</v>
      </c>
      <c r="DS7" s="24">
        <v>28</v>
      </c>
      <c r="DT7" s="24">
        <v>0</v>
      </c>
      <c r="DU7" s="24">
        <v>0</v>
      </c>
      <c r="DV7" s="24">
        <v>0</v>
      </c>
      <c r="DW7" s="24">
        <v>0</v>
      </c>
      <c r="DX7" s="24">
        <v>0</v>
      </c>
      <c r="DY7" s="24">
        <v>0</v>
      </c>
      <c r="DZ7" s="24">
        <v>0</v>
      </c>
      <c r="EA7" s="24">
        <v>0</v>
      </c>
      <c r="EB7" s="24">
        <v>0</v>
      </c>
      <c r="EC7" s="24">
        <v>0.04</v>
      </c>
      <c r="ED7" s="24">
        <v>0.03</v>
      </c>
      <c r="EE7" s="24">
        <v>0</v>
      </c>
      <c r="EF7" s="24">
        <v>0</v>
      </c>
      <c r="EG7" s="24">
        <v>0</v>
      </c>
      <c r="EH7" s="24">
        <v>0</v>
      </c>
      <c r="EI7" s="24">
        <v>0</v>
      </c>
      <c r="EJ7" s="24">
        <v>0.06</v>
      </c>
      <c r="EK7" s="24">
        <v>0.04</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8man69042</cp:lastModifiedBy>
  <cp:lastPrinted>2024-02-02T12:27:41Z</cp:lastPrinted>
  <dcterms:created xsi:type="dcterms:W3CDTF">2023-12-12T00:56:44Z</dcterms:created>
  <dcterms:modified xsi:type="dcterms:W3CDTF">2024-02-06T03:10:41Z</dcterms:modified>
  <cp:category/>
</cp:coreProperties>
</file>