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m++7DInhrXylILeCRe2J4icQ4bbGqFO4wZAShlS/n60jfFZB0HHsZy1sy9HMUnxGMnNZSB8FS3gfO5eQlHotMw==" workbookSaltValue="kZipOBtUlt1v3Ke1OG3o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<sst xmlns="http://schemas.openxmlformats.org/spreadsheetml/2006/main" count="231" uniqueCount="119">
  <si>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</si>
  <si>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</si>
  <si>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</si>
  <si>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</si>
  <si>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</si>
  <si>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</si>
  <si>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</si>
  <si>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</si>
  <si>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</si>
  <si>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</si>
  <si>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</si>
  <si>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</si>
  <si>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</si>
  <si>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</si>
  <si>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</si>
  <si>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</si>
  <si>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</si>
  <si>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</si>
  <si>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</si>
  <si>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</si>
  <si>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</si>
  <si>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</si>
  <si>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</si>
  <si>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</si>
  <si>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</si>
  <si>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</si>
  <si>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</si>
  <si>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</si>
  <si>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</si>
  <si>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</si>
  <si>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</si>
  <si>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</si>
  <si>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</si>
  <si>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</si>
  <si>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</si>
  <si>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</si>
  <si>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</si>
  <si>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</si>
  <si>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</si>
  <si>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</si>
  <si>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</si>
  <si>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</si>
  <si>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</si>
  <si>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</si>
  <si>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</si>
  <si>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</si>
  <si>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</si>
  <si>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</si>
  <si>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</si>
  <si>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</si>
  <si>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</si>
  <si>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</si>
  <si>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</si>
  <si>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</si>
  <si>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</si>
  <si>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</si>
  <si>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</si>
  <si>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</si>
  <si>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</si>
  <si>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</si>
  <si>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</si>
  <si>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</si>
  <si>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</si>
  <si>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</si>
  <si>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</si>
  <si>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</si>
  <si>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</si>
  <si>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</si>
  <si>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</si>
  <si>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</si>
  <si>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</si>
  <si>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</si>
  <si>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</si>
  <si>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</si>
  <si>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</si>
  <si>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</si>
  <si>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</si>
  <si>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</si>
  <si>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</si>
  <si>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</si>
  <si>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</si>
  <si>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</si>
  <si>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</si>
  <si>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</si>
  <si>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</si>
  <si>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</si>
  <si>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</si>
  <si>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</si>
  <si>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</si>
  <si>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</si>
  <si>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</si>
  <si>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</si>
  <si>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</si>
  <si>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</si>
  <si>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</si>
  <si>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</si>
  <si>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</si>
  <si>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</si>
  <si>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</si>
  <si>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</si>
  <si>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</si>
  <si>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</si>
  <si>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</si>
  <si>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</si>
  <si>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</si>
  <si>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</si>
  <si>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</si>
  <si>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</si>
  <si>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</si>
  <si>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</si>
  <si>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</si>
  <si>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</si>
  <si>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</si>
  <si>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</si>
  <si>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</si>
  <si>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</si>
  <si>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平成29年度より公営企業会計へ移行したことによって、左記の指標等が算定できるようになり、経営の「見える化」が進みました。
　その経営状況については、費用のうち使用料で賄うべき維持管理費に対して使用料が不足しているため、経費回収率も100％に達しておらず、不足分は一般会計からの繰入金で賄っている状況です。また、人口減少により、今後は料金収入の減少が見込まれている状況です。
　また、今後10年間の指針を定めた経営戦略を令和2年度に策定しましたので、今後はこの計画に基づき事業を運営していきます。</t>
  </si>
  <si>
    <t>　本市の下水道事業は、平成29年度より地方公営企業法を適用したことにより、数値はH29からとなっています。
　①経常収支比率は、収益の不足分を一般会計からの繰入金にて賄っているため、100％を超え黒字となっています。
　②累積欠損金はありません。
　③短期的な債務に対する支払い能力を表す流動比率は、100％を大きく下回っています。企業債の償還に係る現金の不足を繰入金で賄っているため今後もこの状況が当面続くことが見込まれます。
　④事業規模（収益）に対する企業債残高の比率は、当初整備から新たな借入を実施しておらず償還の進行により、類似団体よりも低い比率です。
　⑤費用に対する使用料収入の割合を示す経費回収率は、使用料で賄うべき維持管理費に対して使用料が不足しているため、100％を下回っています。
　⑥有収水量1㎥あたりの費用を表す汚水処理原価は、維持管理費用が低いこともあり、類似団体平均を下回っています。
　⑦施設利用率は類似団体と同程度であり、現在のところ効率的な利用が出来ています。
　⑧水洗化率は、整備当初に地元整備地区との協議・理解を重ね、早期に水洗化率が向上したことが類似団体平均を上回っている要因ですが、今後人口減少が見込まれるため、使用料も減少が見込まれます。</t>
    <rPh sb="71" eb="73">
      <t>イッパン</t>
    </rPh>
    <rPh sb="73" eb="75">
      <t>カイケイ</t>
    </rPh>
    <rPh sb="377" eb="379">
      <t>イジ</t>
    </rPh>
    <rPh sb="379" eb="381">
      <t>カンリ</t>
    </rPh>
    <rPh sb="381" eb="383">
      <t>ヒヨウ</t>
    </rPh>
    <rPh sb="384" eb="385">
      <t>ヒク</t>
    </rPh>
    <rPh sb="421" eb="424">
      <t>ドウテイド</t>
    </rPh>
    <phoneticPr fontId="4"/>
  </si>
  <si>
    <t>　固定資産については、H29期首現在の簿価で新たに会計をスタート（フレッシュスタート）していますので、
　①有形固定資産減価償却率は5年分の減価償却費で算定されています。早期に法適用をしている団体が平均値を押し上げていることから、低い値となっています。
　②管渠老朽化率については、事業を開始して30年程度で法定耐用年数を超える管渠がないため、0％です。
　③管渠改善率は、更新や老朽化対策を要する管渠が無かったため、0％です。。
　今後は令和2年度に策定した経営戦略に基づき、適切な予防保全管理に努めます。</t>
    <rPh sb="220" eb="222">
      <t>レイワ</t>
    </rPh>
    <rPh sb="223" eb="225">
      <t>ネンド</t>
    </rPh>
    <rPh sb="226" eb="228">
      <t>サクテイ</t>
    </rPh>
    <rPh sb="242" eb="244">
      <t>ヨボウ</t>
    </rPh>
    <rPh sb="244" eb="246">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</si>
</sst>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05-411A-B5AC-1483394677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4905-411A-B5AC-1483394677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66.52</c:v>
                </c:pt>
                <c:pt idx="1">
                  <c:v>66.52</c:v>
                </c:pt>
                <c:pt idx="2">
                  <c:v>68.72</c:v>
                </c:pt>
                <c:pt idx="3">
                  <c:v>69.16</c:v>
                </c:pt>
                <c:pt idx="4">
                  <c:v>66.959999999999994</c:v>
                </c:pt>
              </c:numCache>
            </c:numRef>
          </c:val>
          <c:extLst>
            <c:ext xmlns:c16="http://schemas.microsoft.com/office/drawing/2014/chart" uri="{C3380CC4-5D6E-409C-BE32-E72D297353CC}">
              <c16:uniqueId val="{00000000-C628-4ECF-A660-E6E49656FC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C628-4ECF-A660-E6E49656FC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94.89</c:v>
                </c:pt>
                <c:pt idx="1">
                  <c:v>95.4</c:v>
                </c:pt>
                <c:pt idx="2">
                  <c:v>95.55</c:v>
                </c:pt>
                <c:pt idx="3">
                  <c:v>95.47</c:v>
                </c:pt>
                <c:pt idx="4">
                  <c:v>96.7</c:v>
                </c:pt>
              </c:numCache>
            </c:numRef>
          </c:val>
          <c:extLst>
            <c:ext xmlns:c16="http://schemas.microsoft.com/office/drawing/2014/chart" uri="{C3380CC4-5D6E-409C-BE32-E72D297353CC}">
              <c16:uniqueId val="{00000000-DC79-47C7-9BF0-8DD2A199BE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DC79-47C7-9BF0-8DD2A199BE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101.67</c:v>
                </c:pt>
                <c:pt idx="1">
                  <c:v>104.5</c:v>
                </c:pt>
                <c:pt idx="2">
                  <c:v>100.86</c:v>
                </c:pt>
                <c:pt idx="3">
                  <c:v>106.5</c:v>
                </c:pt>
                <c:pt idx="4">
                  <c:v>106</c:v>
                </c:pt>
              </c:numCache>
            </c:numRef>
          </c:val>
          <c:extLst>
            <c:ext xmlns:c16="http://schemas.microsoft.com/office/drawing/2014/chart" uri="{C3380CC4-5D6E-409C-BE32-E72D297353CC}">
              <c16:uniqueId val="{00000000-306F-4856-BD84-6CEEB6A236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306F-4856-BD84-6CEEB6A236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6.04</c:v>
                </c:pt>
                <c:pt idx="1">
                  <c:v>12.09</c:v>
                </c:pt>
                <c:pt idx="2">
                  <c:v>15.13</c:v>
                </c:pt>
                <c:pt idx="3">
                  <c:v>17.89</c:v>
                </c:pt>
                <c:pt idx="4">
                  <c:v>20.92</c:v>
                </c:pt>
              </c:numCache>
            </c:numRef>
          </c:val>
          <c:extLst>
            <c:ext xmlns:c16="http://schemas.microsoft.com/office/drawing/2014/chart" uri="{C3380CC4-5D6E-409C-BE32-E72D297353CC}">
              <c16:uniqueId val="{00000000-EBF2-4AB8-B43D-895B8E0433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EBF2-4AB8-B43D-895B8E0433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BE-409B-9DAA-ECFC1A37D8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6BE-409B-9DAA-ECFC1A37D8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E7-4E47-9E9F-A25A637F33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0DE7-4E47-9E9F-A25A637F33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19.670000000000002</c:v>
                </c:pt>
                <c:pt idx="1">
                  <c:v>32.58</c:v>
                </c:pt>
                <c:pt idx="2">
                  <c:v>44.38</c:v>
                </c:pt>
                <c:pt idx="3">
                  <c:v>60.41</c:v>
                </c:pt>
                <c:pt idx="4">
                  <c:v>57.6</c:v>
                </c:pt>
              </c:numCache>
            </c:numRef>
          </c:val>
          <c:extLst>
            <c:ext xmlns:c16="http://schemas.microsoft.com/office/drawing/2014/chart" uri="{C3380CC4-5D6E-409C-BE32-E72D297353CC}">
              <c16:uniqueId val="{00000000-D210-4514-98CF-BE07748C9C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D210-4514-98CF-BE07748C9C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55.47</c:v>
                </c:pt>
                <c:pt idx="1">
                  <c:v>48.29</c:v>
                </c:pt>
                <c:pt idx="2">
                  <c:v>44.25</c:v>
                </c:pt>
                <c:pt idx="3">
                  <c:v>40.99</c:v>
                </c:pt>
                <c:pt idx="4">
                  <c:v>31.84</c:v>
                </c:pt>
              </c:numCache>
            </c:numRef>
          </c:val>
          <c:extLst>
            <c:ext xmlns:c16="http://schemas.microsoft.com/office/drawing/2014/chart" uri="{C3380CC4-5D6E-409C-BE32-E72D297353CC}">
              <c16:uniqueId val="{00000000-B3FF-444E-B038-E16C4BE73D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B3FF-444E-B038-E16C4BE73D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68.31</c:v>
                </c:pt>
                <c:pt idx="1">
                  <c:v>62.95</c:v>
                </c:pt>
                <c:pt idx="2">
                  <c:v>60.37</c:v>
                </c:pt>
                <c:pt idx="3">
                  <c:v>63.72</c:v>
                </c:pt>
                <c:pt idx="4">
                  <c:v>65.260000000000005</c:v>
                </c:pt>
              </c:numCache>
            </c:numRef>
          </c:val>
          <c:extLst>
            <c:ext xmlns:c16="http://schemas.microsoft.com/office/drawing/2014/chart" uri="{C3380CC4-5D6E-409C-BE32-E72D297353CC}">
              <c16:uniqueId val="{00000000-A66F-4A28-92C0-C5ECF62CF0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A66F-4A28-92C0-C5ECF62CF0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200.81</c:v>
                </c:pt>
                <c:pt idx="1">
                  <c:v>217.18</c:v>
                </c:pt>
                <c:pt idx="2">
                  <c:v>216.64</c:v>
                </c:pt>
                <c:pt idx="3">
                  <c:v>206.24</c:v>
                </c:pt>
                <c:pt idx="4">
                  <c:v>209.46</c:v>
                </c:pt>
              </c:numCache>
            </c:numRef>
          </c:val>
          <c:extLst>
            <c:ext xmlns:c16="http://schemas.microsoft.com/office/drawing/2014/chart" uri="{C3380CC4-5D6E-409C-BE32-E72D297353CC}">
              <c16:uniqueId val="{00000000-9A0E-4B75-ABB7-10FB64B5A4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9A0E-4B75-ABB7-10FB64B5A4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4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近江八幡市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82101</v>
      </c>
      <c r="AM8" s="37"/>
      <c r="AN8" s="37"/>
      <c r="AO8" s="37"/>
      <c r="AP8" s="37"/>
      <c r="AQ8" s="37"/>
      <c r="AR8" s="37"/>
      <c r="AS8" s="37"/>
      <c r="AT8" s="38">
        <f>データ!T6</f>
        <v>177.45</v>
      </c>
      <c r="AU8" s="38"/>
      <c r="AV8" s="38"/>
      <c r="AW8" s="38"/>
      <c r="AX8" s="38"/>
      <c r="AY8" s="38"/>
      <c r="AZ8" s="38"/>
      <c r="BA8" s="38"/>
      <c r="BB8" s="38">
        <f>データ!U6</f>
        <v>462.67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85.68</v>
      </c>
      <c r="J10" s="38"/>
      <c r="K10" s="38"/>
      <c r="L10" s="38"/>
      <c r="M10" s="38"/>
      <c r="N10" s="38"/>
      <c r="O10" s="38"/>
      <c r="P10" s="38">
        <f>データ!P6</f>
        <v>0.74</v>
      </c>
      <c r="Q10" s="38"/>
      <c r="R10" s="38"/>
      <c r="S10" s="38"/>
      <c r="T10" s="38"/>
      <c r="U10" s="38"/>
      <c r="V10" s="38"/>
      <c r="W10" s="38">
        <f>データ!Q6</f>
        <v>100</v>
      </c>
      <c r="X10" s="38"/>
      <c r="Y10" s="38"/>
      <c r="Z10" s="38"/>
      <c r="AA10" s="38"/>
      <c r="AB10" s="38"/>
      <c r="AC10" s="38"/>
      <c r="AD10" s="37">
        <f>データ!R6</f>
        <v>3667</v>
      </c>
      <c r="AE10" s="37"/>
      <c r="AF10" s="37"/>
      <c r="AG10" s="37"/>
      <c r="AH10" s="37"/>
      <c r="AI10" s="37"/>
      <c r="AJ10" s="37"/>
      <c r="AK10" s="2"/>
      <c r="AL10" s="37">
        <f>データ!V6</f>
        <v>606</v>
      </c>
      <c r="AM10" s="37"/>
      <c r="AN10" s="37"/>
      <c r="AO10" s="37"/>
      <c r="AP10" s="37"/>
      <c r="AQ10" s="37"/>
      <c r="AR10" s="37"/>
      <c r="AS10" s="37"/>
      <c r="AT10" s="38">
        <f>データ!W6</f>
        <v>0.26</v>
      </c>
      <c r="AU10" s="38"/>
      <c r="AV10" s="38"/>
      <c r="AW10" s="38"/>
      <c r="AX10" s="38"/>
      <c r="AY10" s="38"/>
      <c r="AZ10" s="38"/>
      <c r="BA10" s="38"/>
      <c r="BB10" s="38">
        <f>データ!X6</f>
        <v>2330.77</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117</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118</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116</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tt8XPam+OlwhTB5ecIegOLDFWIA3RSdvlwgg+tF8icnuOC5hf0lf62+SJGN62gQ/KIhpih72UyfB2k5MnJ3g/Q==" saltValue="VhSzOSluZa3D5DdyLD0Hlg=="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252042</v>
      </c>
      <c r="D6" s="19">
        <f t="shared" si="3"/>
        <v>46</v>
      </c>
      <c r="E6" s="19">
        <f t="shared" si="3"/>
        <v>17</v>
      </c>
      <c r="F6" s="19">
        <f t="shared" si="3"/>
        <v>5</v>
      </c>
      <c r="G6" s="19">
        <f t="shared" si="3"/>
        <v>0</v>
      </c>
      <c r="H6" s="19" t="str">
        <f t="shared" si="3"/>
        <v>滋賀県　近江八幡市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85.68</v>
      </c>
      <c r="P6" s="20">
        <f t="shared" si="3"/>
        <v>0.74</v>
      </c>
      <c r="Q6" s="20">
        <f t="shared" si="3"/>
        <v>100</v>
      </c>
      <c r="R6" s="20">
        <f t="shared" si="3"/>
        <v>3667</v>
      </c>
      <c r="S6" s="20">
        <f t="shared" si="3"/>
        <v>82101</v>
      </c>
      <c r="T6" s="20">
        <f t="shared" si="3"/>
        <v>177.45</v>
      </c>
      <c r="U6" s="20">
        <f t="shared" si="3"/>
        <v>462.67</v>
      </c>
      <c r="V6" s="20">
        <f t="shared" si="3"/>
        <v>606</v>
      </c>
      <c r="W6" s="20">
        <f t="shared" si="3"/>
        <v>0.26</v>
      </c>
      <c r="X6" s="20">
        <f t="shared" si="3"/>
        <v>2330.77</v>
      </c>
      <c r="Y6" s="21">
        <f>IF(Y7="",NA(),Y7)</f>
        <v>101.67</v>
      </c>
      <c r="Z6" s="21">
        <f t="shared" ref="Z6:AH6" si="4">IF(Z7="",NA(),Z7)</f>
        <v>104.5</v>
      </c>
      <c r="AA6" s="21">
        <f t="shared" si="4"/>
        <v>100.86</v>
      </c>
      <c r="AB6" s="21">
        <f t="shared" si="4"/>
        <v>106.5</v>
      </c>
      <c r="AC6" s="21">
        <f t="shared" si="4"/>
        <v>106</v>
      </c>
      <c r="AD6" s="21">
        <f t="shared" si="4"/>
        <v>100.95</v>
      </c>
      <c r="AE6" s="21">
        <f t="shared" si="4"/>
        <v>101.77</v>
      </c>
      <c r="AF6" s="21">
        <f t="shared" si="4"/>
        <v>103.6</v>
      </c>
      <c r="AG6" s="21">
        <f t="shared" si="4"/>
        <v>106.37</v>
      </c>
      <c r="AH6" s="21">
        <f t="shared" si="4"/>
        <v>106.07</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19.670000000000002</v>
      </c>
      <c r="AV6" s="21">
        <f t="shared" ref="AV6:BD6" si="6">IF(AV7="",NA(),AV7)</f>
        <v>32.58</v>
      </c>
      <c r="AW6" s="21">
        <f t="shared" si="6"/>
        <v>44.38</v>
      </c>
      <c r="AX6" s="21">
        <f t="shared" si="6"/>
        <v>60.41</v>
      </c>
      <c r="AY6" s="21">
        <f t="shared" si="6"/>
        <v>57.6</v>
      </c>
      <c r="AZ6" s="21">
        <f t="shared" si="6"/>
        <v>29.91</v>
      </c>
      <c r="BA6" s="21">
        <f t="shared" si="6"/>
        <v>29.54</v>
      </c>
      <c r="BB6" s="21">
        <f t="shared" si="6"/>
        <v>26.99</v>
      </c>
      <c r="BC6" s="21">
        <f t="shared" si="6"/>
        <v>29.13</v>
      </c>
      <c r="BD6" s="21">
        <f t="shared" si="6"/>
        <v>35.69</v>
      </c>
      <c r="BE6" s="20" t="str">
        <f>IF(BE7="","",IF(BE7="-","【-】","【"&amp;SUBSTITUTE(TEXT(BE7,"#,##0.00"),"-","△")&amp;"】"))</f>
        <v>【34.77】</v>
      </c>
      <c r="BF6" s="21">
        <f>IF(BF7="",NA(),BF7)</f>
        <v>55.47</v>
      </c>
      <c r="BG6" s="21">
        <f t="shared" ref="BG6:BO6" si="7">IF(BG7="",NA(),BG7)</f>
        <v>48.29</v>
      </c>
      <c r="BH6" s="21">
        <f t="shared" si="7"/>
        <v>44.25</v>
      </c>
      <c r="BI6" s="21">
        <f t="shared" si="7"/>
        <v>40.99</v>
      </c>
      <c r="BJ6" s="21">
        <f t="shared" si="7"/>
        <v>31.84</v>
      </c>
      <c r="BK6" s="21">
        <f t="shared" si="7"/>
        <v>855.8</v>
      </c>
      <c r="BL6" s="21">
        <f t="shared" si="7"/>
        <v>789.46</v>
      </c>
      <c r="BM6" s="21">
        <f t="shared" si="7"/>
        <v>826.83</v>
      </c>
      <c r="BN6" s="21">
        <f t="shared" si="7"/>
        <v>867.83</v>
      </c>
      <c r="BO6" s="21">
        <f t="shared" si="7"/>
        <v>791.76</v>
      </c>
      <c r="BP6" s="20" t="str">
        <f>IF(BP7="","",IF(BP7="-","【-】","【"&amp;SUBSTITUTE(TEXT(BP7,"#,##0.00"),"-","△")&amp;"】"))</f>
        <v>【786.37】</v>
      </c>
      <c r="BQ6" s="21">
        <f>IF(BQ7="",NA(),BQ7)</f>
        <v>68.31</v>
      </c>
      <c r="BR6" s="21">
        <f t="shared" ref="BR6:BZ6" si="8">IF(BR7="",NA(),BR7)</f>
        <v>62.95</v>
      </c>
      <c r="BS6" s="21">
        <f t="shared" si="8"/>
        <v>60.37</v>
      </c>
      <c r="BT6" s="21">
        <f t="shared" si="8"/>
        <v>63.72</v>
      </c>
      <c r="BU6" s="21">
        <f t="shared" si="8"/>
        <v>65.260000000000005</v>
      </c>
      <c r="BV6" s="21">
        <f t="shared" si="8"/>
        <v>59.8</v>
      </c>
      <c r="BW6" s="21">
        <f t="shared" si="8"/>
        <v>57.77</v>
      </c>
      <c r="BX6" s="21">
        <f t="shared" si="8"/>
        <v>57.31</v>
      </c>
      <c r="BY6" s="21">
        <f t="shared" si="8"/>
        <v>57.08</v>
      </c>
      <c r="BZ6" s="21">
        <f t="shared" si="8"/>
        <v>56.26</v>
      </c>
      <c r="CA6" s="20" t="str">
        <f>IF(CA7="","",IF(CA7="-","【-】","【"&amp;SUBSTITUTE(TEXT(CA7,"#,##0.00"),"-","△")&amp;"】"))</f>
        <v>【60.65】</v>
      </c>
      <c r="CB6" s="21">
        <f>IF(CB7="",NA(),CB7)</f>
        <v>200.81</v>
      </c>
      <c r="CC6" s="21">
        <f t="shared" ref="CC6:CK6" si="9">IF(CC7="",NA(),CC7)</f>
        <v>217.18</v>
      </c>
      <c r="CD6" s="21">
        <f t="shared" si="9"/>
        <v>216.64</v>
      </c>
      <c r="CE6" s="21">
        <f t="shared" si="9"/>
        <v>206.24</v>
      </c>
      <c r="CF6" s="21">
        <f t="shared" si="9"/>
        <v>209.46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66.52</v>
      </c>
      <c r="CN6" s="21">
        <f t="shared" ref="CN6:CV6" si="10">IF(CN7="",NA(),CN7)</f>
        <v>66.52</v>
      </c>
      <c r="CO6" s="21">
        <f t="shared" si="10"/>
        <v>68.72</v>
      </c>
      <c r="CP6" s="21">
        <f t="shared" si="10"/>
        <v>69.16</v>
      </c>
      <c r="CQ6" s="21">
        <f t="shared" si="10"/>
        <v>66.959999999999994</v>
      </c>
      <c r="CR6" s="21">
        <f t="shared" si="10"/>
        <v>51.75</v>
      </c>
      <c r="CS6" s="21">
        <f t="shared" si="10"/>
        <v>50.68</v>
      </c>
      <c r="CT6" s="21">
        <f t="shared" si="10"/>
        <v>50.14</v>
      </c>
      <c r="CU6" s="21">
        <f t="shared" si="10"/>
        <v>54.83</v>
      </c>
      <c r="CV6" s="21">
        <f t="shared" si="10"/>
        <v>66.53</v>
      </c>
      <c r="CW6" s="20" t="str">
        <f>IF(CW7="","",IF(CW7="-","【-】","【"&amp;SUBSTITUTE(TEXT(CW7,"#,##0.00"),"-","△")&amp;"】"))</f>
        <v>【61.14】</v>
      </c>
      <c r="CX6" s="21">
        <f>IF(CX7="",NA(),CX7)</f>
        <v>94.89</v>
      </c>
      <c r="CY6" s="21">
        <f t="shared" ref="CY6:DG6" si="11">IF(CY7="",NA(),CY7)</f>
        <v>95.4</v>
      </c>
      <c r="CZ6" s="21">
        <f t="shared" si="11"/>
        <v>95.55</v>
      </c>
      <c r="DA6" s="21">
        <f t="shared" si="11"/>
        <v>95.47</v>
      </c>
      <c r="DB6" s="21">
        <f t="shared" si="11"/>
        <v>96.7</v>
      </c>
      <c r="DC6" s="21">
        <f t="shared" si="11"/>
        <v>84.84</v>
      </c>
      <c r="DD6" s="21">
        <f t="shared" si="11"/>
        <v>84.86</v>
      </c>
      <c r="DE6" s="21">
        <f t="shared" si="11"/>
        <v>84.98</v>
      </c>
      <c r="DF6" s="21">
        <f t="shared" si="11"/>
        <v>84.7</v>
      </c>
      <c r="DG6" s="21">
        <f t="shared" si="11"/>
        <v>84.67</v>
      </c>
      <c r="DH6" s="20" t="str">
        <f>IF(DH7="","",IF(DH7="-","【-】","【"&amp;SUBSTITUTE(TEXT(DH7,"#,##0.00"),"-","△")&amp;"】"))</f>
        <v>【86.91】</v>
      </c>
      <c r="DI6" s="21">
        <f>IF(DI7="",NA(),DI7)</f>
        <v>6.04</v>
      </c>
      <c r="DJ6" s="21">
        <f t="shared" ref="DJ6:DR6" si="12">IF(DJ7="",NA(),DJ7)</f>
        <v>12.09</v>
      </c>
      <c r="DK6" s="21">
        <f t="shared" si="12"/>
        <v>15.13</v>
      </c>
      <c r="DL6" s="21">
        <f t="shared" si="12"/>
        <v>17.89</v>
      </c>
      <c r="DM6" s="21">
        <f t="shared" si="12"/>
        <v>20.92</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252042</v>
      </c>
      <c r="D7" s="23">
        <v>46</v>
      </c>
      <c r="E7" s="23">
        <v>17</v>
      </c>
      <c r="F7" s="23">
        <v>5</v>
      </c>
      <c r="G7" s="23">
        <v>0</v>
      </c>
      <c r="H7" s="23" t="s">
        <v>96</v>
      </c>
      <c r="I7" s="23" t="s">
        <v>97</v>
      </c>
      <c r="J7" s="23" t="s">
        <v>98</v>
      </c>
      <c r="K7" s="23" t="s">
        <v>99</v>
      </c>
      <c r="L7" s="23" t="s">
        <v>100</v>
      </c>
      <c r="M7" s="23" t="s">
        <v>101</v>
      </c>
      <c r="N7" s="24" t="s">
        <v>102</v>
      </c>
      <c r="O7" s="24">
        <v>85.68</v>
      </c>
      <c r="P7" s="24">
        <v>0.74</v>
      </c>
      <c r="Q7" s="24">
        <v>100</v>
      </c>
      <c r="R7" s="24">
        <v>3667</v>
      </c>
      <c r="S7" s="24">
        <v>82101</v>
      </c>
      <c r="T7" s="24">
        <v>177.45</v>
      </c>
      <c r="U7" s="24">
        <v>462.67</v>
      </c>
      <c r="V7" s="24">
        <v>606</v>
      </c>
      <c r="W7" s="24">
        <v>0.26</v>
      </c>
      <c r="X7" s="24">
        <v>2330.77</v>
      </c>
      <c r="Y7" s="24">
        <v>101.67</v>
      </c>
      <c r="Z7" s="24">
        <v>104.5</v>
      </c>
      <c r="AA7" s="24">
        <v>100.86</v>
      </c>
      <c r="AB7" s="24">
        <v>106.5</v>
      </c>
      <c r="AC7" s="24">
        <v>106</v>
      </c>
      <c r="AD7" s="24">
        <v>100.95</v>
      </c>
      <c r="AE7" s="24">
        <v>101.77</v>
      </c>
      <c r="AF7" s="24">
        <v>103.6</v>
      </c>
      <c r="AG7" s="24">
        <v>106.37</v>
      </c>
      <c r="AH7" s="24">
        <v>106.07</v>
      </c>
      <c r="AI7" s="24">
        <v>104.16</v>
      </c>
      <c r="AJ7" s="24">
        <v>0</v>
      </c>
      <c r="AK7" s="24">
        <v>0</v>
      </c>
      <c r="AL7" s="24">
        <v>0</v>
      </c>
      <c r="AM7" s="24">
        <v>0</v>
      </c>
      <c r="AN7" s="24">
        <v>0</v>
      </c>
      <c r="AO7" s="24">
        <v>224.04</v>
      </c>
      <c r="AP7" s="24">
        <v>227.4</v>
      </c>
      <c r="AQ7" s="24">
        <v>193.99</v>
      </c>
      <c r="AR7" s="24">
        <v>139.02000000000001</v>
      </c>
      <c r="AS7" s="24">
        <v>132.04</v>
      </c>
      <c r="AT7" s="24">
        <v>128.22999999999999</v>
      </c>
      <c r="AU7" s="24">
        <v>19.670000000000002</v>
      </c>
      <c r="AV7" s="24">
        <v>32.58</v>
      </c>
      <c r="AW7" s="24">
        <v>44.38</v>
      </c>
      <c r="AX7" s="24">
        <v>60.41</v>
      </c>
      <c r="AY7" s="24">
        <v>57.6</v>
      </c>
      <c r="AZ7" s="24">
        <v>29.91</v>
      </c>
      <c r="BA7" s="24">
        <v>29.54</v>
      </c>
      <c r="BB7" s="24">
        <v>26.99</v>
      </c>
      <c r="BC7" s="24">
        <v>29.13</v>
      </c>
      <c r="BD7" s="24">
        <v>35.69</v>
      </c>
      <c r="BE7" s="24">
        <v>34.770000000000003</v>
      </c>
      <c r="BF7" s="24">
        <v>55.47</v>
      </c>
      <c r="BG7" s="24">
        <v>48.29</v>
      </c>
      <c r="BH7" s="24">
        <v>44.25</v>
      </c>
      <c r="BI7" s="24">
        <v>40.99</v>
      </c>
      <c r="BJ7" s="24">
        <v>31.84</v>
      </c>
      <c r="BK7" s="24">
        <v>855.8</v>
      </c>
      <c r="BL7" s="24">
        <v>789.46</v>
      </c>
      <c r="BM7" s="24">
        <v>826.83</v>
      </c>
      <c r="BN7" s="24">
        <v>867.83</v>
      </c>
      <c r="BO7" s="24">
        <v>791.76</v>
      </c>
      <c r="BP7" s="24">
        <v>786.37</v>
      </c>
      <c r="BQ7" s="24">
        <v>68.31</v>
      </c>
      <c r="BR7" s="24">
        <v>62.95</v>
      </c>
      <c r="BS7" s="24">
        <v>60.37</v>
      </c>
      <c r="BT7" s="24">
        <v>63.72</v>
      </c>
      <c r="BU7" s="24">
        <v>65.260000000000005</v>
      </c>
      <c r="BV7" s="24">
        <v>59.8</v>
      </c>
      <c r="BW7" s="24">
        <v>57.77</v>
      </c>
      <c r="BX7" s="24">
        <v>57.31</v>
      </c>
      <c r="BY7" s="24">
        <v>57.08</v>
      </c>
      <c r="BZ7" s="24">
        <v>56.26</v>
      </c>
      <c r="CA7" s="24">
        <v>60.65</v>
      </c>
      <c r="CB7" s="24">
        <v>200.81</v>
      </c>
      <c r="CC7" s="24">
        <v>217.18</v>
      </c>
      <c r="CD7" s="24">
        <v>216.64</v>
      </c>
      <c r="CE7" s="24">
        <v>206.24</v>
      </c>
      <c r="CF7" s="24">
        <v>209.46</v>
      </c>
      <c r="CG7" s="24">
        <v>263.76</v>
      </c>
      <c r="CH7" s="24">
        <v>274.35000000000002</v>
      </c>
      <c r="CI7" s="24">
        <v>273.52</v>
      </c>
      <c r="CJ7" s="24">
        <v>274.99</v>
      </c>
      <c r="CK7" s="24">
        <v>282.08999999999997</v>
      </c>
      <c r="CL7" s="24">
        <v>256.97000000000003</v>
      </c>
      <c r="CM7" s="24">
        <v>66.52</v>
      </c>
      <c r="CN7" s="24">
        <v>66.52</v>
      </c>
      <c r="CO7" s="24">
        <v>68.72</v>
      </c>
      <c r="CP7" s="24">
        <v>69.16</v>
      </c>
      <c r="CQ7" s="24">
        <v>66.959999999999994</v>
      </c>
      <c r="CR7" s="24">
        <v>51.75</v>
      </c>
      <c r="CS7" s="24">
        <v>50.68</v>
      </c>
      <c r="CT7" s="24">
        <v>50.14</v>
      </c>
      <c r="CU7" s="24">
        <v>54.83</v>
      </c>
      <c r="CV7" s="24">
        <v>66.53</v>
      </c>
      <c r="CW7" s="24">
        <v>61.14</v>
      </c>
      <c r="CX7" s="24">
        <v>94.89</v>
      </c>
      <c r="CY7" s="24">
        <v>95.4</v>
      </c>
      <c r="CZ7" s="24">
        <v>95.55</v>
      </c>
      <c r="DA7" s="24">
        <v>95.47</v>
      </c>
      <c r="DB7" s="24">
        <v>96.7</v>
      </c>
      <c r="DC7" s="24">
        <v>84.84</v>
      </c>
      <c r="DD7" s="24">
        <v>84.86</v>
      </c>
      <c r="DE7" s="24">
        <v>84.98</v>
      </c>
      <c r="DF7" s="24">
        <v>84.7</v>
      </c>
      <c r="DG7" s="24">
        <v>84.67</v>
      </c>
      <c r="DH7" s="24">
        <v>86.91</v>
      </c>
      <c r="DI7" s="24">
        <v>6.04</v>
      </c>
      <c r="DJ7" s="24">
        <v>12.09</v>
      </c>
      <c r="DK7" s="24">
        <v>15.13</v>
      </c>
      <c r="DL7" s="24">
        <v>17.89</v>
      </c>
      <c r="DM7" s="24">
        <v>20.92</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8man69042</cp:lastModifiedBy>
  <cp:lastPrinted>2023-01-13T06:02:15Z</cp:lastPrinted>
  <dcterms:created xsi:type="dcterms:W3CDTF">2022-12-01T01:35:49Z</dcterms:created>
  <dcterms:modified xsi:type="dcterms:W3CDTF">2023-01-13T06:03:37Z</dcterms:modified>
  <cp:category/>
</cp:coreProperties>
</file>