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GIrfywCExoFHsUnanDgswE7pUqdIgEsngJADNba0zMlc6xLJok7HpKGYVo2+oO0LRTUqEIapme3TcOFiXLxsdg==" workbookSaltValue="xUAFb5mmV2hLuuGlK7lV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<sst xmlns="http://schemas.openxmlformats.org/spreadsheetml/2006/main" count="235" uniqueCount="116">
  <si>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</si>
  <si>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</si>
  <si>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</si>
  <si>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</si>
  <si>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</si>
  <si>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</si>
  <si>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</si>
  <si>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</si>
  <si>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</si>
  <si>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</si>
  <si>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</si>
  <si>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</si>
  <si>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</si>
  <si>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</si>
  <si>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</si>
  <si>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</si>
  <si>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</si>
  <si>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</si>
  <si>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</si>
  <si>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</si>
  <si>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</si>
  <si>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</si>
  <si>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</si>
  <si>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</si>
  <si>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</si>
  <si>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</si>
  <si>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</si>
  <si>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</si>
  <si>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</si>
  <si>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</si>
  <si>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</si>
  <si>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</si>
  <si>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</si>
  <si>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</si>
  <si>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</si>
  <si>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</si>
  <si>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</si>
  <si>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</si>
  <si>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</si>
  <si>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</si>
  <si>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</si>
  <si>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</si>
  <si>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</si>
  <si>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</si>
  <si>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</si>
  <si>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</si>
  <si>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</si>
  <si>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</si>
  <si>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</si>
  <si>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</si>
  <si>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</si>
  <si>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</si>
  <si>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</si>
  <si>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</si>
  <si>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</si>
  <si>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</si>
  <si>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</si>
  <si>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</si>
  <si>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</si>
  <si>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</si>
  <si>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</si>
  <si>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</si>
  <si>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</si>
  <si>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</si>
  <si>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</si>
  <si>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</si>
  <si>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</si>
  <si>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</si>
  <si>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</si>
  <si>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</si>
  <si>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</si>
  <si>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</si>
  <si>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</si>
  <si>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</si>
  <si>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</si>
  <si>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</si>
  <si>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</si>
  <si>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</si>
  <si>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</si>
  <si>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</si>
  <si>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</si>
  <si>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</si>
  <si>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</si>
  <si>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</si>
  <si>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</si>
  <si>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</si>
  <si>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</si>
  <si>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</si>
  <si>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</si>
  <si>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</si>
  <si>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</si>
  <si>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</si>
  <si>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</si>
  <si>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</si>
  <si>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</si>
  <si>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</si>
  <si>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</si>
  <si>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</si>
  <si>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</si>
  <si>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</si>
  <si>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</si>
  <si>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</si>
  <si>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</si>
  <si>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</si>
  <si>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</si>
  <si>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</si>
  <si>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</si>
  <si>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</si>
  <si>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</si>
  <si>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</si>
  <si>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</si>
  <si>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</si>
  <si>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</si>
  <si>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また、今後10年間の指針を定めた経営戦略を令和2年度に策定しましたので、今後はこの計画に基づき事業を運営していきます。</t>
    <rPh sb="32" eb="33">
      <t>トウ</t>
    </rPh>
    <rPh sb="34" eb="36">
      <t>サンテイ</t>
    </rPh>
    <rPh sb="209" eb="211">
      <t>コンゴ</t>
    </rPh>
    <rPh sb="213" eb="215">
      <t>ネンカン</t>
    </rPh>
    <rPh sb="216" eb="218">
      <t>シシン</t>
    </rPh>
    <rPh sb="219" eb="220">
      <t>サダ</t>
    </rPh>
    <rPh sb="227" eb="229">
      <t>レイワ</t>
    </rPh>
    <rPh sb="230" eb="232">
      <t>ネンド</t>
    </rPh>
    <rPh sb="233" eb="235">
      <t>サクテイ</t>
    </rPh>
    <rPh sb="242" eb="244">
      <t>コンゴ</t>
    </rPh>
    <rPh sb="247" eb="249">
      <t>ケイカク</t>
    </rPh>
    <rPh sb="250" eb="251">
      <t>モト</t>
    </rPh>
    <rPh sb="253" eb="255">
      <t>ジギョウ</t>
    </rPh>
    <rPh sb="256" eb="258">
      <t>ウンエイ</t>
    </rPh>
    <phoneticPr fontId="4"/>
  </si>
  <si>
    <t>　固定資産については、H29期首現在の簿価で新たに会計をスタート（フレッシュスタート）していますので、
　①有形固定資産減価償却率は5年分の減価償却費で算定されています。早期に法適用をしている団体が平均値を押し上げていることから、低い値となっています。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41" eb="243">
      <t>ヨボウ</t>
    </rPh>
    <rPh sb="243" eb="245">
      <t>ホゼン</t>
    </rPh>
    <rPh sb="245" eb="247">
      <t>カンリ</t>
    </rPh>
    <phoneticPr fontId="4"/>
  </si>
  <si>
    <t>　本市の下水道事業は、平成29年度より地方公営企業法を適用したことにより、数値はH29からとなっています。
　①経常収支比率は、収益の不足分を一般会計からの繰入金にて賄っているため、100％を超え黒字となっています。
　②累積欠損金はありません。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初期の建設投資が大きいこと及び資本費平準化債を活用していることから、類似団体平均を上回っていますが、資本費平準化債の発行を制し、既発行債の償還を進めたことで、前年度より改善しました。今後も令和2年度に策定した経営戦略に基づき、資本費平準化債の削減を図っています。
　⑤費用に対する使用料収入の割合を示す経費回収率は、当市の使用料単価【147.41円/㎥】が国の基準【150円/㎥】に満たないことから、100％を下回っています。
　⑥有収水量1㎥あたりの費用を表す汚水処理原価は、類似団体平均を下回っています。比較的人口密度が高く、効率良く事業が運営できているためです。
　⑦施設利用率は、H30から事業区分が「流域関連下水道」の場合は、該当なしとなりました。
　⑧水洗化率は、類似団体平均を下回っています。</t>
    <rPh sb="71" eb="73">
      <t>イッパン</t>
    </rPh>
    <rPh sb="73" eb="75">
      <t>カイケイ</t>
    </rPh>
    <rPh sb="251" eb="253">
      <t>ケンセツ</t>
    </rPh>
    <rPh sb="298" eb="300">
      <t>シホン</t>
    </rPh>
    <rPh sb="300" eb="301">
      <t>ヒ</t>
    </rPh>
    <rPh sb="301" eb="304">
      <t>ヘイジュンカ</t>
    </rPh>
    <rPh sb="304" eb="305">
      <t>サイ</t>
    </rPh>
    <rPh sb="306" eb="308">
      <t>ハッコウ</t>
    </rPh>
    <rPh sb="342" eb="344">
      <t>レイワ</t>
    </rPh>
    <rPh sb="345" eb="347">
      <t>ネンド</t>
    </rPh>
    <rPh sb="348" eb="350">
      <t>サクテイ</t>
    </rPh>
    <rPh sb="352" eb="354">
      <t>ケイエイ</t>
    </rPh>
    <rPh sb="354" eb="356">
      <t>センリャク</t>
    </rPh>
    <rPh sb="357" eb="358">
      <t>モト</t>
    </rPh>
    <rPh sb="361" eb="363">
      <t>シホン</t>
    </rPh>
    <rPh sb="363" eb="364">
      <t>ヒ</t>
    </rPh>
    <rPh sb="364" eb="367">
      <t>ヘイジュンカ</t>
    </rPh>
    <rPh sb="367" eb="368">
      <t>サイ</t>
    </rPh>
    <rPh sb="369" eb="371">
      <t>サクゲン</t>
    </rPh>
    <rPh sb="372" eb="37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</si>
</sst>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92-4E1B-9095-003E2C8797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2B92-4E1B-9095-003E2C8797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91.45</c:v>
                </c:pt>
                <c:pt idx="1">
                  <c:v>0</c:v>
                </c:pt>
                <c:pt idx="2">
                  <c:v>0</c:v>
                </c:pt>
                <c:pt idx="3">
                  <c:v>0</c:v>
                </c:pt>
                <c:pt idx="4">
                  <c:v>0</c:v>
                </c:pt>
              </c:numCache>
            </c:numRef>
          </c:val>
          <c:extLst>
            <c:ext xmlns:c16="http://schemas.microsoft.com/office/drawing/2014/chart" uri="{C3380CC4-5D6E-409C-BE32-E72D297353CC}">
              <c16:uniqueId val="{00000000-6673-4CEC-A721-960C873F86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6673-4CEC-A721-960C873F86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89.2</c:v>
                </c:pt>
                <c:pt idx="1">
                  <c:v>89.65</c:v>
                </c:pt>
                <c:pt idx="2">
                  <c:v>90.33</c:v>
                </c:pt>
                <c:pt idx="3">
                  <c:v>90.81</c:v>
                </c:pt>
                <c:pt idx="4">
                  <c:v>91.58</c:v>
                </c:pt>
              </c:numCache>
            </c:numRef>
          </c:val>
          <c:extLst>
            <c:ext xmlns:c16="http://schemas.microsoft.com/office/drawing/2014/chart" uri="{C3380CC4-5D6E-409C-BE32-E72D297353CC}">
              <c16:uniqueId val="{00000000-2435-40DC-9FD7-FFC092E962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2435-40DC-9FD7-FFC092E962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101.99</c:v>
                </c:pt>
                <c:pt idx="1">
                  <c:v>101.45</c:v>
                </c:pt>
                <c:pt idx="2">
                  <c:v>101</c:v>
                </c:pt>
                <c:pt idx="3">
                  <c:v>101.28</c:v>
                </c:pt>
                <c:pt idx="4">
                  <c:v>100.76</c:v>
                </c:pt>
              </c:numCache>
            </c:numRef>
          </c:val>
          <c:extLst>
            <c:ext xmlns:c16="http://schemas.microsoft.com/office/drawing/2014/chart" uri="{C3380CC4-5D6E-409C-BE32-E72D297353CC}">
              <c16:uniqueId val="{00000000-61E8-4BBA-A8D2-B44B3B4862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61E8-4BBA-A8D2-B44B3B4862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3.21</c:v>
                </c:pt>
                <c:pt idx="1">
                  <c:v>6.36</c:v>
                </c:pt>
                <c:pt idx="2">
                  <c:v>9.5399999999999991</c:v>
                </c:pt>
                <c:pt idx="3">
                  <c:v>12.71</c:v>
                </c:pt>
                <c:pt idx="4">
                  <c:v>15.79</c:v>
                </c:pt>
              </c:numCache>
            </c:numRef>
          </c:val>
          <c:extLst>
            <c:ext xmlns:c16="http://schemas.microsoft.com/office/drawing/2014/chart" uri="{C3380CC4-5D6E-409C-BE32-E72D297353CC}">
              <c16:uniqueId val="{00000000-E201-4E3C-96A5-BFC5DB7B5B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E201-4E3C-96A5-BFC5DB7B5B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81-4445-B66A-D0A2FC63E7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6B81-4445-B66A-D0A2FC63E7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8F-46C4-89E9-AAAE2BF2E7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F48F-46C4-89E9-AAAE2BF2E7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24.57</c:v>
                </c:pt>
                <c:pt idx="1">
                  <c:v>21.35</c:v>
                </c:pt>
                <c:pt idx="2">
                  <c:v>11.34</c:v>
                </c:pt>
                <c:pt idx="3">
                  <c:v>11.39</c:v>
                </c:pt>
                <c:pt idx="4">
                  <c:v>10.72</c:v>
                </c:pt>
              </c:numCache>
            </c:numRef>
          </c:val>
          <c:extLst>
            <c:ext xmlns:c16="http://schemas.microsoft.com/office/drawing/2014/chart" uri="{C3380CC4-5D6E-409C-BE32-E72D297353CC}">
              <c16:uniqueId val="{00000000-7377-4932-BD00-3FD3DF7763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7377-4932-BD00-3FD3DF7763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1029.19</c:v>
                </c:pt>
                <c:pt idx="1">
                  <c:v>1015.13</c:v>
                </c:pt>
                <c:pt idx="2">
                  <c:v>968.83</c:v>
                </c:pt>
                <c:pt idx="3">
                  <c:v>920.64</c:v>
                </c:pt>
                <c:pt idx="4">
                  <c:v>856.49</c:v>
                </c:pt>
              </c:numCache>
            </c:numRef>
          </c:val>
          <c:extLst>
            <c:ext xmlns:c16="http://schemas.microsoft.com/office/drawing/2014/chart" uri="{C3380CC4-5D6E-409C-BE32-E72D297353CC}">
              <c16:uniqueId val="{00000000-9429-48AA-BC9A-EC9C167489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9429-48AA-BC9A-EC9C167489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98.54</c:v>
                </c:pt>
                <c:pt idx="1">
                  <c:v>97.86</c:v>
                </c:pt>
                <c:pt idx="2">
                  <c:v>97.9</c:v>
                </c:pt>
                <c:pt idx="3">
                  <c:v>97.8</c:v>
                </c:pt>
                <c:pt idx="4">
                  <c:v>97.25</c:v>
                </c:pt>
              </c:numCache>
            </c:numRef>
          </c:val>
          <c:extLst>
            <c:ext xmlns:c16="http://schemas.microsoft.com/office/drawing/2014/chart" uri="{C3380CC4-5D6E-409C-BE32-E72D297353CC}">
              <c16:uniqueId val="{00000000-B453-43BD-91CA-EB5F8F2D2B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B453-43BD-91CA-EB5F8F2D2B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150.12</c:v>
                </c:pt>
                <c:pt idx="1">
                  <c:v>150.74</c:v>
                </c:pt>
                <c:pt idx="2">
                  <c:v>150.83000000000001</c:v>
                </c:pt>
                <c:pt idx="3">
                  <c:v>150.55000000000001</c:v>
                </c:pt>
                <c:pt idx="4">
                  <c:v>151.57</c:v>
                </c:pt>
              </c:numCache>
            </c:numRef>
          </c:val>
          <c:extLst>
            <c:ext xmlns:c16="http://schemas.microsoft.com/office/drawing/2014/chart" uri="{C3380CC4-5D6E-409C-BE32-E72D297353CC}">
              <c16:uniqueId val="{00000000-8611-4B26-8047-A37FC42BA9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8611-4B26-8047-A37FC42BA9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近江八幡市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82101</v>
      </c>
      <c r="AM8" s="42"/>
      <c r="AN8" s="42"/>
      <c r="AO8" s="42"/>
      <c r="AP8" s="42"/>
      <c r="AQ8" s="42"/>
      <c r="AR8" s="42"/>
      <c r="AS8" s="42"/>
      <c r="AT8" s="35">
        <f>データ!T6</f>
        <v>177.45</v>
      </c>
      <c r="AU8" s="35"/>
      <c r="AV8" s="35"/>
      <c r="AW8" s="35"/>
      <c r="AX8" s="35"/>
      <c r="AY8" s="35"/>
      <c r="AZ8" s="35"/>
      <c r="BA8" s="35"/>
      <c r="BB8" s="35">
        <f>データ!U6</f>
        <v>462.67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54.57</v>
      </c>
      <c r="J10" s="35"/>
      <c r="K10" s="35"/>
      <c r="L10" s="35"/>
      <c r="M10" s="35"/>
      <c r="N10" s="35"/>
      <c r="O10" s="35"/>
      <c r="P10" s="35">
        <f>データ!P6</f>
        <v>74.55</v>
      </c>
      <c r="Q10" s="35"/>
      <c r="R10" s="35"/>
      <c r="S10" s="35"/>
      <c r="T10" s="35"/>
      <c r="U10" s="35"/>
      <c r="V10" s="35"/>
      <c r="W10" s="35">
        <f>データ!Q6</f>
        <v>86.78</v>
      </c>
      <c r="X10" s="35"/>
      <c r="Y10" s="35"/>
      <c r="Z10" s="35"/>
      <c r="AA10" s="35"/>
      <c r="AB10" s="35"/>
      <c r="AC10" s="35"/>
      <c r="AD10" s="42">
        <f>データ!R6</f>
        <v>2855</v>
      </c>
      <c r="AE10" s="42"/>
      <c r="AF10" s="42"/>
      <c r="AG10" s="42"/>
      <c r="AH10" s="42"/>
      <c r="AI10" s="42"/>
      <c r="AJ10" s="42"/>
      <c r="AK10" s="2"/>
      <c r="AL10" s="42">
        <f>データ!V6</f>
        <v>61018</v>
      </c>
      <c r="AM10" s="42"/>
      <c r="AN10" s="42"/>
      <c r="AO10" s="42"/>
      <c r="AP10" s="42"/>
      <c r="AQ10" s="42"/>
      <c r="AR10" s="42"/>
      <c r="AS10" s="42"/>
      <c r="AT10" s="35">
        <f>データ!W6</f>
        <v>13.09</v>
      </c>
      <c r="AU10" s="35"/>
      <c r="AV10" s="35"/>
      <c r="AW10" s="35"/>
      <c r="AX10" s="35"/>
      <c r="AY10" s="35"/>
      <c r="AZ10" s="35"/>
      <c r="BA10" s="35"/>
      <c r="BB10" s="35">
        <f>データ!X6</f>
        <v>4661.42</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2.7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2.7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2.7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114</v>
      </c>
      <c r="BM47" s="56"/>
      <c r="BN47" s="56"/>
      <c r="BO47" s="56"/>
      <c r="BP47" s="56"/>
      <c r="BQ47" s="56"/>
      <c r="BR47" s="56"/>
      <c r="BS47" s="56"/>
      <c r="BT47" s="56"/>
      <c r="BU47" s="56"/>
      <c r="BV47" s="56"/>
      <c r="BW47" s="56"/>
      <c r="BX47" s="56"/>
      <c r="BY47" s="56"/>
      <c r="BZ47" s="57"/>
    </row>
    <row r="48" spans="1:78" ht="12.7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2.7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2.7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2.7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2.7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2.7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2.7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2.7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2.7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2.7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2.7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2.7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2.7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2.7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2.7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2.7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113</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Nm5/fkxvQ783JGpkUfLch8vyz9vh8G7mM1CKK3wLNvJneiWZuS4MP5IMYN+ANGHfPkQ+no1TlSPrhz52CFg4w==" saltValue="nITtcDEXa1PASa1mVS2cf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252042</v>
      </c>
      <c r="D6" s="19">
        <f t="shared" si="3"/>
        <v>46</v>
      </c>
      <c r="E6" s="19">
        <f t="shared" si="3"/>
        <v>17</v>
      </c>
      <c r="F6" s="19">
        <f t="shared" si="3"/>
        <v>1</v>
      </c>
      <c r="G6" s="19">
        <f t="shared" si="3"/>
        <v>0</v>
      </c>
      <c r="H6" s="19" t="str">
        <f t="shared" si="3"/>
        <v>滋賀県　近江八幡市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54.57</v>
      </c>
      <c r="P6" s="20">
        <f t="shared" si="3"/>
        <v>74.55</v>
      </c>
      <c r="Q6" s="20">
        <f t="shared" si="3"/>
        <v>86.78</v>
      </c>
      <c r="R6" s="20">
        <f t="shared" si="3"/>
        <v>2855</v>
      </c>
      <c r="S6" s="20">
        <f t="shared" si="3"/>
        <v>82101</v>
      </c>
      <c r="T6" s="20">
        <f t="shared" si="3"/>
        <v>177.45</v>
      </c>
      <c r="U6" s="20">
        <f t="shared" si="3"/>
        <v>462.67</v>
      </c>
      <c r="V6" s="20">
        <f t="shared" si="3"/>
        <v>61018</v>
      </c>
      <c r="W6" s="20">
        <f t="shared" si="3"/>
        <v>13.09</v>
      </c>
      <c r="X6" s="20">
        <f t="shared" si="3"/>
        <v>4661.42</v>
      </c>
      <c r="Y6" s="21">
        <f>IF(Y7="",NA(),Y7)</f>
        <v>101.99</v>
      </c>
      <c r="Z6" s="21">
        <f t="shared" ref="Z6:AH6" si="4">IF(Z7="",NA(),Z7)</f>
        <v>101.45</v>
      </c>
      <c r="AA6" s="21">
        <f t="shared" si="4"/>
        <v>101</v>
      </c>
      <c r="AB6" s="21">
        <f t="shared" si="4"/>
        <v>101.28</v>
      </c>
      <c r="AC6" s="21">
        <f t="shared" si="4"/>
        <v>100.76</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24.57</v>
      </c>
      <c r="AV6" s="21">
        <f t="shared" ref="AV6:BD6" si="6">IF(AV7="",NA(),AV7)</f>
        <v>21.35</v>
      </c>
      <c r="AW6" s="21">
        <f t="shared" si="6"/>
        <v>11.34</v>
      </c>
      <c r="AX6" s="21">
        <f t="shared" si="6"/>
        <v>11.39</v>
      </c>
      <c r="AY6" s="21">
        <f t="shared" si="6"/>
        <v>10.72</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1029.19</v>
      </c>
      <c r="BG6" s="21">
        <f t="shared" ref="BG6:BO6" si="7">IF(BG7="",NA(),BG7)</f>
        <v>1015.13</v>
      </c>
      <c r="BH6" s="21">
        <f t="shared" si="7"/>
        <v>968.83</v>
      </c>
      <c r="BI6" s="21">
        <f t="shared" si="7"/>
        <v>920.64</v>
      </c>
      <c r="BJ6" s="21">
        <f t="shared" si="7"/>
        <v>856.49</v>
      </c>
      <c r="BK6" s="21">
        <f t="shared" si="7"/>
        <v>799.41</v>
      </c>
      <c r="BL6" s="21">
        <f t="shared" si="7"/>
        <v>820.36</v>
      </c>
      <c r="BM6" s="21">
        <f t="shared" si="7"/>
        <v>847.44</v>
      </c>
      <c r="BN6" s="21">
        <f t="shared" si="7"/>
        <v>857.88</v>
      </c>
      <c r="BO6" s="21">
        <f t="shared" si="7"/>
        <v>825.1</v>
      </c>
      <c r="BP6" s="20" t="str">
        <f>IF(BP7="","",IF(BP7="-","【-】","【"&amp;SUBSTITUTE(TEXT(BP7,"#,##0.00"),"-","△")&amp;"】"))</f>
        <v>【669.12】</v>
      </c>
      <c r="BQ6" s="21">
        <f>IF(BQ7="",NA(),BQ7)</f>
        <v>98.54</v>
      </c>
      <c r="BR6" s="21">
        <f t="shared" ref="BR6:BZ6" si="8">IF(BR7="",NA(),BR7)</f>
        <v>97.86</v>
      </c>
      <c r="BS6" s="21">
        <f t="shared" si="8"/>
        <v>97.9</v>
      </c>
      <c r="BT6" s="21">
        <f t="shared" si="8"/>
        <v>97.8</v>
      </c>
      <c r="BU6" s="21">
        <f t="shared" si="8"/>
        <v>97.25</v>
      </c>
      <c r="BV6" s="21">
        <f t="shared" si="8"/>
        <v>96.54</v>
      </c>
      <c r="BW6" s="21">
        <f t="shared" si="8"/>
        <v>95.4</v>
      </c>
      <c r="BX6" s="21">
        <f t="shared" si="8"/>
        <v>94.69</v>
      </c>
      <c r="BY6" s="21">
        <f t="shared" si="8"/>
        <v>94.97</v>
      </c>
      <c r="BZ6" s="21">
        <f t="shared" si="8"/>
        <v>97.07</v>
      </c>
      <c r="CA6" s="20" t="str">
        <f>IF(CA7="","",IF(CA7="-","【-】","【"&amp;SUBSTITUTE(TEXT(CA7,"#,##0.00"),"-","△")&amp;"】"))</f>
        <v>【99.73】</v>
      </c>
      <c r="CB6" s="21">
        <f>IF(CB7="",NA(),CB7)</f>
        <v>150.12</v>
      </c>
      <c r="CC6" s="21">
        <f t="shared" ref="CC6:CK6" si="9">IF(CC7="",NA(),CC7)</f>
        <v>150.74</v>
      </c>
      <c r="CD6" s="21">
        <f t="shared" si="9"/>
        <v>150.83000000000001</v>
      </c>
      <c r="CE6" s="21">
        <f t="shared" si="9"/>
        <v>150.55000000000001</v>
      </c>
      <c r="CF6" s="21">
        <f t="shared" si="9"/>
        <v>151.57</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91.45</v>
      </c>
      <c r="CN6" s="21" t="str">
        <f t="shared" ref="CN6:CV6" si="10">IF(CN7="",NA(),CN7)</f>
        <v>-</v>
      </c>
      <c r="CO6" s="21" t="str">
        <f t="shared" si="10"/>
        <v>-</v>
      </c>
      <c r="CP6" s="21" t="str">
        <f t="shared" si="10"/>
        <v>-</v>
      </c>
      <c r="CQ6" s="21" t="str">
        <f t="shared" si="10"/>
        <v>-</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89.2</v>
      </c>
      <c r="CY6" s="21">
        <f t="shared" ref="CY6:DG6" si="11">IF(CY7="",NA(),CY7)</f>
        <v>89.65</v>
      </c>
      <c r="CZ6" s="21">
        <f t="shared" si="11"/>
        <v>90.33</v>
      </c>
      <c r="DA6" s="21">
        <f t="shared" si="11"/>
        <v>90.81</v>
      </c>
      <c r="DB6" s="21">
        <f t="shared" si="11"/>
        <v>91.58</v>
      </c>
      <c r="DC6" s="21">
        <f t="shared" si="11"/>
        <v>92.3</v>
      </c>
      <c r="DD6" s="21">
        <f t="shared" si="11"/>
        <v>92.55</v>
      </c>
      <c r="DE6" s="21">
        <f t="shared" si="11"/>
        <v>92.62</v>
      </c>
      <c r="DF6" s="21">
        <f t="shared" si="11"/>
        <v>92.72</v>
      </c>
      <c r="DG6" s="21">
        <f t="shared" si="11"/>
        <v>92.88</v>
      </c>
      <c r="DH6" s="20" t="str">
        <f>IF(DH7="","",IF(DH7="-","【-】","【"&amp;SUBSTITUTE(TEXT(DH7,"#,##0.00"),"-","△")&amp;"】"))</f>
        <v>【95.72】</v>
      </c>
      <c r="DI6" s="21">
        <f>IF(DI7="",NA(),DI7)</f>
        <v>3.21</v>
      </c>
      <c r="DJ6" s="21">
        <f t="shared" ref="DJ6:DR6" si="12">IF(DJ7="",NA(),DJ7)</f>
        <v>6.36</v>
      </c>
      <c r="DK6" s="21">
        <f t="shared" si="12"/>
        <v>9.5399999999999991</v>
      </c>
      <c r="DL6" s="21">
        <f t="shared" si="12"/>
        <v>12.71</v>
      </c>
      <c r="DM6" s="21">
        <f t="shared" si="12"/>
        <v>15.79</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252042</v>
      </c>
      <c r="D7" s="23">
        <v>46</v>
      </c>
      <c r="E7" s="23">
        <v>17</v>
      </c>
      <c r="F7" s="23">
        <v>1</v>
      </c>
      <c r="G7" s="23">
        <v>0</v>
      </c>
      <c r="H7" s="23" t="s">
        <v>96</v>
      </c>
      <c r="I7" s="23" t="s">
        <v>97</v>
      </c>
      <c r="J7" s="23" t="s">
        <v>98</v>
      </c>
      <c r="K7" s="23" t="s">
        <v>99</v>
      </c>
      <c r="L7" s="23" t="s">
        <v>100</v>
      </c>
      <c r="M7" s="23" t="s">
        <v>101</v>
      </c>
      <c r="N7" s="24" t="s">
        <v>102</v>
      </c>
      <c r="O7" s="24">
        <v>54.57</v>
      </c>
      <c r="P7" s="24">
        <v>74.55</v>
      </c>
      <c r="Q7" s="24">
        <v>86.78</v>
      </c>
      <c r="R7" s="24">
        <v>2855</v>
      </c>
      <c r="S7" s="24">
        <v>82101</v>
      </c>
      <c r="T7" s="24">
        <v>177.45</v>
      </c>
      <c r="U7" s="24">
        <v>462.67</v>
      </c>
      <c r="V7" s="24">
        <v>61018</v>
      </c>
      <c r="W7" s="24">
        <v>13.09</v>
      </c>
      <c r="X7" s="24">
        <v>4661.42</v>
      </c>
      <c r="Y7" s="24">
        <v>101.99</v>
      </c>
      <c r="Z7" s="24">
        <v>101.45</v>
      </c>
      <c r="AA7" s="24">
        <v>101</v>
      </c>
      <c r="AB7" s="24">
        <v>101.28</v>
      </c>
      <c r="AC7" s="24">
        <v>100.76</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24.57</v>
      </c>
      <c r="AV7" s="24">
        <v>21.35</v>
      </c>
      <c r="AW7" s="24">
        <v>11.34</v>
      </c>
      <c r="AX7" s="24">
        <v>11.39</v>
      </c>
      <c r="AY7" s="24">
        <v>10.72</v>
      </c>
      <c r="AZ7" s="24">
        <v>78.45</v>
      </c>
      <c r="BA7" s="24">
        <v>76.31</v>
      </c>
      <c r="BB7" s="24">
        <v>68.180000000000007</v>
      </c>
      <c r="BC7" s="24">
        <v>67.930000000000007</v>
      </c>
      <c r="BD7" s="24">
        <v>68.53</v>
      </c>
      <c r="BE7" s="24">
        <v>71.39</v>
      </c>
      <c r="BF7" s="24">
        <v>1029.19</v>
      </c>
      <c r="BG7" s="24">
        <v>1015.13</v>
      </c>
      <c r="BH7" s="24">
        <v>968.83</v>
      </c>
      <c r="BI7" s="24">
        <v>920.64</v>
      </c>
      <c r="BJ7" s="24">
        <v>856.49</v>
      </c>
      <c r="BK7" s="24">
        <v>799.41</v>
      </c>
      <c r="BL7" s="24">
        <v>820.36</v>
      </c>
      <c r="BM7" s="24">
        <v>847.44</v>
      </c>
      <c r="BN7" s="24">
        <v>857.88</v>
      </c>
      <c r="BO7" s="24">
        <v>825.1</v>
      </c>
      <c r="BP7" s="24">
        <v>669.12</v>
      </c>
      <c r="BQ7" s="24">
        <v>98.54</v>
      </c>
      <c r="BR7" s="24">
        <v>97.86</v>
      </c>
      <c r="BS7" s="24">
        <v>97.9</v>
      </c>
      <c r="BT7" s="24">
        <v>97.8</v>
      </c>
      <c r="BU7" s="24">
        <v>97.25</v>
      </c>
      <c r="BV7" s="24">
        <v>96.54</v>
      </c>
      <c r="BW7" s="24">
        <v>95.4</v>
      </c>
      <c r="BX7" s="24">
        <v>94.69</v>
      </c>
      <c r="BY7" s="24">
        <v>94.97</v>
      </c>
      <c r="BZ7" s="24">
        <v>97.07</v>
      </c>
      <c r="CA7" s="24">
        <v>99.73</v>
      </c>
      <c r="CB7" s="24">
        <v>150.12</v>
      </c>
      <c r="CC7" s="24">
        <v>150.74</v>
      </c>
      <c r="CD7" s="24">
        <v>150.83000000000001</v>
      </c>
      <c r="CE7" s="24">
        <v>150.55000000000001</v>
      </c>
      <c r="CF7" s="24">
        <v>151.57</v>
      </c>
      <c r="CG7" s="24">
        <v>162.81</v>
      </c>
      <c r="CH7" s="24">
        <v>163.19999999999999</v>
      </c>
      <c r="CI7" s="24">
        <v>159.78</v>
      </c>
      <c r="CJ7" s="24">
        <v>159.49</v>
      </c>
      <c r="CK7" s="24">
        <v>157.81</v>
      </c>
      <c r="CL7" s="24">
        <v>134.97999999999999</v>
      </c>
      <c r="CM7" s="24">
        <v>91.45</v>
      </c>
      <c r="CN7" s="24" t="s">
        <v>102</v>
      </c>
      <c r="CO7" s="24" t="s">
        <v>102</v>
      </c>
      <c r="CP7" s="24" t="s">
        <v>102</v>
      </c>
      <c r="CQ7" s="24" t="s">
        <v>102</v>
      </c>
      <c r="CR7" s="24">
        <v>64.959999999999994</v>
      </c>
      <c r="CS7" s="24">
        <v>65.040000000000006</v>
      </c>
      <c r="CT7" s="24">
        <v>68.31</v>
      </c>
      <c r="CU7" s="24">
        <v>65.28</v>
      </c>
      <c r="CV7" s="24">
        <v>64.92</v>
      </c>
      <c r="CW7" s="24">
        <v>59.99</v>
      </c>
      <c r="CX7" s="24">
        <v>89.2</v>
      </c>
      <c r="CY7" s="24">
        <v>89.65</v>
      </c>
      <c r="CZ7" s="24">
        <v>90.33</v>
      </c>
      <c r="DA7" s="24">
        <v>90.81</v>
      </c>
      <c r="DB7" s="24">
        <v>91.58</v>
      </c>
      <c r="DC7" s="24">
        <v>92.3</v>
      </c>
      <c r="DD7" s="24">
        <v>92.55</v>
      </c>
      <c r="DE7" s="24">
        <v>92.62</v>
      </c>
      <c r="DF7" s="24">
        <v>92.72</v>
      </c>
      <c r="DG7" s="24">
        <v>92.88</v>
      </c>
      <c r="DH7" s="24">
        <v>95.72</v>
      </c>
      <c r="DI7" s="24">
        <v>3.21</v>
      </c>
      <c r="DJ7" s="24">
        <v>6.36</v>
      </c>
      <c r="DK7" s="24">
        <v>9.5399999999999991</v>
      </c>
      <c r="DL7" s="24">
        <v>12.71</v>
      </c>
      <c r="DM7" s="24">
        <v>15.79</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8man69042</cp:lastModifiedBy>
  <cp:lastPrinted>2023-01-12T05:33:30Z</cp:lastPrinted>
  <dcterms:created xsi:type="dcterms:W3CDTF">2022-12-01T01:19:51Z</dcterms:created>
  <dcterms:modified xsi:type="dcterms:W3CDTF">2023-01-12T06:00:39Z</dcterms:modified>
  <cp:category/>
</cp:coreProperties>
</file>