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8MAN69~1\APPDATA\LOCAL\TEMP\SOWDIR0\"/>
    </mc:Choice>
  </mc:AlternateContent>
  <workbookProtection workbookAlgorithmName="SHA-512" workbookHashValue="X5ane7Y/2vjqf8JyNWz+LUo871U9nuR6eax8Uwwenfb/9L92iMvPLIlrFZocTfQYrLkHHevd/LSg0L91+vUt/Q==" workbookSaltValue="RWOFSNG9ztCRUVI2Cj5dA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<sst xmlns="http://schemas.openxmlformats.org/spreadsheetml/2006/main" count="220" uniqueCount="108">
  <si>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</si>
  <si>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</si>
  <si>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</si>
  <si>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</si>
  <si>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</si>
  <si>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</si>
  <si>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</si>
  <si>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</si>
  <si>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</si>
  <si>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</si>
  <si>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</si>
  <si>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</si>
  <si>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</si>
  <si>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</si>
  <si>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</si>
  <si>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</si>
  <si>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</si>
  <si>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</si>
  <si>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</si>
  <si>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</si>
  <si>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</si>
  <si>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</si>
  <si>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</si>
  <si>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</si>
  <si>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</si>
  <si>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</si>
  <si>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</si>
  <si>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</si>
  <si>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</si>
  <si>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</si>
  <si>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</si>
  <si>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</si>
  <si>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</si>
  <si>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</si>
  <si>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</si>
  <si>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</si>
  <si>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</si>
  <si>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</si>
  <si>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</si>
  <si>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</si>
  <si>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</si>
  <si>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</si>
  <si>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</si>
  <si>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</si>
  <si>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</si>
  <si>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</si>
  <si>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</si>
  <si>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</si>
  <si>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</si>
  <si>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</si>
  <si>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</si>
  <si>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</si>
  <si>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</si>
  <si>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</si>
  <si>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</si>
  <si>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</si>
  <si>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</si>
  <si>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</si>
  <si>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</si>
  <si>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</si>
  <si>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</si>
  <si>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</si>
  <si>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</si>
  <si>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</si>
  <si>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</si>
  <si>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</si>
  <si>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</si>
  <si>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</si>
  <si>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</si>
  <si>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</si>
  <si>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</si>
  <si>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</si>
  <si>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</si>
  <si>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</si>
  <si>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</si>
  <si>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</si>
  <si>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</si>
  <si>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</si>
  <si>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</si>
  <si>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</si>
  <si>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</si>
  <si>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</si>
  <si>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</si>
  <si>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</si>
  <si>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</si>
  <si>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</si>
  <si>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</si>
  <si>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</si>
  <si>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</si>
  <si>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</si>
  <si>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</si>
  <si>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</si>
  <si>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</si>
  <si>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近江八幡市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</si>
  <si>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</si>
  <si>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</si>
  <si>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</si>
  <si>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</si>
  <si>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</si>
  <si>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</si>
  <si>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</si>
  <si>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</si>
  <si>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</si>
  <si>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</si>
  <si>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</si>
  <si>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本市の水道事業においては、有収率も高く安定的に収益が確保され、現在のところ健全な経営状況です。しかし、人口減少の進行に伴う収益の減少や昭和40年～50年代の拡張工事で大量に布設した老朽管の更新及び重要管路や配水池等の施設の耐震化ができていないことが問題となっており、今後は経営の厳しさが増すことが予測されます。
　今後の厳しい経営状況に対し、アセットマネジメントにて管路等の更新計画とそれを可能にする財政計画を策定し、着実に実行していくことで持続可能な健全経営を目指します。
</t>
    <phoneticPr fontId="4"/>
  </si>
  <si>
    <t>　①資産の老朽化の程度を示す有形固定資産減価償却率は近年増加傾向にあり、類似団体平均と同程度となっています。
　②管路経年化率は、昭和50年に始まった第３次拡張工事に伴って敷設した管路が法定耐用年数(40年)を迎えたことで、近年増加傾向にあり、類似団体と同程度となっています。③管路更新率は、現在岩倉浄水場の改築に取り組んでいることもあり、類似団体を下回っています。今後はアセットマネジメントに基づき更新していきます。
　</t>
    <rPh sb="2" eb="4">
      <t>シサン</t>
    </rPh>
    <rPh sb="5" eb="8">
      <t>ロウキュウカ</t>
    </rPh>
    <rPh sb="9" eb="11">
      <t>テイド</t>
    </rPh>
    <rPh sb="12" eb="13">
      <t>シメ</t>
    </rPh>
    <rPh sb="14" eb="16">
      <t>ユウケイ</t>
    </rPh>
    <rPh sb="16" eb="18">
      <t>コテイ</t>
    </rPh>
    <rPh sb="18" eb="20">
      <t>シサン</t>
    </rPh>
    <rPh sb="20" eb="22">
      <t>ゲンカ</t>
    </rPh>
    <rPh sb="22" eb="24">
      <t>ショウキャク</t>
    </rPh>
    <rPh sb="24" eb="25">
      <t>リツ</t>
    </rPh>
    <rPh sb="26" eb="28">
      <t>キンネン</t>
    </rPh>
    <rPh sb="28" eb="30">
      <t>ゾウカ</t>
    </rPh>
    <rPh sb="30" eb="32">
      <t>ケイコウ</t>
    </rPh>
    <rPh sb="43" eb="46">
      <t>ドウテイド</t>
    </rPh>
    <rPh sb="116" eb="118">
      <t>ケイコウ</t>
    </rPh>
    <rPh sb="127" eb="130">
      <t>ドウテイド</t>
    </rPh>
    <rPh sb="146" eb="148">
      <t>ゲンザイ</t>
    </rPh>
    <rPh sb="148" eb="150">
      <t>イワクラ</t>
    </rPh>
    <rPh sb="150" eb="153">
      <t>ジョウスイジョウ</t>
    </rPh>
    <rPh sb="154" eb="156">
      <t>カイチク</t>
    </rPh>
    <rPh sb="157" eb="158">
      <t>ト</t>
    </rPh>
    <rPh sb="159" eb="160">
      <t>ク</t>
    </rPh>
    <rPh sb="200" eb="202">
      <t>コウシン</t>
    </rPh>
    <phoneticPr fontId="4"/>
  </si>
  <si>
    <t xml:space="preserve"> ①経常収支比率は類似団体平均を下回っていますが、⑤料金回収率と⑥給水原価については費用の抑制に努めることで、類似団体平均より効率良く給水できています。その結果、現状では①経常収支比率、⑤料金回収率ともに100％以上を維持しています。しかし、今後は老朽化した施設の更新をしていく必要があるため数値の悪化が懸念されます。
　②累積欠損金はありません。
　③流動比率は流動資産が流動負債を大きく上回って、類似団体以上の水準であり、健全な状況となっています。
　④企業債残高対給水収益比率は、起債発行を起債元金償還以下に抑えて償還を進めた結果、前年度より数値が改善し、類似団体を下回っていますが、今後は老朽化した施設の更新をしていく必要があるため数値の悪化が懸念されます。
　⑦施設利用率については、岩倉浄水場の当初の高い施設能力が事業認可での公称施設能力となっているため類似団体平均値より低い状況ですが、現在事業認可の見直しをしており、その中で公称施設能力についても見直す予定です。
　⑧有収率は、漏水原因となっていた鉛管や石綿管の更新を早期に進めてきたことにより、類似団体平均を大きく上回っており、配水が給水収益に確実に繋がっている健全な状況となっています。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</si>
</sst>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1.63</c:v>
                </c:pt>
                <c:pt idx="1">
                  <c:v>0.97</c:v>
                </c:pt>
                <c:pt idx="2">
                  <c:v>1.1599999999999999</c:v>
                </c:pt>
                <c:pt idx="3">
                  <c:v>0.49</c:v>
                </c:pt>
                <c:pt idx="4">
                  <c:v>0.21</c:v>
                </c:pt>
              </c:numCache>
            </c:numRef>
          </c:val>
          <c:extLst>
            <c:ext xmlns:c16="http://schemas.microsoft.com/office/drawing/2014/chart" uri="{C3380CC4-5D6E-409C-BE32-E72D297353CC}">
              <c16:uniqueId val="{00000000-7528-4AD7-849D-06A8A17B80A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0.71</c:v>
                </c:pt>
                <c:pt idx="2">
                  <c:v>0.71</c:v>
                </c:pt>
                <c:pt idx="3">
                  <c:v>0.75</c:v>
                </c:pt>
                <c:pt idx="4">
                  <c:v>0.63</c:v>
                </c:pt>
              </c:numCache>
            </c:numRef>
          </c:val>
          <c:smooth val="0"/>
          <c:extLst>
            <c:ext xmlns:c16="http://schemas.microsoft.com/office/drawing/2014/chart" uri="{C3380CC4-5D6E-409C-BE32-E72D297353CC}">
              <c16:uniqueId val="{00000001-7528-4AD7-849D-06A8A17B80A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57.4</c:v>
                </c:pt>
                <c:pt idx="1">
                  <c:v>57.34</c:v>
                </c:pt>
                <c:pt idx="2">
                  <c:v>57.21</c:v>
                </c:pt>
                <c:pt idx="3">
                  <c:v>57.97</c:v>
                </c:pt>
                <c:pt idx="4">
                  <c:v>58.05</c:v>
                </c:pt>
              </c:numCache>
            </c:numRef>
          </c:val>
          <c:extLst>
            <c:ext xmlns:c16="http://schemas.microsoft.com/office/drawing/2014/chart" uri="{C3380CC4-5D6E-409C-BE32-E72D297353CC}">
              <c16:uniqueId val="{00000000-7585-4CD0-A0FE-C1F9BC3DDCE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59.17</c:v>
                </c:pt>
                <c:pt idx="1">
                  <c:v>59.34</c:v>
                </c:pt>
                <c:pt idx="2">
                  <c:v>59.11</c:v>
                </c:pt>
                <c:pt idx="3">
                  <c:v>59.74</c:v>
                </c:pt>
                <c:pt idx="4">
                  <c:v>59.46</c:v>
                </c:pt>
              </c:numCache>
            </c:numRef>
          </c:val>
          <c:smooth val="0"/>
          <c:extLst>
            <c:ext xmlns:c16="http://schemas.microsoft.com/office/drawing/2014/chart" uri="{C3380CC4-5D6E-409C-BE32-E72D297353CC}">
              <c16:uniqueId val="{00000001-7585-4CD0-A0FE-C1F9BC3DDCE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93.01</c:v>
                </c:pt>
                <c:pt idx="1">
                  <c:v>93.38</c:v>
                </c:pt>
                <c:pt idx="2">
                  <c:v>94.1</c:v>
                </c:pt>
                <c:pt idx="3">
                  <c:v>93.26</c:v>
                </c:pt>
                <c:pt idx="4">
                  <c:v>93.62</c:v>
                </c:pt>
              </c:numCache>
            </c:numRef>
          </c:val>
          <c:extLst>
            <c:ext xmlns:c16="http://schemas.microsoft.com/office/drawing/2014/chart" uri="{C3380CC4-5D6E-409C-BE32-E72D297353CC}">
              <c16:uniqueId val="{00000000-6134-4BB6-9862-3627FB622D8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c:v>
                </c:pt>
                <c:pt idx="1">
                  <c:v>87.74</c:v>
                </c:pt>
                <c:pt idx="2">
                  <c:v>87.91</c:v>
                </c:pt>
                <c:pt idx="3">
                  <c:v>87.28</c:v>
                </c:pt>
                <c:pt idx="4">
                  <c:v>87.41</c:v>
                </c:pt>
              </c:numCache>
            </c:numRef>
          </c:val>
          <c:smooth val="0"/>
          <c:extLst>
            <c:ext xmlns:c16="http://schemas.microsoft.com/office/drawing/2014/chart" uri="{C3380CC4-5D6E-409C-BE32-E72D297353CC}">
              <c16:uniqueId val="{00000001-6134-4BB6-9862-3627FB622D8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105.59</c:v>
                </c:pt>
                <c:pt idx="1">
                  <c:v>106.47</c:v>
                </c:pt>
                <c:pt idx="2">
                  <c:v>106.98</c:v>
                </c:pt>
                <c:pt idx="3">
                  <c:v>106.41</c:v>
                </c:pt>
                <c:pt idx="4">
                  <c:v>110.4</c:v>
                </c:pt>
              </c:numCache>
            </c:numRef>
          </c:val>
          <c:extLst>
            <c:ext xmlns:c16="http://schemas.microsoft.com/office/drawing/2014/chart" uri="{C3380CC4-5D6E-409C-BE32-E72D297353CC}">
              <c16:uniqueId val="{00000000-6A1C-4BEF-85E0-327BAEFA298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111.96</c:v>
                </c:pt>
                <c:pt idx="1">
                  <c:v>112.69</c:v>
                </c:pt>
                <c:pt idx="2">
                  <c:v>113.16</c:v>
                </c:pt>
                <c:pt idx="3">
                  <c:v>112.15</c:v>
                </c:pt>
                <c:pt idx="4">
                  <c:v>111.44</c:v>
                </c:pt>
              </c:numCache>
            </c:numRef>
          </c:val>
          <c:smooth val="0"/>
          <c:extLst>
            <c:ext xmlns:c16="http://schemas.microsoft.com/office/drawing/2014/chart" uri="{C3380CC4-5D6E-409C-BE32-E72D297353CC}">
              <c16:uniqueId val="{00000001-6A1C-4BEF-85E0-327BAEFA298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39.54</c:v>
                </c:pt>
                <c:pt idx="1">
                  <c:v>40.72</c:v>
                </c:pt>
                <c:pt idx="2">
                  <c:v>42.17</c:v>
                </c:pt>
                <c:pt idx="3">
                  <c:v>44.67</c:v>
                </c:pt>
                <c:pt idx="4">
                  <c:v>46.14</c:v>
                </c:pt>
              </c:numCache>
            </c:numRef>
          </c:val>
          <c:extLst>
            <c:ext xmlns:c16="http://schemas.microsoft.com/office/drawing/2014/chart" uri="{C3380CC4-5D6E-409C-BE32-E72D297353CC}">
              <c16:uniqueId val="{00000000-7BA3-4762-89F1-AA31A8C6A63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45.25</c:v>
                </c:pt>
                <c:pt idx="1">
                  <c:v>46.27</c:v>
                </c:pt>
                <c:pt idx="2">
                  <c:v>46.88</c:v>
                </c:pt>
                <c:pt idx="3">
                  <c:v>46.94</c:v>
                </c:pt>
                <c:pt idx="4">
                  <c:v>47.62</c:v>
                </c:pt>
              </c:numCache>
            </c:numRef>
          </c:val>
          <c:smooth val="0"/>
          <c:extLst>
            <c:ext xmlns:c16="http://schemas.microsoft.com/office/drawing/2014/chart" uri="{C3380CC4-5D6E-409C-BE32-E72D297353CC}">
              <c16:uniqueId val="{00000001-7BA3-4762-89F1-AA31A8C6A63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4.5999999999999996</c:v>
                </c:pt>
                <c:pt idx="1">
                  <c:v>7.68</c:v>
                </c:pt>
                <c:pt idx="2">
                  <c:v>10.54</c:v>
                </c:pt>
                <c:pt idx="3">
                  <c:v>12.73</c:v>
                </c:pt>
                <c:pt idx="4">
                  <c:v>16.13</c:v>
                </c:pt>
              </c:numCache>
            </c:numRef>
          </c:val>
          <c:extLst>
            <c:ext xmlns:c16="http://schemas.microsoft.com/office/drawing/2014/chart" uri="{C3380CC4-5D6E-409C-BE32-E72D297353CC}">
              <c16:uniqueId val="{00000000-347B-4DD1-BCC3-D4A5657CD87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10.71</c:v>
                </c:pt>
                <c:pt idx="1">
                  <c:v>10.93</c:v>
                </c:pt>
                <c:pt idx="2">
                  <c:v>13.39</c:v>
                </c:pt>
                <c:pt idx="3">
                  <c:v>14.48</c:v>
                </c:pt>
                <c:pt idx="4">
                  <c:v>16.27</c:v>
                </c:pt>
              </c:numCache>
            </c:numRef>
          </c:val>
          <c:smooth val="0"/>
          <c:extLst>
            <c:ext xmlns:c16="http://schemas.microsoft.com/office/drawing/2014/chart" uri="{C3380CC4-5D6E-409C-BE32-E72D297353CC}">
              <c16:uniqueId val="{00000001-347B-4DD1-BCC3-D4A5657CD87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9B2-49D9-8C4A-40E08243B18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0.41</c:v>
                </c:pt>
                <c:pt idx="1">
                  <c:v>0.54</c:v>
                </c:pt>
                <c:pt idx="2">
                  <c:v>0.68</c:v>
                </c:pt>
                <c:pt idx="3">
                  <c:v>1</c:v>
                </c:pt>
                <c:pt idx="4">
                  <c:v>1.03</c:v>
                </c:pt>
              </c:numCache>
            </c:numRef>
          </c:val>
          <c:smooth val="0"/>
          <c:extLst>
            <c:ext xmlns:c16="http://schemas.microsoft.com/office/drawing/2014/chart" uri="{C3380CC4-5D6E-409C-BE32-E72D297353CC}">
              <c16:uniqueId val="{00000001-99B2-49D9-8C4A-40E08243B18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338.37</c:v>
                </c:pt>
                <c:pt idx="1">
                  <c:v>340.67</c:v>
                </c:pt>
                <c:pt idx="2">
                  <c:v>419.64</c:v>
                </c:pt>
                <c:pt idx="3">
                  <c:v>509.86</c:v>
                </c:pt>
                <c:pt idx="4">
                  <c:v>557.27</c:v>
                </c:pt>
              </c:numCache>
            </c:numRef>
          </c:val>
          <c:extLst>
            <c:ext xmlns:c16="http://schemas.microsoft.com/office/drawing/2014/chart" uri="{C3380CC4-5D6E-409C-BE32-E72D297353CC}">
              <c16:uniqueId val="{00000000-34AB-495C-8E48-9B20516F156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335.95</c:v>
                </c:pt>
                <c:pt idx="1">
                  <c:v>346.59</c:v>
                </c:pt>
                <c:pt idx="2">
                  <c:v>357.82</c:v>
                </c:pt>
                <c:pt idx="3">
                  <c:v>355.5</c:v>
                </c:pt>
                <c:pt idx="4">
                  <c:v>349.83</c:v>
                </c:pt>
              </c:numCache>
            </c:numRef>
          </c:val>
          <c:smooth val="0"/>
          <c:extLst>
            <c:ext xmlns:c16="http://schemas.microsoft.com/office/drawing/2014/chart" uri="{C3380CC4-5D6E-409C-BE32-E72D297353CC}">
              <c16:uniqueId val="{00000001-34AB-495C-8E48-9B20516F156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324.43</c:v>
                </c:pt>
                <c:pt idx="1">
                  <c:v>316.95</c:v>
                </c:pt>
                <c:pt idx="2">
                  <c:v>304.54000000000002</c:v>
                </c:pt>
                <c:pt idx="3">
                  <c:v>289.69</c:v>
                </c:pt>
                <c:pt idx="4">
                  <c:v>278.01</c:v>
                </c:pt>
              </c:numCache>
            </c:numRef>
          </c:val>
          <c:extLst>
            <c:ext xmlns:c16="http://schemas.microsoft.com/office/drawing/2014/chart" uri="{C3380CC4-5D6E-409C-BE32-E72D297353CC}">
              <c16:uniqueId val="{00000000-1348-474F-A623-00F9A770315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319.82</c:v>
                </c:pt>
                <c:pt idx="1">
                  <c:v>312.02999999999997</c:v>
                </c:pt>
                <c:pt idx="2">
                  <c:v>307.45999999999998</c:v>
                </c:pt>
                <c:pt idx="3">
                  <c:v>312.58</c:v>
                </c:pt>
                <c:pt idx="4">
                  <c:v>314.87</c:v>
                </c:pt>
              </c:numCache>
            </c:numRef>
          </c:val>
          <c:smooth val="0"/>
          <c:extLst>
            <c:ext xmlns:c16="http://schemas.microsoft.com/office/drawing/2014/chart" uri="{C3380CC4-5D6E-409C-BE32-E72D297353CC}">
              <c16:uniqueId val="{00000001-1348-474F-A623-00F9A770315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100.57</c:v>
                </c:pt>
                <c:pt idx="1">
                  <c:v>101.84</c:v>
                </c:pt>
                <c:pt idx="2">
                  <c:v>101.92</c:v>
                </c:pt>
                <c:pt idx="3">
                  <c:v>101.88</c:v>
                </c:pt>
                <c:pt idx="4">
                  <c:v>105.87</c:v>
                </c:pt>
              </c:numCache>
            </c:numRef>
          </c:val>
          <c:extLst>
            <c:ext xmlns:c16="http://schemas.microsoft.com/office/drawing/2014/chart" uri="{C3380CC4-5D6E-409C-BE32-E72D297353CC}">
              <c16:uniqueId val="{00000000-580D-45CB-A742-593812C6962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105.21</c:v>
                </c:pt>
                <c:pt idx="1">
                  <c:v>105.71</c:v>
                </c:pt>
                <c:pt idx="2">
                  <c:v>106.01</c:v>
                </c:pt>
                <c:pt idx="3">
                  <c:v>104.57</c:v>
                </c:pt>
                <c:pt idx="4">
                  <c:v>103.54</c:v>
                </c:pt>
              </c:numCache>
            </c:numRef>
          </c:val>
          <c:smooth val="0"/>
          <c:extLst>
            <c:ext xmlns:c16="http://schemas.microsoft.com/office/drawing/2014/chart" uri="{C3380CC4-5D6E-409C-BE32-E72D297353CC}">
              <c16:uniqueId val="{00000001-580D-45CB-A742-593812C6962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165.27</c:v>
                </c:pt>
                <c:pt idx="1">
                  <c:v>162.59</c:v>
                </c:pt>
                <c:pt idx="2">
                  <c:v>162.49</c:v>
                </c:pt>
                <c:pt idx="3">
                  <c:v>162.88999999999999</c:v>
                </c:pt>
                <c:pt idx="4">
                  <c:v>156.80000000000001</c:v>
                </c:pt>
              </c:numCache>
            </c:numRef>
          </c:val>
          <c:extLst>
            <c:ext xmlns:c16="http://schemas.microsoft.com/office/drawing/2014/chart" uri="{C3380CC4-5D6E-409C-BE32-E72D297353CC}">
              <c16:uniqueId val="{00000000-2D07-47BE-9FFE-FEC8FD83B59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162.59</c:v>
                </c:pt>
                <c:pt idx="1">
                  <c:v>162.15</c:v>
                </c:pt>
                <c:pt idx="2">
                  <c:v>162.24</c:v>
                </c:pt>
                <c:pt idx="3">
                  <c:v>165.47</c:v>
                </c:pt>
                <c:pt idx="4">
                  <c:v>167.46</c:v>
                </c:pt>
              </c:numCache>
            </c:numRef>
          </c:val>
          <c:smooth val="0"/>
          <c:extLst>
            <c:ext xmlns:c16="http://schemas.microsoft.com/office/drawing/2014/chart" uri="{C3380CC4-5D6E-409C-BE32-E72D297353CC}">
              <c16:uniqueId val="{00000001-2D07-47BE-9FFE-FEC8FD83B59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滋賀県　近江八幡市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A4</v>
      </c>
      <c r="X8" s="82"/>
      <c r="Y8" s="82"/>
      <c r="Z8" s="82"/>
      <c r="AA8" s="82"/>
      <c r="AB8" s="82"/>
      <c r="AC8" s="82"/>
      <c r="AD8" s="82" t="str">
        <f>データ!$M$6</f>
        <v>非設置</v>
      </c>
      <c r="AE8" s="82"/>
      <c r="AF8" s="82"/>
      <c r="AG8" s="82"/>
      <c r="AH8" s="82"/>
      <c r="AI8" s="82"/>
      <c r="AJ8" s="82"/>
      <c r="AK8" s="4"/>
      <c r="AL8" s="70">
        <f>データ!$R$6</f>
        <v>82191</v>
      </c>
      <c r="AM8" s="70"/>
      <c r="AN8" s="70"/>
      <c r="AO8" s="70"/>
      <c r="AP8" s="70"/>
      <c r="AQ8" s="70"/>
      <c r="AR8" s="70"/>
      <c r="AS8" s="70"/>
      <c r="AT8" s="66">
        <f>データ!$S$6</f>
        <v>177.45</v>
      </c>
      <c r="AU8" s="67"/>
      <c r="AV8" s="67"/>
      <c r="AW8" s="67"/>
      <c r="AX8" s="67"/>
      <c r="AY8" s="67"/>
      <c r="AZ8" s="67"/>
      <c r="BA8" s="67"/>
      <c r="BB8" s="69">
        <f>データ!$T$6</f>
        <v>463.18</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70.37</v>
      </c>
      <c r="J10" s="67"/>
      <c r="K10" s="67"/>
      <c r="L10" s="67"/>
      <c r="M10" s="67"/>
      <c r="N10" s="67"/>
      <c r="O10" s="68"/>
      <c r="P10" s="69">
        <f>データ!$P$6</f>
        <v>99.61</v>
      </c>
      <c r="Q10" s="69"/>
      <c r="R10" s="69"/>
      <c r="S10" s="69"/>
      <c r="T10" s="69"/>
      <c r="U10" s="69"/>
      <c r="V10" s="69"/>
      <c r="W10" s="70">
        <f>データ!$Q$6</f>
        <v>2991</v>
      </c>
      <c r="X10" s="70"/>
      <c r="Y10" s="70"/>
      <c r="Z10" s="70"/>
      <c r="AA10" s="70"/>
      <c r="AB10" s="70"/>
      <c r="AC10" s="70"/>
      <c r="AD10" s="2"/>
      <c r="AE10" s="2"/>
      <c r="AF10" s="2"/>
      <c r="AG10" s="2"/>
      <c r="AH10" s="4"/>
      <c r="AI10" s="4"/>
      <c r="AJ10" s="4"/>
      <c r="AK10" s="4"/>
      <c r="AL10" s="70">
        <f>データ!$U$6</f>
        <v>81746</v>
      </c>
      <c r="AM10" s="70"/>
      <c r="AN10" s="70"/>
      <c r="AO10" s="70"/>
      <c r="AP10" s="70"/>
      <c r="AQ10" s="70"/>
      <c r="AR10" s="70"/>
      <c r="AS10" s="70"/>
      <c r="AT10" s="66">
        <f>データ!$V$6</f>
        <v>92.3</v>
      </c>
      <c r="AU10" s="67"/>
      <c r="AV10" s="67"/>
      <c r="AW10" s="67"/>
      <c r="AX10" s="67"/>
      <c r="AY10" s="67"/>
      <c r="AZ10" s="67"/>
      <c r="BA10" s="67"/>
      <c r="BB10" s="69">
        <f>データ!$W$6</f>
        <v>885.66</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107</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106</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105</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AZZoc1mNjNXn+xfC74xIJ/TUXxSu4SGqPmtPR7qc7hhfbAuBXnJJcx1ufG8FTl8NehU1Hc++dLVlmA4DNxN9fw==" saltValue="agmH5Er3RFBllJceetLd8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252042</v>
      </c>
      <c r="D6" s="34">
        <f t="shared" si="3"/>
        <v>46</v>
      </c>
      <c r="E6" s="34">
        <f t="shared" si="3"/>
        <v>1</v>
      </c>
      <c r="F6" s="34">
        <f t="shared" si="3"/>
        <v>0</v>
      </c>
      <c r="G6" s="34">
        <f t="shared" si="3"/>
        <v>1</v>
      </c>
      <c r="H6" s="34" t="str">
        <f t="shared" si="3"/>
        <v>滋賀県　近江八幡市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70.37</v>
      </c>
      <c r="P6" s="35">
        <f t="shared" si="3"/>
        <v>99.61</v>
      </c>
      <c r="Q6" s="35">
        <f t="shared" si="3"/>
        <v>2991</v>
      </c>
      <c r="R6" s="35">
        <f t="shared" si="3"/>
        <v>82191</v>
      </c>
      <c r="S6" s="35">
        <f t="shared" si="3"/>
        <v>177.45</v>
      </c>
      <c r="T6" s="35">
        <f t="shared" si="3"/>
        <v>463.18</v>
      </c>
      <c r="U6" s="35">
        <f t="shared" si="3"/>
        <v>81746</v>
      </c>
      <c r="V6" s="35">
        <f t="shared" si="3"/>
        <v>92.3</v>
      </c>
      <c r="W6" s="35">
        <f t="shared" si="3"/>
        <v>885.66</v>
      </c>
      <c r="X6" s="36">
        <f>IF(X7="",NA(),X7)</f>
        <v>105.59</v>
      </c>
      <c r="Y6" s="36">
        <f t="shared" ref="Y6:AG6" si="4">IF(Y7="",NA(),Y7)</f>
        <v>106.47</v>
      </c>
      <c r="Z6" s="36">
        <f t="shared" si="4"/>
        <v>106.98</v>
      </c>
      <c r="AA6" s="36">
        <f t="shared" si="4"/>
        <v>106.41</v>
      </c>
      <c r="AB6" s="36">
        <f t="shared" si="4"/>
        <v>110.4</v>
      </c>
      <c r="AC6" s="36">
        <f t="shared" si="4"/>
        <v>111.96</v>
      </c>
      <c r="AD6" s="36">
        <f t="shared" si="4"/>
        <v>112.69</v>
      </c>
      <c r="AE6" s="36">
        <f t="shared" si="4"/>
        <v>113.16</v>
      </c>
      <c r="AF6" s="36">
        <f t="shared" si="4"/>
        <v>112.15</v>
      </c>
      <c r="AG6" s="36">
        <f t="shared" si="4"/>
        <v>111.44</v>
      </c>
      <c r="AH6" s="35" t="str">
        <f>IF(AH7="","",IF(AH7="-","【-】","【"&amp;SUBSTITUTE(TEXT(AH7,"#,##0.00"),"-","△")&amp;"】"))</f>
        <v>【112.83】</v>
      </c>
      <c r="AI6" s="35">
        <f>IF(AI7="",NA(),AI7)</f>
        <v>0</v>
      </c>
      <c r="AJ6" s="35">
        <f t="shared" ref="AJ6:AR6" si="5">IF(AJ7="",NA(),AJ7)</f>
        <v>0</v>
      </c>
      <c r="AK6" s="35">
        <f t="shared" si="5"/>
        <v>0</v>
      </c>
      <c r="AL6" s="35">
        <f t="shared" si="5"/>
        <v>0</v>
      </c>
      <c r="AM6" s="35">
        <f t="shared" si="5"/>
        <v>0</v>
      </c>
      <c r="AN6" s="36">
        <f t="shared" si="5"/>
        <v>0.41</v>
      </c>
      <c r="AO6" s="36">
        <f t="shared" si="5"/>
        <v>0.54</v>
      </c>
      <c r="AP6" s="36">
        <f t="shared" si="5"/>
        <v>0.68</v>
      </c>
      <c r="AQ6" s="36">
        <f t="shared" si="5"/>
        <v>1</v>
      </c>
      <c r="AR6" s="36">
        <f t="shared" si="5"/>
        <v>1.03</v>
      </c>
      <c r="AS6" s="35" t="str">
        <f>IF(AS7="","",IF(AS7="-","【-】","【"&amp;SUBSTITUTE(TEXT(AS7,"#,##0.00"),"-","△")&amp;"】"))</f>
        <v>【1.05】</v>
      </c>
      <c r="AT6" s="36">
        <f>IF(AT7="",NA(),AT7)</f>
        <v>338.37</v>
      </c>
      <c r="AU6" s="36">
        <f t="shared" ref="AU6:BC6" si="6">IF(AU7="",NA(),AU7)</f>
        <v>340.67</v>
      </c>
      <c r="AV6" s="36">
        <f t="shared" si="6"/>
        <v>419.64</v>
      </c>
      <c r="AW6" s="36">
        <f t="shared" si="6"/>
        <v>509.86</v>
      </c>
      <c r="AX6" s="36">
        <f t="shared" si="6"/>
        <v>557.27</v>
      </c>
      <c r="AY6" s="36">
        <f t="shared" si="6"/>
        <v>335.95</v>
      </c>
      <c r="AZ6" s="36">
        <f t="shared" si="6"/>
        <v>346.59</v>
      </c>
      <c r="BA6" s="36">
        <f t="shared" si="6"/>
        <v>357.82</v>
      </c>
      <c r="BB6" s="36">
        <f t="shared" si="6"/>
        <v>355.5</v>
      </c>
      <c r="BC6" s="36">
        <f t="shared" si="6"/>
        <v>349.83</v>
      </c>
      <c r="BD6" s="35" t="str">
        <f>IF(BD7="","",IF(BD7="-","【-】","【"&amp;SUBSTITUTE(TEXT(BD7,"#,##0.00"),"-","△")&amp;"】"))</f>
        <v>【261.93】</v>
      </c>
      <c r="BE6" s="36">
        <f>IF(BE7="",NA(),BE7)</f>
        <v>324.43</v>
      </c>
      <c r="BF6" s="36">
        <f t="shared" ref="BF6:BN6" si="7">IF(BF7="",NA(),BF7)</f>
        <v>316.95</v>
      </c>
      <c r="BG6" s="36">
        <f t="shared" si="7"/>
        <v>304.54000000000002</v>
      </c>
      <c r="BH6" s="36">
        <f t="shared" si="7"/>
        <v>289.69</v>
      </c>
      <c r="BI6" s="36">
        <f t="shared" si="7"/>
        <v>278.01</v>
      </c>
      <c r="BJ6" s="36">
        <f t="shared" si="7"/>
        <v>319.82</v>
      </c>
      <c r="BK6" s="36">
        <f t="shared" si="7"/>
        <v>312.02999999999997</v>
      </c>
      <c r="BL6" s="36">
        <f t="shared" si="7"/>
        <v>307.45999999999998</v>
      </c>
      <c r="BM6" s="36">
        <f t="shared" si="7"/>
        <v>312.58</v>
      </c>
      <c r="BN6" s="36">
        <f t="shared" si="7"/>
        <v>314.87</v>
      </c>
      <c r="BO6" s="35" t="str">
        <f>IF(BO7="","",IF(BO7="-","【-】","【"&amp;SUBSTITUTE(TEXT(BO7,"#,##0.00"),"-","△")&amp;"】"))</f>
        <v>【270.46】</v>
      </c>
      <c r="BP6" s="36">
        <f>IF(BP7="",NA(),BP7)</f>
        <v>100.57</v>
      </c>
      <c r="BQ6" s="36">
        <f t="shared" ref="BQ6:BY6" si="8">IF(BQ7="",NA(),BQ7)</f>
        <v>101.84</v>
      </c>
      <c r="BR6" s="36">
        <f t="shared" si="8"/>
        <v>101.92</v>
      </c>
      <c r="BS6" s="36">
        <f t="shared" si="8"/>
        <v>101.88</v>
      </c>
      <c r="BT6" s="36">
        <f t="shared" si="8"/>
        <v>105.87</v>
      </c>
      <c r="BU6" s="36">
        <f t="shared" si="8"/>
        <v>105.21</v>
      </c>
      <c r="BV6" s="36">
        <f t="shared" si="8"/>
        <v>105.71</v>
      </c>
      <c r="BW6" s="36">
        <f t="shared" si="8"/>
        <v>106.01</v>
      </c>
      <c r="BX6" s="36">
        <f t="shared" si="8"/>
        <v>104.57</v>
      </c>
      <c r="BY6" s="36">
        <f t="shared" si="8"/>
        <v>103.54</v>
      </c>
      <c r="BZ6" s="35" t="str">
        <f>IF(BZ7="","",IF(BZ7="-","【-】","【"&amp;SUBSTITUTE(TEXT(BZ7,"#,##0.00"),"-","△")&amp;"】"))</f>
        <v>【103.91】</v>
      </c>
      <c r="CA6" s="36">
        <f>IF(CA7="",NA(),CA7)</f>
        <v>165.27</v>
      </c>
      <c r="CB6" s="36">
        <f t="shared" ref="CB6:CJ6" si="9">IF(CB7="",NA(),CB7)</f>
        <v>162.59</v>
      </c>
      <c r="CC6" s="36">
        <f t="shared" si="9"/>
        <v>162.49</v>
      </c>
      <c r="CD6" s="36">
        <f t="shared" si="9"/>
        <v>162.88999999999999</v>
      </c>
      <c r="CE6" s="36">
        <f t="shared" si="9"/>
        <v>156.80000000000001</v>
      </c>
      <c r="CF6" s="36">
        <f t="shared" si="9"/>
        <v>162.59</v>
      </c>
      <c r="CG6" s="36">
        <f t="shared" si="9"/>
        <v>162.15</v>
      </c>
      <c r="CH6" s="36">
        <f t="shared" si="9"/>
        <v>162.24</v>
      </c>
      <c r="CI6" s="36">
        <f t="shared" si="9"/>
        <v>165.47</v>
      </c>
      <c r="CJ6" s="36">
        <f t="shared" si="9"/>
        <v>167.46</v>
      </c>
      <c r="CK6" s="35" t="str">
        <f>IF(CK7="","",IF(CK7="-","【-】","【"&amp;SUBSTITUTE(TEXT(CK7,"#,##0.00"),"-","△")&amp;"】"))</f>
        <v>【167.11】</v>
      </c>
      <c r="CL6" s="36">
        <f>IF(CL7="",NA(),CL7)</f>
        <v>57.4</v>
      </c>
      <c r="CM6" s="36">
        <f t="shared" ref="CM6:CU6" si="10">IF(CM7="",NA(),CM7)</f>
        <v>57.34</v>
      </c>
      <c r="CN6" s="36">
        <f t="shared" si="10"/>
        <v>57.21</v>
      </c>
      <c r="CO6" s="36">
        <f t="shared" si="10"/>
        <v>57.97</v>
      </c>
      <c r="CP6" s="36">
        <f t="shared" si="10"/>
        <v>58.05</v>
      </c>
      <c r="CQ6" s="36">
        <f t="shared" si="10"/>
        <v>59.17</v>
      </c>
      <c r="CR6" s="36">
        <f t="shared" si="10"/>
        <v>59.34</v>
      </c>
      <c r="CS6" s="36">
        <f t="shared" si="10"/>
        <v>59.11</v>
      </c>
      <c r="CT6" s="36">
        <f t="shared" si="10"/>
        <v>59.74</v>
      </c>
      <c r="CU6" s="36">
        <f t="shared" si="10"/>
        <v>59.46</v>
      </c>
      <c r="CV6" s="35" t="str">
        <f>IF(CV7="","",IF(CV7="-","【-】","【"&amp;SUBSTITUTE(TEXT(CV7,"#,##0.00"),"-","△")&amp;"】"))</f>
        <v>【60.27】</v>
      </c>
      <c r="CW6" s="36">
        <f>IF(CW7="",NA(),CW7)</f>
        <v>93.01</v>
      </c>
      <c r="CX6" s="36">
        <f t="shared" ref="CX6:DF6" si="11">IF(CX7="",NA(),CX7)</f>
        <v>93.38</v>
      </c>
      <c r="CY6" s="36">
        <f t="shared" si="11"/>
        <v>94.1</v>
      </c>
      <c r="CZ6" s="36">
        <f t="shared" si="11"/>
        <v>93.26</v>
      </c>
      <c r="DA6" s="36">
        <f t="shared" si="11"/>
        <v>93.62</v>
      </c>
      <c r="DB6" s="36">
        <f t="shared" si="11"/>
        <v>87.6</v>
      </c>
      <c r="DC6" s="36">
        <f t="shared" si="11"/>
        <v>87.74</v>
      </c>
      <c r="DD6" s="36">
        <f t="shared" si="11"/>
        <v>87.91</v>
      </c>
      <c r="DE6" s="36">
        <f t="shared" si="11"/>
        <v>87.28</v>
      </c>
      <c r="DF6" s="36">
        <f t="shared" si="11"/>
        <v>87.41</v>
      </c>
      <c r="DG6" s="35" t="str">
        <f>IF(DG7="","",IF(DG7="-","【-】","【"&amp;SUBSTITUTE(TEXT(DG7,"#,##0.00"),"-","△")&amp;"】"))</f>
        <v>【89.92】</v>
      </c>
      <c r="DH6" s="36">
        <f>IF(DH7="",NA(),DH7)</f>
        <v>39.54</v>
      </c>
      <c r="DI6" s="36">
        <f t="shared" ref="DI6:DQ6" si="12">IF(DI7="",NA(),DI7)</f>
        <v>40.72</v>
      </c>
      <c r="DJ6" s="36">
        <f t="shared" si="12"/>
        <v>42.17</v>
      </c>
      <c r="DK6" s="36">
        <f t="shared" si="12"/>
        <v>44.67</v>
      </c>
      <c r="DL6" s="36">
        <f t="shared" si="12"/>
        <v>46.14</v>
      </c>
      <c r="DM6" s="36">
        <f t="shared" si="12"/>
        <v>45.25</v>
      </c>
      <c r="DN6" s="36">
        <f t="shared" si="12"/>
        <v>46.27</v>
      </c>
      <c r="DO6" s="36">
        <f t="shared" si="12"/>
        <v>46.88</v>
      </c>
      <c r="DP6" s="36">
        <f t="shared" si="12"/>
        <v>46.94</v>
      </c>
      <c r="DQ6" s="36">
        <f t="shared" si="12"/>
        <v>47.62</v>
      </c>
      <c r="DR6" s="35" t="str">
        <f>IF(DR7="","",IF(DR7="-","【-】","【"&amp;SUBSTITUTE(TEXT(DR7,"#,##0.00"),"-","△")&amp;"】"))</f>
        <v>【48.85】</v>
      </c>
      <c r="DS6" s="36">
        <f>IF(DS7="",NA(),DS7)</f>
        <v>4.5999999999999996</v>
      </c>
      <c r="DT6" s="36">
        <f t="shared" ref="DT6:EB6" si="13">IF(DT7="",NA(),DT7)</f>
        <v>7.68</v>
      </c>
      <c r="DU6" s="36">
        <f t="shared" si="13"/>
        <v>10.54</v>
      </c>
      <c r="DV6" s="36">
        <f t="shared" si="13"/>
        <v>12.73</v>
      </c>
      <c r="DW6" s="36">
        <f t="shared" si="13"/>
        <v>16.13</v>
      </c>
      <c r="DX6" s="36">
        <f t="shared" si="13"/>
        <v>10.71</v>
      </c>
      <c r="DY6" s="36">
        <f t="shared" si="13"/>
        <v>10.93</v>
      </c>
      <c r="DZ6" s="36">
        <f t="shared" si="13"/>
        <v>13.39</v>
      </c>
      <c r="EA6" s="36">
        <f t="shared" si="13"/>
        <v>14.48</v>
      </c>
      <c r="EB6" s="36">
        <f t="shared" si="13"/>
        <v>16.27</v>
      </c>
      <c r="EC6" s="35" t="str">
        <f>IF(EC7="","",IF(EC7="-","【-】","【"&amp;SUBSTITUTE(TEXT(EC7,"#,##0.00"),"-","△")&amp;"】"))</f>
        <v>【17.80】</v>
      </c>
      <c r="ED6" s="36">
        <f>IF(ED7="",NA(),ED7)</f>
        <v>1.63</v>
      </c>
      <c r="EE6" s="36">
        <f t="shared" ref="EE6:EM6" si="14">IF(EE7="",NA(),EE7)</f>
        <v>0.97</v>
      </c>
      <c r="EF6" s="36">
        <f t="shared" si="14"/>
        <v>1.1599999999999999</v>
      </c>
      <c r="EG6" s="36">
        <f t="shared" si="14"/>
        <v>0.49</v>
      </c>
      <c r="EH6" s="36">
        <f t="shared" si="14"/>
        <v>0.21</v>
      </c>
      <c r="EI6" s="36">
        <f t="shared" si="14"/>
        <v>0.72</v>
      </c>
      <c r="EJ6" s="36">
        <f t="shared" si="14"/>
        <v>0.71</v>
      </c>
      <c r="EK6" s="36">
        <f t="shared" si="14"/>
        <v>0.71</v>
      </c>
      <c r="EL6" s="36">
        <f t="shared" si="14"/>
        <v>0.75</v>
      </c>
      <c r="EM6" s="36">
        <f t="shared" si="14"/>
        <v>0.63</v>
      </c>
      <c r="EN6" s="35" t="str">
        <f>IF(EN7="","",IF(EN7="-","【-】","【"&amp;SUBSTITUTE(TEXT(EN7,"#,##0.00"),"-","△")&amp;"】"))</f>
        <v>【0.70】</v>
      </c>
    </row>
    <row r="7" spans="1:144" s="37" customFormat="1" x14ac:dyDescent="0.15">
      <c r="A7" s="29"/>
      <c r="B7" s="38">
        <v>2018</v>
      </c>
      <c r="C7" s="38">
        <v>252042</v>
      </c>
      <c r="D7" s="38">
        <v>46</v>
      </c>
      <c r="E7" s="38">
        <v>1</v>
      </c>
      <c r="F7" s="38">
        <v>0</v>
      </c>
      <c r="G7" s="38">
        <v>1</v>
      </c>
      <c r="H7" s="38" t="s">
        <v>93</v>
      </c>
      <c r="I7" s="38" t="s">
        <v>94</v>
      </c>
      <c r="J7" s="38" t="s">
        <v>95</v>
      </c>
      <c r="K7" s="38" t="s">
        <v>96</v>
      </c>
      <c r="L7" s="38" t="s">
        <v>97</v>
      </c>
      <c r="M7" s="38" t="s">
        <v>98</v>
      </c>
      <c r="N7" s="39" t="s">
        <v>99</v>
      </c>
      <c r="O7" s="39">
        <v>70.37</v>
      </c>
      <c r="P7" s="39">
        <v>99.61</v>
      </c>
      <c r="Q7" s="39">
        <v>2991</v>
      </c>
      <c r="R7" s="39">
        <v>82191</v>
      </c>
      <c r="S7" s="39">
        <v>177.45</v>
      </c>
      <c r="T7" s="39">
        <v>463.18</v>
      </c>
      <c r="U7" s="39">
        <v>81746</v>
      </c>
      <c r="V7" s="39">
        <v>92.3</v>
      </c>
      <c r="W7" s="39">
        <v>885.66</v>
      </c>
      <c r="X7" s="39">
        <v>105.59</v>
      </c>
      <c r="Y7" s="39">
        <v>106.47</v>
      </c>
      <c r="Z7" s="39">
        <v>106.98</v>
      </c>
      <c r="AA7" s="39">
        <v>106.41</v>
      </c>
      <c r="AB7" s="39">
        <v>110.4</v>
      </c>
      <c r="AC7" s="39">
        <v>111.96</v>
      </c>
      <c r="AD7" s="39">
        <v>112.69</v>
      </c>
      <c r="AE7" s="39">
        <v>113.16</v>
      </c>
      <c r="AF7" s="39">
        <v>112.15</v>
      </c>
      <c r="AG7" s="39">
        <v>111.44</v>
      </c>
      <c r="AH7" s="39">
        <v>112.83</v>
      </c>
      <c r="AI7" s="39">
        <v>0</v>
      </c>
      <c r="AJ7" s="39">
        <v>0</v>
      </c>
      <c r="AK7" s="39">
        <v>0</v>
      </c>
      <c r="AL7" s="39">
        <v>0</v>
      </c>
      <c r="AM7" s="39">
        <v>0</v>
      </c>
      <c r="AN7" s="39">
        <v>0.41</v>
      </c>
      <c r="AO7" s="39">
        <v>0.54</v>
      </c>
      <c r="AP7" s="39">
        <v>0.68</v>
      </c>
      <c r="AQ7" s="39">
        <v>1</v>
      </c>
      <c r="AR7" s="39">
        <v>1.03</v>
      </c>
      <c r="AS7" s="39">
        <v>1.05</v>
      </c>
      <c r="AT7" s="39">
        <v>338.37</v>
      </c>
      <c r="AU7" s="39">
        <v>340.67</v>
      </c>
      <c r="AV7" s="39">
        <v>419.64</v>
      </c>
      <c r="AW7" s="39">
        <v>509.86</v>
      </c>
      <c r="AX7" s="39">
        <v>557.27</v>
      </c>
      <c r="AY7" s="39">
        <v>335.95</v>
      </c>
      <c r="AZ7" s="39">
        <v>346.59</v>
      </c>
      <c r="BA7" s="39">
        <v>357.82</v>
      </c>
      <c r="BB7" s="39">
        <v>355.5</v>
      </c>
      <c r="BC7" s="39">
        <v>349.83</v>
      </c>
      <c r="BD7" s="39">
        <v>261.93</v>
      </c>
      <c r="BE7" s="39">
        <v>324.43</v>
      </c>
      <c r="BF7" s="39">
        <v>316.95</v>
      </c>
      <c r="BG7" s="39">
        <v>304.54000000000002</v>
      </c>
      <c r="BH7" s="39">
        <v>289.69</v>
      </c>
      <c r="BI7" s="39">
        <v>278.01</v>
      </c>
      <c r="BJ7" s="39">
        <v>319.82</v>
      </c>
      <c r="BK7" s="39">
        <v>312.02999999999997</v>
      </c>
      <c r="BL7" s="39">
        <v>307.45999999999998</v>
      </c>
      <c r="BM7" s="39">
        <v>312.58</v>
      </c>
      <c r="BN7" s="39">
        <v>314.87</v>
      </c>
      <c r="BO7" s="39">
        <v>270.45999999999998</v>
      </c>
      <c r="BP7" s="39">
        <v>100.57</v>
      </c>
      <c r="BQ7" s="39">
        <v>101.84</v>
      </c>
      <c r="BR7" s="39">
        <v>101.92</v>
      </c>
      <c r="BS7" s="39">
        <v>101.88</v>
      </c>
      <c r="BT7" s="39">
        <v>105.87</v>
      </c>
      <c r="BU7" s="39">
        <v>105.21</v>
      </c>
      <c r="BV7" s="39">
        <v>105.71</v>
      </c>
      <c r="BW7" s="39">
        <v>106.01</v>
      </c>
      <c r="BX7" s="39">
        <v>104.57</v>
      </c>
      <c r="BY7" s="39">
        <v>103.54</v>
      </c>
      <c r="BZ7" s="39">
        <v>103.91</v>
      </c>
      <c r="CA7" s="39">
        <v>165.27</v>
      </c>
      <c r="CB7" s="39">
        <v>162.59</v>
      </c>
      <c r="CC7" s="39">
        <v>162.49</v>
      </c>
      <c r="CD7" s="39">
        <v>162.88999999999999</v>
      </c>
      <c r="CE7" s="39">
        <v>156.80000000000001</v>
      </c>
      <c r="CF7" s="39">
        <v>162.59</v>
      </c>
      <c r="CG7" s="39">
        <v>162.15</v>
      </c>
      <c r="CH7" s="39">
        <v>162.24</v>
      </c>
      <c r="CI7" s="39">
        <v>165.47</v>
      </c>
      <c r="CJ7" s="39">
        <v>167.46</v>
      </c>
      <c r="CK7" s="39">
        <v>167.11</v>
      </c>
      <c r="CL7" s="39">
        <v>57.4</v>
      </c>
      <c r="CM7" s="39">
        <v>57.34</v>
      </c>
      <c r="CN7" s="39">
        <v>57.21</v>
      </c>
      <c r="CO7" s="39">
        <v>57.97</v>
      </c>
      <c r="CP7" s="39">
        <v>58.05</v>
      </c>
      <c r="CQ7" s="39">
        <v>59.17</v>
      </c>
      <c r="CR7" s="39">
        <v>59.34</v>
      </c>
      <c r="CS7" s="39">
        <v>59.11</v>
      </c>
      <c r="CT7" s="39">
        <v>59.74</v>
      </c>
      <c r="CU7" s="39">
        <v>59.46</v>
      </c>
      <c r="CV7" s="39">
        <v>60.27</v>
      </c>
      <c r="CW7" s="39">
        <v>93.01</v>
      </c>
      <c r="CX7" s="39">
        <v>93.38</v>
      </c>
      <c r="CY7" s="39">
        <v>94.1</v>
      </c>
      <c r="CZ7" s="39">
        <v>93.26</v>
      </c>
      <c r="DA7" s="39">
        <v>93.62</v>
      </c>
      <c r="DB7" s="39">
        <v>87.6</v>
      </c>
      <c r="DC7" s="39">
        <v>87.74</v>
      </c>
      <c r="DD7" s="39">
        <v>87.91</v>
      </c>
      <c r="DE7" s="39">
        <v>87.28</v>
      </c>
      <c r="DF7" s="39">
        <v>87.41</v>
      </c>
      <c r="DG7" s="39">
        <v>89.92</v>
      </c>
      <c r="DH7" s="39">
        <v>39.54</v>
      </c>
      <c r="DI7" s="39">
        <v>40.72</v>
      </c>
      <c r="DJ7" s="39">
        <v>42.17</v>
      </c>
      <c r="DK7" s="39">
        <v>44.67</v>
      </c>
      <c r="DL7" s="39">
        <v>46.14</v>
      </c>
      <c r="DM7" s="39">
        <v>45.25</v>
      </c>
      <c r="DN7" s="39">
        <v>46.27</v>
      </c>
      <c r="DO7" s="39">
        <v>46.88</v>
      </c>
      <c r="DP7" s="39">
        <v>46.94</v>
      </c>
      <c r="DQ7" s="39">
        <v>47.62</v>
      </c>
      <c r="DR7" s="39">
        <v>48.85</v>
      </c>
      <c r="DS7" s="39">
        <v>4.5999999999999996</v>
      </c>
      <c r="DT7" s="39">
        <v>7.68</v>
      </c>
      <c r="DU7" s="39">
        <v>10.54</v>
      </c>
      <c r="DV7" s="39">
        <v>12.73</v>
      </c>
      <c r="DW7" s="39">
        <v>16.13</v>
      </c>
      <c r="DX7" s="39">
        <v>10.71</v>
      </c>
      <c r="DY7" s="39">
        <v>10.93</v>
      </c>
      <c r="DZ7" s="39">
        <v>13.39</v>
      </c>
      <c r="EA7" s="39">
        <v>14.48</v>
      </c>
      <c r="EB7" s="39">
        <v>16.27</v>
      </c>
      <c r="EC7" s="39">
        <v>17.8</v>
      </c>
      <c r="ED7" s="39">
        <v>1.63</v>
      </c>
      <c r="EE7" s="39">
        <v>0.97</v>
      </c>
      <c r="EF7" s="39">
        <v>1.1599999999999999</v>
      </c>
      <c r="EG7" s="39">
        <v>0.49</v>
      </c>
      <c r="EH7" s="39">
        <v>0.21</v>
      </c>
      <c r="EI7" s="39">
        <v>0.72</v>
      </c>
      <c r="EJ7" s="39">
        <v>0.71</v>
      </c>
      <c r="EK7" s="39">
        <v>0.71</v>
      </c>
      <c r="EL7" s="39">
        <v>0.75</v>
      </c>
      <c r="EM7" s="39">
        <v>0.63</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8man69059</cp:lastModifiedBy>
  <dcterms:created xsi:type="dcterms:W3CDTF">2019-12-05T04:19:50Z</dcterms:created>
  <dcterms:modified xsi:type="dcterms:W3CDTF">2020-02-04T01:30:06Z</dcterms:modified>
  <cp:category/>
</cp:coreProperties>
</file>