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qiE0eF+cvUiXMkn8kMVCA973EkH/i6VYUFdmv3SD4vbHjVg47tqKRVxUVQpt1GK1xQlB0bO23CWm7jreElpuXg==" workbookSaltValue="JJFplQhhvlqPKEajG4LW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<sst xmlns="http://schemas.openxmlformats.org/spreadsheetml/2006/main" count="289" uniqueCount="111">
  <si>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</si>
  <si>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</si>
  <si>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</si>
  <si>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</si>
  <si>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</si>
  <si>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</si>
  <si>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</si>
  <si>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</si>
  <si>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</si>
  <si>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</si>
  <si>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</si>
  <si>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</si>
  <si>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</si>
  <si>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</si>
  <si>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</si>
  <si>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</si>
  <si>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</si>
  <si>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</si>
  <si>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</si>
  <si>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</si>
  <si>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</si>
  <si>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</si>
  <si>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</si>
  <si>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</si>
  <si>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</si>
  <si>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</si>
  <si>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</si>
  <si>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</si>
  <si>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</si>
  <si>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</si>
  <si>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</si>
  <si>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</si>
  <si>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</si>
  <si>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</si>
  <si>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</si>
  <si>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</si>
  <si>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</si>
  <si>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</si>
  <si>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</si>
  <si>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</si>
  <si>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</si>
  <si>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</si>
  <si>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</si>
  <si>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</si>
  <si>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</si>
  <si>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</si>
  <si>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</si>
  <si>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</si>
  <si>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</si>
  <si>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</si>
  <si>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</si>
  <si>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</si>
  <si>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</si>
  <si>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</si>
  <si>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</si>
  <si>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</si>
  <si>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</si>
  <si>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</si>
  <si>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</si>
  <si>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</si>
  <si>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</si>
  <si>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</si>
  <si>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</si>
  <si>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</si>
  <si>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</si>
  <si>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</si>
  <si>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</si>
  <si>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</si>
  <si>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</si>
  <si>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</si>
  <si>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</si>
  <si>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</si>
  <si>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</si>
  <si>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</si>
  <si>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</si>
  <si>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</si>
  <si>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</si>
  <si>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</si>
  <si>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</si>
  <si>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</si>
  <si>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</si>
  <si>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</si>
  <si>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</si>
  <si>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</si>
  <si>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</si>
  <si>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</si>
  <si>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</si>
  <si>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</si>
  <si>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</si>
  <si>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</si>
  <si>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</si>
  <si>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</si>
  <si>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</si>
  <si>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</si>
  <si>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</si>
  <si>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</si>
  <si>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</si>
  <si>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</si>
  <si>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</si>
  <si>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</si>
  <si>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</si>
  <si>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</si>
  <si>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</si>
  <si>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</si>
  <si>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</si>
  <si>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</si>
  <si>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</si>
  <si>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</si>
  <si>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平成29年度より公営企業会計へ移行したことにより経営状況の「見える化」が進みました。左記の指標等有益な情報を活用し、適切な事業運営を行っていきます。
　その経営状況についてですが、費用のうち使用料で賄うべき維持管理費に対して使用料が不足しているため経費回収率も100％に達しておらず、不足分は繰入金で賄っている状況です。また、人口減少により今後は料金収入の減少が見込まれている状況です。
　当市の農業集落排水事業は平成5年に供用開始した大中西部地区と平成11年に供用開始した佐波江地区の2地区がありますが、今後の更新も含めた整備は各地域の実情に応じて検討していく必要があります。
　</t>
    <rPh sb="1" eb="3">
      <t>ヘイセイ</t>
    </rPh>
    <rPh sb="5" eb="7">
      <t>ネンド</t>
    </rPh>
    <rPh sb="9" eb="11">
      <t>コウエイ</t>
    </rPh>
    <rPh sb="11" eb="13">
      <t>キギョウ</t>
    </rPh>
    <rPh sb="13" eb="15">
      <t>カイケイ</t>
    </rPh>
    <rPh sb="16" eb="18">
      <t>イコウ</t>
    </rPh>
    <rPh sb="25" eb="27">
      <t>ケイエイ</t>
    </rPh>
    <rPh sb="27" eb="29">
      <t>ジョウキョウ</t>
    </rPh>
    <rPh sb="31" eb="32">
      <t>ミ</t>
    </rPh>
    <rPh sb="34" eb="35">
      <t>カ</t>
    </rPh>
    <rPh sb="37" eb="38">
      <t>スス</t>
    </rPh>
    <rPh sb="43" eb="45">
      <t>サキ</t>
    </rPh>
    <rPh sb="46" eb="48">
      <t>シヒョウ</t>
    </rPh>
    <rPh sb="48" eb="49">
      <t>トウ</t>
    </rPh>
    <rPh sb="49" eb="51">
      <t>ユウエキ</t>
    </rPh>
    <rPh sb="52" eb="54">
      <t>ジョウホウ</t>
    </rPh>
    <rPh sb="55" eb="57">
      <t>カツヨウ</t>
    </rPh>
    <rPh sb="59" eb="61">
      <t>テキセツ</t>
    </rPh>
    <rPh sb="62" eb="64">
      <t>ジギョウ</t>
    </rPh>
    <rPh sb="64" eb="66">
      <t>ウンエイ</t>
    </rPh>
    <rPh sb="67" eb="68">
      <t>オコナ</t>
    </rPh>
    <rPh sb="79" eb="81">
      <t>ケイエイ</t>
    </rPh>
    <rPh sb="81" eb="83">
      <t>ジョウキョウ</t>
    </rPh>
    <rPh sb="91" eb="93">
      <t>ヒヨウ</t>
    </rPh>
    <rPh sb="96" eb="98">
      <t>シヨウ</t>
    </rPh>
    <rPh sb="98" eb="99">
      <t>リョウ</t>
    </rPh>
    <rPh sb="100" eb="101">
      <t>マカナ</t>
    </rPh>
    <rPh sb="104" eb="106">
      <t>イジ</t>
    </rPh>
    <rPh sb="106" eb="109">
      <t>カンリヒ</t>
    </rPh>
    <rPh sb="110" eb="111">
      <t>タイ</t>
    </rPh>
    <rPh sb="113" eb="115">
      <t>シヨウ</t>
    </rPh>
    <rPh sb="115" eb="116">
      <t>リョウ</t>
    </rPh>
    <rPh sb="117" eb="119">
      <t>フソク</t>
    </rPh>
    <rPh sb="125" eb="127">
      <t>ケイヒ</t>
    </rPh>
    <rPh sb="127" eb="129">
      <t>カイシュウ</t>
    </rPh>
    <rPh sb="129" eb="130">
      <t>リツ</t>
    </rPh>
    <rPh sb="136" eb="137">
      <t>タッ</t>
    </rPh>
    <rPh sb="143" eb="146">
      <t>フソクブン</t>
    </rPh>
    <rPh sb="147" eb="149">
      <t>クリイレ</t>
    </rPh>
    <rPh sb="149" eb="150">
      <t>キン</t>
    </rPh>
    <rPh sb="151" eb="152">
      <t>マカナ</t>
    </rPh>
    <rPh sb="156" eb="158">
      <t>ジョウキョウ</t>
    </rPh>
    <rPh sb="164" eb="166">
      <t>ジンコウ</t>
    </rPh>
    <rPh sb="166" eb="168">
      <t>ゲンショウ</t>
    </rPh>
    <rPh sb="171" eb="173">
      <t>コンゴ</t>
    </rPh>
    <rPh sb="174" eb="176">
      <t>リョウキン</t>
    </rPh>
    <rPh sb="176" eb="178">
      <t>シュウニュウ</t>
    </rPh>
    <rPh sb="179" eb="181">
      <t>ゲンショウ</t>
    </rPh>
    <rPh sb="182" eb="184">
      <t>ミコ</t>
    </rPh>
    <rPh sb="189" eb="191">
      <t>ジョウキョウ</t>
    </rPh>
    <rPh sb="196" eb="198">
      <t>トウシ</t>
    </rPh>
    <rPh sb="199" eb="201">
      <t>ノウギョウ</t>
    </rPh>
    <rPh sb="201" eb="203">
      <t>シュウラク</t>
    </rPh>
    <rPh sb="203" eb="205">
      <t>ハイスイ</t>
    </rPh>
    <rPh sb="205" eb="207">
      <t>ジギョウ</t>
    </rPh>
    <rPh sb="208" eb="210">
      <t>ヘイセイ</t>
    </rPh>
    <rPh sb="211" eb="212">
      <t>ネン</t>
    </rPh>
    <rPh sb="213" eb="215">
      <t>キョウヨウ</t>
    </rPh>
    <rPh sb="215" eb="217">
      <t>カイシ</t>
    </rPh>
    <rPh sb="219" eb="221">
      <t>ダイナカ</t>
    </rPh>
    <rPh sb="221" eb="223">
      <t>セイブ</t>
    </rPh>
    <rPh sb="223" eb="225">
      <t>チク</t>
    </rPh>
    <rPh sb="226" eb="228">
      <t>ヘイセイ</t>
    </rPh>
    <rPh sb="230" eb="231">
      <t>ネン</t>
    </rPh>
    <rPh sb="232" eb="234">
      <t>キョウヨウ</t>
    </rPh>
    <rPh sb="234" eb="236">
      <t>カイシ</t>
    </rPh>
    <rPh sb="238" eb="239">
      <t>サ</t>
    </rPh>
    <rPh sb="239" eb="240">
      <t>ナミ</t>
    </rPh>
    <rPh sb="240" eb="241">
      <t>エ</t>
    </rPh>
    <rPh sb="241" eb="243">
      <t>チク</t>
    </rPh>
    <rPh sb="245" eb="247">
      <t>チク</t>
    </rPh>
    <rPh sb="254" eb="256">
      <t>コンゴ</t>
    </rPh>
    <rPh sb="257" eb="259">
      <t>コウシン</t>
    </rPh>
    <rPh sb="260" eb="261">
      <t>フク</t>
    </rPh>
    <rPh sb="263" eb="265">
      <t>セイビ</t>
    </rPh>
    <rPh sb="266" eb="267">
      <t>カク</t>
    </rPh>
    <rPh sb="267" eb="269">
      <t>チイキ</t>
    </rPh>
    <rPh sb="270" eb="272">
      <t>ジツジョウ</t>
    </rPh>
    <rPh sb="273" eb="274">
      <t>オウ</t>
    </rPh>
    <rPh sb="276" eb="278">
      <t>ケントウ</t>
    </rPh>
    <rPh sb="282" eb="284">
      <t>ヒツヨウ</t>
    </rPh>
    <phoneticPr fontId="4"/>
  </si>
  <si>
    <t>　固定資産についてはH29期首現在の簿価で新たに会計をスタート（フレッシュスタート）していますので①有形固定資産減価償却率は2年分の減価償却費で算定されています。早期に法適用をしている団体が平均を押し上げているため類似団体との比較は困難です。②管渠老朽化率については、事業を開始して30年程度で法定耐用年数を超える管渠がないため0％です。③管渠改善率は0％です。更新や老朽化対策を要する管渠が無かったためです。
　管渠の建設は一時期に集中して行われたため、その更新時期が集中して到来すると予想されることから、現在とこれからの経営状況を見据え、計画的な更新を実施しなければなりません。</t>
    <rPh sb="1" eb="3">
      <t>コテイ</t>
    </rPh>
    <rPh sb="3" eb="5">
      <t>シサン</t>
    </rPh>
    <rPh sb="13" eb="15">
      <t>キシュ</t>
    </rPh>
    <rPh sb="15" eb="17">
      <t>ゲンザイ</t>
    </rPh>
    <rPh sb="18" eb="20">
      <t>ボカ</t>
    </rPh>
    <rPh sb="21" eb="22">
      <t>アラ</t>
    </rPh>
    <rPh sb="24" eb="26">
      <t>カイケイ</t>
    </rPh>
    <rPh sb="50" eb="52">
      <t>ユウケイ</t>
    </rPh>
    <rPh sb="52" eb="54">
      <t>コテイ</t>
    </rPh>
    <rPh sb="54" eb="56">
      <t>シサン</t>
    </rPh>
    <rPh sb="56" eb="60">
      <t>ゲンカショウキャク</t>
    </rPh>
    <rPh sb="60" eb="61">
      <t>リツ</t>
    </rPh>
    <rPh sb="63" eb="65">
      <t>ネンブン</t>
    </rPh>
    <rPh sb="66" eb="68">
      <t>ゲンカ</t>
    </rPh>
    <rPh sb="68" eb="70">
      <t>ショウキャク</t>
    </rPh>
    <rPh sb="70" eb="71">
      <t>ヒ</t>
    </rPh>
    <rPh sb="72" eb="74">
      <t>サンテイ</t>
    </rPh>
    <rPh sb="81" eb="83">
      <t>ソウキ</t>
    </rPh>
    <rPh sb="84" eb="85">
      <t>ホウ</t>
    </rPh>
    <rPh sb="85" eb="87">
      <t>テキヨウ</t>
    </rPh>
    <rPh sb="92" eb="94">
      <t>ダンタイ</t>
    </rPh>
    <rPh sb="95" eb="97">
      <t>ヘイキン</t>
    </rPh>
    <rPh sb="98" eb="99">
      <t>オ</t>
    </rPh>
    <rPh sb="100" eb="101">
      <t>ア</t>
    </rPh>
    <rPh sb="107" eb="109">
      <t>ルイジ</t>
    </rPh>
    <rPh sb="109" eb="111">
      <t>ダンタイ</t>
    </rPh>
    <rPh sb="113" eb="115">
      <t>ヒカク</t>
    </rPh>
    <rPh sb="116" eb="118">
      <t>コンナン</t>
    </rPh>
    <rPh sb="122" eb="123">
      <t>カン</t>
    </rPh>
    <rPh sb="123" eb="124">
      <t>キョ</t>
    </rPh>
    <rPh sb="124" eb="127">
      <t>ロウキュウカ</t>
    </rPh>
    <rPh sb="127" eb="128">
      <t>リツ</t>
    </rPh>
    <rPh sb="170" eb="171">
      <t>カン</t>
    </rPh>
    <rPh sb="171" eb="172">
      <t>キョ</t>
    </rPh>
    <rPh sb="172" eb="174">
      <t>カイゼン</t>
    </rPh>
    <rPh sb="174" eb="175">
      <t>リツ</t>
    </rPh>
    <rPh sb="181" eb="183">
      <t>コウシン</t>
    </rPh>
    <rPh sb="184" eb="186">
      <t>ロウキュウ</t>
    </rPh>
    <rPh sb="186" eb="187">
      <t>カ</t>
    </rPh>
    <rPh sb="187" eb="189">
      <t>タイサク</t>
    </rPh>
    <rPh sb="190" eb="191">
      <t>ヨウ</t>
    </rPh>
    <rPh sb="193" eb="194">
      <t>カン</t>
    </rPh>
    <rPh sb="194" eb="195">
      <t>キョ</t>
    </rPh>
    <rPh sb="196" eb="197">
      <t>ナ</t>
    </rPh>
    <rPh sb="207" eb="208">
      <t>カン</t>
    </rPh>
    <rPh sb="208" eb="209">
      <t>キョ</t>
    </rPh>
    <rPh sb="210" eb="212">
      <t>ケンセツ</t>
    </rPh>
    <rPh sb="213" eb="214">
      <t>イチ</t>
    </rPh>
    <rPh sb="214" eb="216">
      <t>ジキ</t>
    </rPh>
    <rPh sb="217" eb="219">
      <t>シュウチュウ</t>
    </rPh>
    <rPh sb="221" eb="222">
      <t>オコナ</t>
    </rPh>
    <rPh sb="230" eb="232">
      <t>コウシン</t>
    </rPh>
    <rPh sb="232" eb="234">
      <t>ジキ</t>
    </rPh>
    <rPh sb="235" eb="237">
      <t>シュウチュウ</t>
    </rPh>
    <rPh sb="239" eb="241">
      <t>トウライ</t>
    </rPh>
    <rPh sb="244" eb="246">
      <t>ヨソウ</t>
    </rPh>
    <rPh sb="254" eb="256">
      <t>ゲンザイ</t>
    </rPh>
    <rPh sb="262" eb="264">
      <t>ケイエイ</t>
    </rPh>
    <rPh sb="264" eb="266">
      <t>ジョウキョウ</t>
    </rPh>
    <rPh sb="267" eb="269">
      <t>ミス</t>
    </rPh>
    <rPh sb="271" eb="274">
      <t>ケイカクテキ</t>
    </rPh>
    <rPh sb="275" eb="277">
      <t>コウシン</t>
    </rPh>
    <rPh sb="278" eb="280">
      <t>ジッシ</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</si>
  <si>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②累積欠損金はありません。
　③短期的な債務に対する支払い能力を表す流動比率は100％を大きく下回っています。企業債の償還に係る現金の不足を繰入金で賄っているため今後もこの状況が当面続くことが見込まれます。
　④事業規模（収益）に対する企業債残高の比率は当初整備から新たな借入を実施しておらず償還の進行により、類似団体よりも低い比率です。
　⑤費用に対する使用料収入の割合を示す経費回収率は使用料で賄うべき維持管理費に対して使用料が不足しているため100％を下回っています。
　⑥有収水量1㎥あたりの費用を表す汚水処理原価は、企業債に係る利子負担が少ないこともあり類似団体平均を下回っています。
　⑦施設利用率は類似団体を上回っており、現在のところ効率的な利用が出来ています。
　⑧水洗化率は、整備当初に地元整備地区との協議・理解を重ね、早期に水洗化率が向上したことが、類似団体を上回っている要因ですが、今後人口減少が見込まれるため、使用料も減少が見込まれます。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6" eb="58">
      <t>ケイジョウ</t>
    </rPh>
    <rPh sb="58" eb="60">
      <t>シュウシ</t>
    </rPh>
    <rPh sb="60" eb="62">
      <t>ヒリツ</t>
    </rPh>
    <rPh sb="64" eb="66">
      <t>シュウエキ</t>
    </rPh>
    <rPh sb="67" eb="70">
      <t>フソクブン</t>
    </rPh>
    <rPh sb="71" eb="73">
      <t>クリイレ</t>
    </rPh>
    <rPh sb="73" eb="74">
      <t>キン</t>
    </rPh>
    <rPh sb="76" eb="77">
      <t>マカナ</t>
    </rPh>
    <rPh sb="88" eb="89">
      <t>コ</t>
    </rPh>
    <rPh sb="90" eb="92">
      <t>クロジ</t>
    </rPh>
    <rPh sb="103" eb="105">
      <t>ルイセキ</t>
    </rPh>
    <rPh sb="105" eb="108">
      <t>ケッソンキン</t>
    </rPh>
    <rPh sb="208" eb="210">
      <t>ジギョウ</t>
    </rPh>
    <rPh sb="210" eb="212">
      <t>キボ</t>
    </rPh>
    <rPh sb="213" eb="215">
      <t>シュウエキ</t>
    </rPh>
    <rPh sb="217" eb="218">
      <t>タイ</t>
    </rPh>
    <rPh sb="220" eb="222">
      <t>キギョウ</t>
    </rPh>
    <rPh sb="222" eb="223">
      <t>サイ</t>
    </rPh>
    <rPh sb="223" eb="225">
      <t>ザンダカ</t>
    </rPh>
    <rPh sb="226" eb="228">
      <t>ヒリツ</t>
    </rPh>
    <rPh sb="229" eb="231">
      <t>トウショ</t>
    </rPh>
    <rPh sb="231" eb="233">
      <t>セイビ</t>
    </rPh>
    <rPh sb="235" eb="236">
      <t>アラ</t>
    </rPh>
    <rPh sb="238" eb="239">
      <t>カ</t>
    </rPh>
    <rPh sb="239" eb="240">
      <t>イ</t>
    </rPh>
    <rPh sb="241" eb="243">
      <t>ジッシ</t>
    </rPh>
    <rPh sb="248" eb="250">
      <t>ショウカン</t>
    </rPh>
    <rPh sb="251" eb="253">
      <t>シンコウ</t>
    </rPh>
    <rPh sb="257" eb="259">
      <t>ルイジ</t>
    </rPh>
    <rPh sb="259" eb="261">
      <t>ダンタイ</t>
    </rPh>
    <rPh sb="264" eb="265">
      <t>ヒク</t>
    </rPh>
    <rPh sb="266" eb="268">
      <t>ヒリツ</t>
    </rPh>
    <rPh sb="274" eb="276">
      <t>ヒヨウ</t>
    </rPh>
    <rPh sb="277" eb="278">
      <t>タイ</t>
    </rPh>
    <rPh sb="280" eb="282">
      <t>シヨウ</t>
    </rPh>
    <rPh sb="282" eb="283">
      <t>リョウ</t>
    </rPh>
    <rPh sb="283" eb="285">
      <t>シュウニュウ</t>
    </rPh>
    <rPh sb="286" eb="288">
      <t>ワリアイ</t>
    </rPh>
    <rPh sb="289" eb="290">
      <t>シメ</t>
    </rPh>
    <rPh sb="291" eb="293">
      <t>ケイヒ</t>
    </rPh>
    <rPh sb="293" eb="295">
      <t>カイシュウ</t>
    </rPh>
    <rPh sb="295" eb="296">
      <t>リツ</t>
    </rPh>
    <rPh sb="297" eb="299">
      <t>シヨウ</t>
    </rPh>
    <rPh sb="299" eb="300">
      <t>リョウ</t>
    </rPh>
    <rPh sb="301" eb="302">
      <t>マカナ</t>
    </rPh>
    <rPh sb="305" eb="307">
      <t>イジ</t>
    </rPh>
    <rPh sb="307" eb="310">
      <t>カンリヒ</t>
    </rPh>
    <rPh sb="311" eb="312">
      <t>タイ</t>
    </rPh>
    <rPh sb="314" eb="316">
      <t>シヨウ</t>
    </rPh>
    <rPh sb="316" eb="317">
      <t>リョウ</t>
    </rPh>
    <rPh sb="318" eb="320">
      <t>フソク</t>
    </rPh>
    <rPh sb="331" eb="333">
      <t>シタマワ</t>
    </rPh>
    <rPh sb="342" eb="343">
      <t>ユウ</t>
    </rPh>
    <rPh sb="343" eb="344">
      <t>シュウ</t>
    </rPh>
    <rPh sb="344" eb="346">
      <t>スイリョウ</t>
    </rPh>
    <rPh sb="352" eb="354">
      <t>ヒヨウ</t>
    </rPh>
    <rPh sb="355" eb="356">
      <t>アラワ</t>
    </rPh>
    <rPh sb="357" eb="359">
      <t>オスイ</t>
    </rPh>
    <rPh sb="359" eb="361">
      <t>ショリ</t>
    </rPh>
    <rPh sb="361" eb="363">
      <t>ゲンカ</t>
    </rPh>
    <rPh sb="365" eb="367">
      <t>キギョウ</t>
    </rPh>
    <rPh sb="367" eb="368">
      <t>サイ</t>
    </rPh>
    <rPh sb="369" eb="370">
      <t>カカ</t>
    </rPh>
    <rPh sb="371" eb="373">
      <t>リシ</t>
    </rPh>
    <rPh sb="373" eb="375">
      <t>フタン</t>
    </rPh>
    <rPh sb="376" eb="377">
      <t>スク</t>
    </rPh>
    <rPh sb="384" eb="386">
      <t>ルイジ</t>
    </rPh>
    <rPh sb="386" eb="388">
      <t>ダンタイ</t>
    </rPh>
    <rPh sb="388" eb="390">
      <t>ヘイキン</t>
    </rPh>
    <rPh sb="391" eb="393">
      <t>シタマワ</t>
    </rPh>
    <rPh sb="402" eb="404">
      <t>シセツ</t>
    </rPh>
    <rPh sb="404" eb="407">
      <t>リヨウリツ</t>
    </rPh>
    <rPh sb="408" eb="410">
      <t>ルイジ</t>
    </rPh>
    <rPh sb="410" eb="412">
      <t>ダンタイ</t>
    </rPh>
    <rPh sb="413" eb="415">
      <t>ウワマワ</t>
    </rPh>
    <rPh sb="420" eb="422">
      <t>ゲンザイ</t>
    </rPh>
    <rPh sb="426" eb="429">
      <t>コウリツテキ</t>
    </rPh>
    <rPh sb="430" eb="432">
      <t>リヨウ</t>
    </rPh>
    <rPh sb="433" eb="435">
      <t>デキ</t>
    </rPh>
    <rPh sb="443" eb="446">
      <t>スイセンカ</t>
    </rPh>
    <rPh sb="446" eb="447">
      <t>リツ</t>
    </rPh>
    <rPh sb="449" eb="451">
      <t>セイビ</t>
    </rPh>
    <rPh sb="451" eb="453">
      <t>トウショ</t>
    </rPh>
    <rPh sb="454" eb="456">
      <t>ジモト</t>
    </rPh>
    <rPh sb="456" eb="458">
      <t>セイビ</t>
    </rPh>
    <rPh sb="458" eb="460">
      <t>チク</t>
    </rPh>
    <rPh sb="462" eb="464">
      <t>キョウギ</t>
    </rPh>
    <rPh sb="465" eb="467">
      <t>リカイ</t>
    </rPh>
    <rPh sb="468" eb="469">
      <t>カサ</t>
    </rPh>
    <rPh sb="471" eb="473">
      <t>ソウキ</t>
    </rPh>
    <rPh sb="474" eb="477">
      <t>スイセンカ</t>
    </rPh>
    <rPh sb="477" eb="478">
      <t>リツ</t>
    </rPh>
    <rPh sb="479" eb="481">
      <t>コウジョウ</t>
    </rPh>
    <rPh sb="487" eb="489">
      <t>ルイジ</t>
    </rPh>
    <rPh sb="489" eb="491">
      <t>ダンタイ</t>
    </rPh>
    <rPh sb="492" eb="494">
      <t>ウワマワ</t>
    </rPh>
    <rPh sb="498" eb="500">
      <t>ヨウイン</t>
    </rPh>
    <rPh sb="504" eb="506">
      <t>コンゴ</t>
    </rPh>
    <rPh sb="506" eb="508">
      <t>ジンコウ</t>
    </rPh>
    <rPh sb="508" eb="510">
      <t>ゲンショウ</t>
    </rPh>
    <rPh sb="511" eb="513">
      <t>ミコ</t>
    </rPh>
    <rPh sb="519" eb="521">
      <t>シヨウ</t>
    </rPh>
    <rPh sb="521" eb="522">
      <t>リョウ</t>
    </rPh>
    <rPh sb="523" eb="525">
      <t>ゲンショウ</t>
    </rPh>
    <rPh sb="526" eb="52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</si>
</sst>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F0-4C5D-8262-84628AA12B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CEF0-4C5D-8262-84628AA12B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66.52</c:v>
                </c:pt>
                <c:pt idx="4">
                  <c:v>66.52</c:v>
                </c:pt>
              </c:numCache>
            </c:numRef>
          </c:val>
          <c:extLst>
            <c:ext xmlns:c16="http://schemas.microsoft.com/office/drawing/2014/chart" uri="{C3380CC4-5D6E-409C-BE32-E72D297353CC}">
              <c16:uniqueId val="{00000000-03A2-4F42-A55B-ADBA0A2539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51.75</c:v>
                </c:pt>
                <c:pt idx="4">
                  <c:v>50.68</c:v>
                </c:pt>
              </c:numCache>
            </c:numRef>
          </c:val>
          <c:smooth val="0"/>
          <c:extLst>
            <c:ext xmlns:c16="http://schemas.microsoft.com/office/drawing/2014/chart" uri="{C3380CC4-5D6E-409C-BE32-E72D297353CC}">
              <c16:uniqueId val="{00000001-03A2-4F42-A55B-ADBA0A2539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94.89</c:v>
                </c:pt>
                <c:pt idx="4">
                  <c:v>95.4</c:v>
                </c:pt>
              </c:numCache>
            </c:numRef>
          </c:val>
          <c:extLst>
            <c:ext xmlns:c16="http://schemas.microsoft.com/office/drawing/2014/chart" uri="{C3380CC4-5D6E-409C-BE32-E72D297353CC}">
              <c16:uniqueId val="{00000000-752C-4F22-8890-72E15B6DC9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84.84</c:v>
                </c:pt>
                <c:pt idx="4">
                  <c:v>84.86</c:v>
                </c:pt>
              </c:numCache>
            </c:numRef>
          </c:val>
          <c:smooth val="0"/>
          <c:extLst>
            <c:ext xmlns:c16="http://schemas.microsoft.com/office/drawing/2014/chart" uri="{C3380CC4-5D6E-409C-BE32-E72D297353CC}">
              <c16:uniqueId val="{00000001-752C-4F22-8890-72E15B6DC9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101.67</c:v>
                </c:pt>
                <c:pt idx="4">
                  <c:v>104.5</c:v>
                </c:pt>
              </c:numCache>
            </c:numRef>
          </c:val>
          <c:extLst>
            <c:ext xmlns:c16="http://schemas.microsoft.com/office/drawing/2014/chart" uri="{C3380CC4-5D6E-409C-BE32-E72D297353CC}">
              <c16:uniqueId val="{00000000-A1F9-4066-AE26-AEDF56A7A7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100.95</c:v>
                </c:pt>
                <c:pt idx="4">
                  <c:v>101.77</c:v>
                </c:pt>
              </c:numCache>
            </c:numRef>
          </c:val>
          <c:smooth val="0"/>
          <c:extLst>
            <c:ext xmlns:c16="http://schemas.microsoft.com/office/drawing/2014/chart" uri="{C3380CC4-5D6E-409C-BE32-E72D297353CC}">
              <c16:uniqueId val="{00000001-A1F9-4066-AE26-AEDF56A7A7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6.04</c:v>
                </c:pt>
                <c:pt idx="4">
                  <c:v>12.09</c:v>
                </c:pt>
              </c:numCache>
            </c:numRef>
          </c:val>
          <c:extLst>
            <c:ext xmlns:c16="http://schemas.microsoft.com/office/drawing/2014/chart" uri="{C3380CC4-5D6E-409C-BE32-E72D297353CC}">
              <c16:uniqueId val="{00000000-5BE3-4C8D-9BD7-A0939225C0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24.87</c:v>
                </c:pt>
                <c:pt idx="4">
                  <c:v>24.13</c:v>
                </c:pt>
              </c:numCache>
            </c:numRef>
          </c:val>
          <c:smooth val="0"/>
          <c:extLst>
            <c:ext xmlns:c16="http://schemas.microsoft.com/office/drawing/2014/chart" uri="{C3380CC4-5D6E-409C-BE32-E72D297353CC}">
              <c16:uniqueId val="{00000001-5BE3-4C8D-9BD7-A0939225C0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5A-4880-8064-C15CEBD4D7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25A-4880-8064-C15CEBD4D7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72-4CC7-A4E7-F06441AEC6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224.04</c:v>
                </c:pt>
                <c:pt idx="4">
                  <c:v>227.4</c:v>
                </c:pt>
              </c:numCache>
            </c:numRef>
          </c:val>
          <c:smooth val="0"/>
          <c:extLst>
            <c:ext xmlns:c16="http://schemas.microsoft.com/office/drawing/2014/chart" uri="{C3380CC4-5D6E-409C-BE32-E72D297353CC}">
              <c16:uniqueId val="{00000001-7D72-4CC7-A4E7-F06441AEC6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19.670000000000002</c:v>
                </c:pt>
                <c:pt idx="4">
                  <c:v>32.58</c:v>
                </c:pt>
              </c:numCache>
            </c:numRef>
          </c:val>
          <c:extLst>
            <c:ext xmlns:c16="http://schemas.microsoft.com/office/drawing/2014/chart" uri="{C3380CC4-5D6E-409C-BE32-E72D297353CC}">
              <c16:uniqueId val="{00000000-635C-436D-A5F1-59D4824D05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29.91</c:v>
                </c:pt>
                <c:pt idx="4">
                  <c:v>29.54</c:v>
                </c:pt>
              </c:numCache>
            </c:numRef>
          </c:val>
          <c:smooth val="0"/>
          <c:extLst>
            <c:ext xmlns:c16="http://schemas.microsoft.com/office/drawing/2014/chart" uri="{C3380CC4-5D6E-409C-BE32-E72D297353CC}">
              <c16:uniqueId val="{00000001-635C-436D-A5F1-59D4824D05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55.47</c:v>
                </c:pt>
                <c:pt idx="4">
                  <c:v>48.29</c:v>
                </c:pt>
              </c:numCache>
            </c:numRef>
          </c:val>
          <c:extLst>
            <c:ext xmlns:c16="http://schemas.microsoft.com/office/drawing/2014/chart" uri="{C3380CC4-5D6E-409C-BE32-E72D297353CC}">
              <c16:uniqueId val="{00000000-93F5-43C6-B3B0-858B0C075F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855.8</c:v>
                </c:pt>
                <c:pt idx="4">
                  <c:v>789.46</c:v>
                </c:pt>
              </c:numCache>
            </c:numRef>
          </c:val>
          <c:smooth val="0"/>
          <c:extLst>
            <c:ext xmlns:c16="http://schemas.microsoft.com/office/drawing/2014/chart" uri="{C3380CC4-5D6E-409C-BE32-E72D297353CC}">
              <c16:uniqueId val="{00000001-93F5-43C6-B3B0-858B0C075F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68.31</c:v>
                </c:pt>
                <c:pt idx="4">
                  <c:v>62.95</c:v>
                </c:pt>
              </c:numCache>
            </c:numRef>
          </c:val>
          <c:extLst>
            <c:ext xmlns:c16="http://schemas.microsoft.com/office/drawing/2014/chart" uri="{C3380CC4-5D6E-409C-BE32-E72D297353CC}">
              <c16:uniqueId val="{00000000-60B0-4A93-BA30-BEE4608EB1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c:v>
                </c:pt>
                <c:pt idx="4">
                  <c:v>57.77</c:v>
                </c:pt>
              </c:numCache>
            </c:numRef>
          </c:val>
          <c:smooth val="0"/>
          <c:extLst>
            <c:ext xmlns:c16="http://schemas.microsoft.com/office/drawing/2014/chart" uri="{C3380CC4-5D6E-409C-BE32-E72D297353CC}">
              <c16:uniqueId val="{00000001-60B0-4A93-BA30-BEE4608EB1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200.81</c:v>
                </c:pt>
                <c:pt idx="4">
                  <c:v>217.18</c:v>
                </c:pt>
              </c:numCache>
            </c:numRef>
          </c:val>
          <c:extLst>
            <c:ext xmlns:c16="http://schemas.microsoft.com/office/drawing/2014/chart" uri="{C3380CC4-5D6E-409C-BE32-E72D297353CC}">
              <c16:uniqueId val="{00000000-3DCE-4A4D-9B14-5EE5F4D60E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263.76</c:v>
                </c:pt>
                <c:pt idx="4">
                  <c:v>274.35000000000002</c:v>
                </c:pt>
              </c:numCache>
            </c:numRef>
          </c:val>
          <c:smooth val="0"/>
          <c:extLst>
            <c:ext xmlns:c16="http://schemas.microsoft.com/office/drawing/2014/chart" uri="{C3380CC4-5D6E-409C-BE32-E72D297353CC}">
              <c16:uniqueId val="{00000001-3DCE-4A4D-9B14-5EE5F4D60E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近江八幡市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82191</v>
      </c>
      <c r="AM8" s="68"/>
      <c r="AN8" s="68"/>
      <c r="AO8" s="68"/>
      <c r="AP8" s="68"/>
      <c r="AQ8" s="68"/>
      <c r="AR8" s="68"/>
      <c r="AS8" s="68"/>
      <c r="AT8" s="67">
        <f>データ!T6</f>
        <v>177.45</v>
      </c>
      <c r="AU8" s="67"/>
      <c r="AV8" s="67"/>
      <c r="AW8" s="67"/>
      <c r="AX8" s="67"/>
      <c r="AY8" s="67"/>
      <c r="AZ8" s="67"/>
      <c r="BA8" s="67"/>
      <c r="BB8" s="67">
        <f>データ!U6</f>
        <v>463.18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77.55</v>
      </c>
      <c r="J10" s="67"/>
      <c r="K10" s="67"/>
      <c r="L10" s="67"/>
      <c r="M10" s="67"/>
      <c r="N10" s="67"/>
      <c r="O10" s="67"/>
      <c r="P10" s="67">
        <f>データ!P6</f>
        <v>0.77</v>
      </c>
      <c r="Q10" s="67"/>
      <c r="R10" s="67"/>
      <c r="S10" s="67"/>
      <c r="T10" s="67"/>
      <c r="U10" s="67"/>
      <c r="V10" s="67"/>
      <c r="W10" s="67">
        <f>データ!Q6</f>
        <v>100</v>
      </c>
      <c r="X10" s="67"/>
      <c r="Y10" s="67"/>
      <c r="Z10" s="67"/>
      <c r="AA10" s="67"/>
      <c r="AB10" s="67"/>
      <c r="AC10" s="67"/>
      <c r="AD10" s="68">
        <f>データ!R6</f>
        <v>3602</v>
      </c>
      <c r="AE10" s="68"/>
      <c r="AF10" s="68"/>
      <c r="AG10" s="68"/>
      <c r="AH10" s="68"/>
      <c r="AI10" s="68"/>
      <c r="AJ10" s="68"/>
      <c r="AK10" s="2"/>
      <c r="AL10" s="68">
        <f>データ!V6</f>
        <v>630</v>
      </c>
      <c r="AM10" s="68"/>
      <c r="AN10" s="68"/>
      <c r="AO10" s="68"/>
      <c r="AP10" s="68"/>
      <c r="AQ10" s="68"/>
      <c r="AR10" s="68"/>
      <c r="AS10" s="68"/>
      <c r="AT10" s="67">
        <f>データ!W6</f>
        <v>0.26</v>
      </c>
      <c r="AU10" s="67"/>
      <c r="AV10" s="67"/>
      <c r="AW10" s="67"/>
      <c r="AX10" s="67"/>
      <c r="AY10" s="67"/>
      <c r="AZ10" s="67"/>
      <c r="BA10" s="67"/>
      <c r="BB10" s="67">
        <f>データ!X6</f>
        <v>2423.08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Wntg7ZjX2blIKMOvfPfW2JHrb6PwayFfLCS9fE2OGfHyduHCUgA9S9ZgcmkV5K2tk+sUOt44TRBCzZBBsphTtw==" saltValue="E2I6vULYu04vd54xALLR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252042</v>
      </c>
      <c r="D6" s="33">
        <f t="shared" si="3"/>
        <v>46</v>
      </c>
      <c r="E6" s="33">
        <f t="shared" si="3"/>
        <v>17</v>
      </c>
      <c r="F6" s="33">
        <f t="shared" si="3"/>
        <v>5</v>
      </c>
      <c r="G6" s="33">
        <f t="shared" si="3"/>
        <v>0</v>
      </c>
      <c r="H6" s="33" t="str">
        <f t="shared" si="3"/>
        <v>滋賀県　近江八幡市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77.55</v>
      </c>
      <c r="P6" s="34">
        <f t="shared" si="3"/>
        <v>0.77</v>
      </c>
      <c r="Q6" s="34">
        <f t="shared" si="3"/>
        <v>100</v>
      </c>
      <c r="R6" s="34">
        <f t="shared" si="3"/>
        <v>3602</v>
      </c>
      <c r="S6" s="34">
        <f t="shared" si="3"/>
        <v>82191</v>
      </c>
      <c r="T6" s="34">
        <f t="shared" si="3"/>
        <v>177.45</v>
      </c>
      <c r="U6" s="34">
        <f t="shared" si="3"/>
        <v>463.18</v>
      </c>
      <c r="V6" s="34">
        <f t="shared" si="3"/>
        <v>630</v>
      </c>
      <c r="W6" s="34">
        <f t="shared" si="3"/>
        <v>0.26</v>
      </c>
      <c r="X6" s="34">
        <f t="shared" si="3"/>
        <v>2423.08</v>
      </c>
      <c r="Y6" s="35" t="str">
        <f>IF(Y7="",NA(),Y7)</f>
        <v>-</v>
      </c>
      <c r="Z6" s="35" t="str">
        <f t="shared" ref="Z6:AH6" si="4">IF(Z7="",NA(),Z7)</f>
        <v>-</v>
      </c>
      <c r="AA6" s="35" t="str">
        <f t="shared" si="4"/>
        <v>-</v>
      </c>
      <c r="AB6" s="35">
        <f t="shared" si="4"/>
        <v>101.67</v>
      </c>
      <c r="AC6" s="35">
        <f t="shared" si="4"/>
        <v>104.5</v>
      </c>
      <c r="AD6" s="35" t="str">
        <f t="shared" si="4"/>
        <v>-</v>
      </c>
      <c r="AE6" s="35" t="str">
        <f t="shared" si="4"/>
        <v>-</v>
      </c>
      <c r="AF6" s="35" t="str">
        <f t="shared" si="4"/>
        <v>-</v>
      </c>
      <c r="AG6" s="35">
        <f t="shared" si="4"/>
        <v>100.95</v>
      </c>
      <c r="AH6" s="35">
        <f t="shared" si="4"/>
        <v>101.77</v>
      </c>
      <c r="AI6" s="34" t="str">
        <f>IF(AI7="","",IF(AI7="-","【-】","【"&amp;SUBSTITUTE(TEXT(AI7,"#,##0.00"),"-","△")&amp;"】"))</f>
        <v>【101.60】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224.04</v>
      </c>
      <c r="AS6" s="35">
        <f t="shared" si="5"/>
        <v>227.4</v>
      </c>
      <c r="AT6" s="34" t="str">
        <f>IF(AT7="","",IF(AT7="-","【-】","【"&amp;SUBSTITUTE(TEXT(AT7,"#,##0.00"),"-","△")&amp;"】"))</f>
        <v>【195.44】</v>
      </c>
      <c r="AU6" s="35" t="str">
        <f>IF(AU7="",NA(),AU7)</f>
        <v>-</v>
      </c>
      <c r="AV6" s="35" t="str">
        <f t="shared" ref="AV6:BD6" si="6">IF(AV7="",NA(),AV7)</f>
        <v>-</v>
      </c>
      <c r="AW6" s="35" t="str">
        <f t="shared" si="6"/>
        <v>-</v>
      </c>
      <c r="AX6" s="35">
        <f t="shared" si="6"/>
        <v>19.670000000000002</v>
      </c>
      <c r="AY6" s="35">
        <f t="shared" si="6"/>
        <v>32.58</v>
      </c>
      <c r="AZ6" s="35" t="str">
        <f t="shared" si="6"/>
        <v>-</v>
      </c>
      <c r="BA6" s="35" t="str">
        <f t="shared" si="6"/>
        <v>-</v>
      </c>
      <c r="BB6" s="35" t="str">
        <f t="shared" si="6"/>
        <v>-</v>
      </c>
      <c r="BC6" s="35">
        <f t="shared" si="6"/>
        <v>29.91</v>
      </c>
      <c r="BD6" s="35">
        <f t="shared" si="6"/>
        <v>29.54</v>
      </c>
      <c r="BE6" s="34" t="str">
        <f>IF(BE7="","",IF(BE7="-","【-】","【"&amp;SUBSTITUTE(TEXT(BE7,"#,##0.00"),"-","△")&amp;"】"))</f>
        <v>【34.27】</v>
      </c>
      <c r="BF6" s="35" t="str">
        <f>IF(BF7="",NA(),BF7)</f>
        <v>-</v>
      </c>
      <c r="BG6" s="35" t="str">
        <f t="shared" ref="BG6:BO6" si="7">IF(BG7="",NA(),BG7)</f>
        <v>-</v>
      </c>
      <c r="BH6" s="35" t="str">
        <f t="shared" si="7"/>
        <v>-</v>
      </c>
      <c r="BI6" s="35">
        <f t="shared" si="7"/>
        <v>55.47</v>
      </c>
      <c r="BJ6" s="35">
        <f t="shared" si="7"/>
        <v>48.29</v>
      </c>
      <c r="BK6" s="35" t="str">
        <f t="shared" si="7"/>
        <v>-</v>
      </c>
      <c r="BL6" s="35" t="str">
        <f t="shared" si="7"/>
        <v>-</v>
      </c>
      <c r="BM6" s="35" t="str">
        <f t="shared" si="7"/>
        <v>-</v>
      </c>
      <c r="BN6" s="35">
        <f t="shared" si="7"/>
        <v>855.8</v>
      </c>
      <c r="BO6" s="35">
        <f t="shared" si="7"/>
        <v>789.46</v>
      </c>
      <c r="BP6" s="34" t="str">
        <f>IF(BP7="","",IF(BP7="-","【-】","【"&amp;SUBSTITUTE(TEXT(BP7,"#,##0.00"),"-","△")&amp;"】"))</f>
        <v>【747.76】</v>
      </c>
      <c r="BQ6" s="35" t="str">
        <f>IF(BQ7="",NA(),BQ7)</f>
        <v>-</v>
      </c>
      <c r="BR6" s="35" t="str">
        <f t="shared" ref="BR6:BZ6" si="8">IF(BR7="",NA(),BR7)</f>
        <v>-</v>
      </c>
      <c r="BS6" s="35" t="str">
        <f t="shared" si="8"/>
        <v>-</v>
      </c>
      <c r="BT6" s="35">
        <f t="shared" si="8"/>
        <v>68.31</v>
      </c>
      <c r="BU6" s="35">
        <f t="shared" si="8"/>
        <v>62.95</v>
      </c>
      <c r="BV6" s="35" t="str">
        <f t="shared" si="8"/>
        <v>-</v>
      </c>
      <c r="BW6" s="35" t="str">
        <f t="shared" si="8"/>
        <v>-</v>
      </c>
      <c r="BX6" s="35" t="str">
        <f t="shared" si="8"/>
        <v>-</v>
      </c>
      <c r="BY6" s="35">
        <f t="shared" si="8"/>
        <v>59.8</v>
      </c>
      <c r="BZ6" s="35">
        <f t="shared" si="8"/>
        <v>57.77</v>
      </c>
      <c r="CA6" s="34" t="str">
        <f>IF(CA7="","",IF(CA7="-","【-】","【"&amp;SUBSTITUTE(TEXT(CA7,"#,##0.00"),"-","△")&amp;"】"))</f>
        <v>【59.51】</v>
      </c>
      <c r="CB6" s="35" t="str">
        <f>IF(CB7="",NA(),CB7)</f>
        <v>-</v>
      </c>
      <c r="CC6" s="35" t="str">
        <f t="shared" ref="CC6:CK6" si="9">IF(CC7="",NA(),CC7)</f>
        <v>-</v>
      </c>
      <c r="CD6" s="35" t="str">
        <f t="shared" si="9"/>
        <v>-</v>
      </c>
      <c r="CE6" s="35">
        <f t="shared" si="9"/>
        <v>200.81</v>
      </c>
      <c r="CF6" s="35">
        <f t="shared" si="9"/>
        <v>217.18</v>
      </c>
      <c r="CG6" s="35" t="str">
        <f t="shared" si="9"/>
        <v>-</v>
      </c>
      <c r="CH6" s="35" t="str">
        <f t="shared" si="9"/>
        <v>-</v>
      </c>
      <c r="CI6" s="35" t="str">
        <f t="shared" si="9"/>
        <v>-</v>
      </c>
      <c r="CJ6" s="35">
        <f t="shared" si="9"/>
        <v>263.76</v>
      </c>
      <c r="CK6" s="35">
        <f t="shared" si="9"/>
        <v>274.35000000000002</v>
      </c>
      <c r="CL6" s="34" t="str">
        <f>IF(CL7="","",IF(CL7="-","【-】","【"&amp;SUBSTITUTE(TEXT(CL7,"#,##0.00"),"-","△")&amp;"】"))</f>
        <v>【261.46】</v>
      </c>
      <c r="CM6" s="35" t="str">
        <f>IF(CM7="",NA(),CM7)</f>
        <v>-</v>
      </c>
      <c r="CN6" s="35" t="str">
        <f t="shared" ref="CN6:CV6" si="10">IF(CN7="",NA(),CN7)</f>
        <v>-</v>
      </c>
      <c r="CO6" s="35" t="str">
        <f t="shared" si="10"/>
        <v>-</v>
      </c>
      <c r="CP6" s="35">
        <f t="shared" si="10"/>
        <v>66.52</v>
      </c>
      <c r="CQ6" s="35">
        <f t="shared" si="10"/>
        <v>66.52</v>
      </c>
      <c r="CR6" s="35" t="str">
        <f t="shared" si="10"/>
        <v>-</v>
      </c>
      <c r="CS6" s="35" t="str">
        <f t="shared" si="10"/>
        <v>-</v>
      </c>
      <c r="CT6" s="35" t="str">
        <f t="shared" si="10"/>
        <v>-</v>
      </c>
      <c r="CU6" s="35">
        <f t="shared" si="10"/>
        <v>51.75</v>
      </c>
      <c r="CV6" s="35">
        <f t="shared" si="10"/>
        <v>50.68</v>
      </c>
      <c r="CW6" s="34" t="str">
        <f>IF(CW7="","",IF(CW7="-","【-】","【"&amp;SUBSTITUTE(TEXT(CW7,"#,##0.00"),"-","△")&amp;"】"))</f>
        <v>【52.23】</v>
      </c>
      <c r="CX6" s="35" t="str">
        <f>IF(CX7="",NA(),CX7)</f>
        <v>-</v>
      </c>
      <c r="CY6" s="35" t="str">
        <f t="shared" ref="CY6:DG6" si="11">IF(CY7="",NA(),CY7)</f>
        <v>-</v>
      </c>
      <c r="CZ6" s="35" t="str">
        <f t="shared" si="11"/>
        <v>-</v>
      </c>
      <c r="DA6" s="35">
        <f t="shared" si="11"/>
        <v>94.89</v>
      </c>
      <c r="DB6" s="35">
        <f t="shared" si="11"/>
        <v>95.4</v>
      </c>
      <c r="DC6" s="35" t="str">
        <f t="shared" si="11"/>
        <v>-</v>
      </c>
      <c r="DD6" s="35" t="str">
        <f t="shared" si="11"/>
        <v>-</v>
      </c>
      <c r="DE6" s="35" t="str">
        <f t="shared" si="11"/>
        <v>-</v>
      </c>
      <c r="DF6" s="35">
        <f t="shared" si="11"/>
        <v>84.84</v>
      </c>
      <c r="DG6" s="35">
        <f t="shared" si="11"/>
        <v>84.86</v>
      </c>
      <c r="DH6" s="34" t="str">
        <f>IF(DH7="","",IF(DH7="-","【-】","【"&amp;SUBSTITUTE(TEXT(DH7,"#,##0.00"),"-","△")&amp;"】"))</f>
        <v>【85.82】</v>
      </c>
      <c r="DI6" s="35" t="str">
        <f>IF(DI7="",NA(),DI7)</f>
        <v>-</v>
      </c>
      <c r="DJ6" s="35" t="str">
        <f t="shared" ref="DJ6:DR6" si="12">IF(DJ7="",NA(),DJ7)</f>
        <v>-</v>
      </c>
      <c r="DK6" s="35" t="str">
        <f t="shared" si="12"/>
        <v>-</v>
      </c>
      <c r="DL6" s="35">
        <f t="shared" si="12"/>
        <v>6.04</v>
      </c>
      <c r="DM6" s="35">
        <f t="shared" si="12"/>
        <v>12.09</v>
      </c>
      <c r="DN6" s="35" t="str">
        <f t="shared" si="12"/>
        <v>-</v>
      </c>
      <c r="DO6" s="35" t="str">
        <f t="shared" si="12"/>
        <v>-</v>
      </c>
      <c r="DP6" s="35" t="str">
        <f t="shared" si="12"/>
        <v>-</v>
      </c>
      <c r="DQ6" s="35">
        <f t="shared" si="12"/>
        <v>24.87</v>
      </c>
      <c r="DR6" s="35">
        <f t="shared" si="12"/>
        <v>24.13</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0.01</v>
      </c>
      <c r="EO6" s="34" t="str">
        <f>IF(EO7="","",IF(EO7="-","【-】","【"&amp;SUBSTITUTE(TEXT(EO7,"#,##0.00"),"-","△")&amp;"】"))</f>
        <v>【0.02】</v>
      </c>
    </row>
    <row r="7" spans="1:148" s="36" customFormat="1" x14ac:dyDescent="0.15">
      <c r="A7" s="28"/>
      <c r="B7" s="37">
        <v>2018</v>
      </c>
      <c r="C7" s="37">
        <v>252042</v>
      </c>
      <c r="D7" s="37">
        <v>46</v>
      </c>
      <c r="E7" s="37">
        <v>17</v>
      </c>
      <c r="F7" s="37">
        <v>5</v>
      </c>
      <c r="G7" s="37">
        <v>0</v>
      </c>
      <c r="H7" s="37" t="s">
        <v>96</v>
      </c>
      <c r="I7" s="37" t="s">
        <v>97</v>
      </c>
      <c r="J7" s="37" t="s">
        <v>98</v>
      </c>
      <c r="K7" s="37" t="s">
        <v>99</v>
      </c>
      <c r="L7" s="37" t="s">
        <v>100</v>
      </c>
      <c r="M7" s="37" t="s">
        <v>101</v>
      </c>
      <c r="N7" s="38" t="s">
        <v>102</v>
      </c>
      <c r="O7" s="38">
        <v>77.55</v>
      </c>
      <c r="P7" s="38">
        <v>0.77</v>
      </c>
      <c r="Q7" s="38">
        <v>100</v>
      </c>
      <c r="R7" s="38">
        <v>3602</v>
      </c>
      <c r="S7" s="38">
        <v>82191</v>
      </c>
      <c r="T7" s="38">
        <v>177.45</v>
      </c>
      <c r="U7" s="38">
        <v>463.18</v>
      </c>
      <c r="V7" s="38">
        <v>630</v>
      </c>
      <c r="W7" s="38">
        <v>0.26</v>
      </c>
      <c r="X7" s="38">
        <v>2423.08</v>
      </c>
      <c r="Y7" s="38" t="s">
        <v>102</v>
      </c>
      <c r="Z7" s="38" t="s">
        <v>102</v>
      </c>
      <c r="AA7" s="38" t="s">
        <v>102</v>
      </c>
      <c r="AB7" s="38">
        <v>101.67</v>
      </c>
      <c r="AC7" s="38">
        <v>104.5</v>
      </c>
      <c r="AD7" s="38" t="s">
        <v>102</v>
      </c>
      <c r="AE7" s="38" t="s">
        <v>102</v>
      </c>
      <c r="AF7" s="38" t="s">
        <v>102</v>
      </c>
      <c r="AG7" s="38">
        <v>100.95</v>
      </c>
      <c r="AH7" s="38">
        <v>101.77</v>
      </c>
      <c r="AI7" s="38">
        <v>101.6</v>
      </c>
      <c r="AJ7" s="38" t="s">
        <v>102</v>
      </c>
      <c r="AK7" s="38" t="s">
        <v>102</v>
      </c>
      <c r="AL7" s="38" t="s">
        <v>102</v>
      </c>
      <c r="AM7" s="38">
        <v>0</v>
      </c>
      <c r="AN7" s="38">
        <v>0</v>
      </c>
      <c r="AO7" s="38" t="s">
        <v>102</v>
      </c>
      <c r="AP7" s="38" t="s">
        <v>102</v>
      </c>
      <c r="AQ7" s="38" t="s">
        <v>102</v>
      </c>
      <c r="AR7" s="38">
        <v>224.04</v>
      </c>
      <c r="AS7" s="38">
        <v>227.4</v>
      </c>
      <c r="AT7" s="38">
        <v>195.44</v>
      </c>
      <c r="AU7" s="38" t="s">
        <v>102</v>
      </c>
      <c r="AV7" s="38" t="s">
        <v>102</v>
      </c>
      <c r="AW7" s="38" t="s">
        <v>102</v>
      </c>
      <c r="AX7" s="38">
        <v>19.670000000000002</v>
      </c>
      <c r="AY7" s="38">
        <v>32.58</v>
      </c>
      <c r="AZ7" s="38" t="s">
        <v>102</v>
      </c>
      <c r="BA7" s="38" t="s">
        <v>102</v>
      </c>
      <c r="BB7" s="38" t="s">
        <v>102</v>
      </c>
      <c r="BC7" s="38">
        <v>29.91</v>
      </c>
      <c r="BD7" s="38">
        <v>29.54</v>
      </c>
      <c r="BE7" s="38">
        <v>34.270000000000003</v>
      </c>
      <c r="BF7" s="38" t="s">
        <v>102</v>
      </c>
      <c r="BG7" s="38" t="s">
        <v>102</v>
      </c>
      <c r="BH7" s="38" t="s">
        <v>102</v>
      </c>
      <c r="BI7" s="38">
        <v>55.47</v>
      </c>
      <c r="BJ7" s="38">
        <v>48.29</v>
      </c>
      <c r="BK7" s="38" t="s">
        <v>102</v>
      </c>
      <c r="BL7" s="38" t="s">
        <v>102</v>
      </c>
      <c r="BM7" s="38" t="s">
        <v>102</v>
      </c>
      <c r="BN7" s="38">
        <v>855.8</v>
      </c>
      <c r="BO7" s="38">
        <v>789.46</v>
      </c>
      <c r="BP7" s="38">
        <v>747.76</v>
      </c>
      <c r="BQ7" s="38" t="s">
        <v>102</v>
      </c>
      <c r="BR7" s="38" t="s">
        <v>102</v>
      </c>
      <c r="BS7" s="38" t="s">
        <v>102</v>
      </c>
      <c r="BT7" s="38">
        <v>68.31</v>
      </c>
      <c r="BU7" s="38">
        <v>62.95</v>
      </c>
      <c r="BV7" s="38" t="s">
        <v>102</v>
      </c>
      <c r="BW7" s="38" t="s">
        <v>102</v>
      </c>
      <c r="BX7" s="38" t="s">
        <v>102</v>
      </c>
      <c r="BY7" s="38">
        <v>59.8</v>
      </c>
      <c r="BZ7" s="38">
        <v>57.77</v>
      </c>
      <c r="CA7" s="38">
        <v>59.51</v>
      </c>
      <c r="CB7" s="38" t="s">
        <v>102</v>
      </c>
      <c r="CC7" s="38" t="s">
        <v>102</v>
      </c>
      <c r="CD7" s="38" t="s">
        <v>102</v>
      </c>
      <c r="CE7" s="38">
        <v>200.81</v>
      </c>
      <c r="CF7" s="38">
        <v>217.18</v>
      </c>
      <c r="CG7" s="38" t="s">
        <v>102</v>
      </c>
      <c r="CH7" s="38" t="s">
        <v>102</v>
      </c>
      <c r="CI7" s="38" t="s">
        <v>102</v>
      </c>
      <c r="CJ7" s="38">
        <v>263.76</v>
      </c>
      <c r="CK7" s="38">
        <v>274.35000000000002</v>
      </c>
      <c r="CL7" s="38">
        <v>261.45999999999998</v>
      </c>
      <c r="CM7" s="38" t="s">
        <v>102</v>
      </c>
      <c r="CN7" s="38" t="s">
        <v>102</v>
      </c>
      <c r="CO7" s="38" t="s">
        <v>102</v>
      </c>
      <c r="CP7" s="38">
        <v>66.52</v>
      </c>
      <c r="CQ7" s="38">
        <v>66.52</v>
      </c>
      <c r="CR7" s="38" t="s">
        <v>102</v>
      </c>
      <c r="CS7" s="38" t="s">
        <v>102</v>
      </c>
      <c r="CT7" s="38" t="s">
        <v>102</v>
      </c>
      <c r="CU7" s="38">
        <v>51.75</v>
      </c>
      <c r="CV7" s="38">
        <v>50.68</v>
      </c>
      <c r="CW7" s="38">
        <v>52.23</v>
      </c>
      <c r="CX7" s="38" t="s">
        <v>102</v>
      </c>
      <c r="CY7" s="38" t="s">
        <v>102</v>
      </c>
      <c r="CZ7" s="38" t="s">
        <v>102</v>
      </c>
      <c r="DA7" s="38">
        <v>94.89</v>
      </c>
      <c r="DB7" s="38">
        <v>95.4</v>
      </c>
      <c r="DC7" s="38" t="s">
        <v>102</v>
      </c>
      <c r="DD7" s="38" t="s">
        <v>102</v>
      </c>
      <c r="DE7" s="38" t="s">
        <v>102</v>
      </c>
      <c r="DF7" s="38">
        <v>84.84</v>
      </c>
      <c r="DG7" s="38">
        <v>84.86</v>
      </c>
      <c r="DH7" s="38">
        <v>85.82</v>
      </c>
      <c r="DI7" s="38" t="s">
        <v>102</v>
      </c>
      <c r="DJ7" s="38" t="s">
        <v>102</v>
      </c>
      <c r="DK7" s="38" t="s">
        <v>102</v>
      </c>
      <c r="DL7" s="38">
        <v>6.04</v>
      </c>
      <c r="DM7" s="38">
        <v>12.09</v>
      </c>
      <c r="DN7" s="38" t="s">
        <v>102</v>
      </c>
      <c r="DO7" s="38" t="s">
        <v>102</v>
      </c>
      <c r="DP7" s="38" t="s">
        <v>102</v>
      </c>
      <c r="DQ7" s="38">
        <v>24.87</v>
      </c>
      <c r="DR7" s="38">
        <v>24.13</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2020-02-03T06:38:42Z</cp:lastPrinted>
  <dcterms:created xsi:type="dcterms:W3CDTF">2019-12-05T04:54:15Z</dcterms:created>
  <dcterms:modified xsi:type="dcterms:W3CDTF">2020-02-03T06:40:54Z</dcterms:modified>
  <cp:category/>
</cp:coreProperties>
</file>