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uz6fZccBIETgyUkKHFqQ/T9pm+6nHkUOaFzpINdThgD0bqujBx/tBjiK7uMbypm8t0Wj8/1yfQq3QtzzqEGDXg==" workbookSaltValue="rqzFls8eldJlQS/TzURkR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<sst xmlns="http://schemas.openxmlformats.org/spreadsheetml/2006/main" count="290" uniqueCount="110">
  <si>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</si>
  <si>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</si>
  <si>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</si>
  <si>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</si>
  <si>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</si>
  <si>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</si>
  <si>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</si>
  <si>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</si>
  <si>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</si>
  <si>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</si>
  <si>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</si>
  <si>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</si>
  <si>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</si>
  <si>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</si>
  <si>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</si>
  <si>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</si>
  <si>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</si>
  <si>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</si>
  <si>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</si>
  <si>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</si>
  <si>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</si>
  <si>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</si>
  <si>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</si>
  <si>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</si>
  <si>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</si>
  <si>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</si>
  <si>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</si>
  <si>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</si>
  <si>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</si>
  <si>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</si>
  <si>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</si>
  <si>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</si>
  <si>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</si>
  <si>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</si>
  <si>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</si>
  <si>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</si>
  <si>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</si>
  <si>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</si>
  <si>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</si>
  <si>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</si>
  <si>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</si>
  <si>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</si>
  <si>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</si>
  <si>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</si>
  <si>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</si>
  <si>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</si>
  <si>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</si>
  <si>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</si>
  <si>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</si>
  <si>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</si>
  <si>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</si>
  <si>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</si>
  <si>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</si>
  <si>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</si>
  <si>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</si>
  <si>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</si>
  <si>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</si>
  <si>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</si>
  <si>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</si>
  <si>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</si>
  <si>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</si>
  <si>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</si>
  <si>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</si>
  <si>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</si>
  <si>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</si>
  <si>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</si>
  <si>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</si>
  <si>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</si>
  <si>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</si>
  <si>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</si>
  <si>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</si>
  <si>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</si>
  <si>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</si>
  <si>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</si>
  <si>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</si>
  <si>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</si>
  <si>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</si>
  <si>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</si>
  <si>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</si>
  <si>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</si>
  <si>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</si>
  <si>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</si>
  <si>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</si>
  <si>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</si>
  <si>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</si>
  <si>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</si>
  <si>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</si>
  <si>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</si>
  <si>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</si>
  <si>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</si>
  <si>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</si>
  <si>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</si>
  <si>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</si>
  <si>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</si>
  <si>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</si>
  <si>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</si>
  <si>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</si>
  <si>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</si>
  <si>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</si>
  <si>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</si>
  <si>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</si>
  <si>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</si>
  <si>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</si>
  <si>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</si>
  <si>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</si>
  <si>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</si>
  <si>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</si>
  <si>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平成29年度より公営企業会計へ移行したことにより経営状況の「見える化」が進みました。左記の指標等有益な情報を活用し、適切な事業運営を行っていきます。
　その経営状況についてですが、初期投資に係る企業債の償還額が多額で厳しい資金状況にあり、経費回収率も100％に達しておらず、これらに係る不足分は繰入金で賄っている状況です。また、水洗化率の向上による料金収入の増加も限界にきており、これ以上は見込みにくい状況です。
　今後の更新も含めた整備は地域の実情に応じて料金で回収できる投資規模・スペックを見極めた上で投資の平準化に計画的に取り組んでいく必要があります。さらにその他経営改善に努めてもなお不足する場合には料金体系の見直しを実施しなければなりません。
　</t>
    <rPh sb="1" eb="3">
      <t>ヘイセイ</t>
    </rPh>
    <rPh sb="5" eb="7">
      <t>ネンド</t>
    </rPh>
    <rPh sb="9" eb="11">
      <t>コウエイ</t>
    </rPh>
    <rPh sb="11" eb="13">
      <t>キギョウ</t>
    </rPh>
    <rPh sb="13" eb="15">
      <t>カイケイ</t>
    </rPh>
    <rPh sb="16" eb="18">
      <t>イコウ</t>
    </rPh>
    <rPh sb="25" eb="27">
      <t>ケイエイ</t>
    </rPh>
    <rPh sb="27" eb="29">
      <t>ジョウキョウ</t>
    </rPh>
    <rPh sb="31" eb="32">
      <t>ミ</t>
    </rPh>
    <rPh sb="34" eb="35">
      <t>カ</t>
    </rPh>
    <rPh sb="37" eb="38">
      <t>スス</t>
    </rPh>
    <rPh sb="43" eb="45">
      <t>サキ</t>
    </rPh>
    <rPh sb="46" eb="48">
      <t>シヒョウ</t>
    </rPh>
    <rPh sb="48" eb="49">
      <t>トウ</t>
    </rPh>
    <rPh sb="49" eb="51">
      <t>ユウエキ</t>
    </rPh>
    <rPh sb="52" eb="54">
      <t>ジョウホウ</t>
    </rPh>
    <rPh sb="55" eb="57">
      <t>カツヨウ</t>
    </rPh>
    <rPh sb="59" eb="61">
      <t>テキセツ</t>
    </rPh>
    <rPh sb="62" eb="64">
      <t>ジギョウ</t>
    </rPh>
    <rPh sb="64" eb="66">
      <t>ウンエイ</t>
    </rPh>
    <rPh sb="67" eb="68">
      <t>オコナ</t>
    </rPh>
    <rPh sb="79" eb="81">
      <t>ケイエイ</t>
    </rPh>
    <rPh sb="81" eb="83">
      <t>ジョウキョウ</t>
    </rPh>
    <rPh sb="91" eb="93">
      <t>ショキ</t>
    </rPh>
    <rPh sb="93" eb="95">
      <t>トウシ</t>
    </rPh>
    <rPh sb="96" eb="97">
      <t>カカ</t>
    </rPh>
    <rPh sb="98" eb="100">
      <t>キギョウ</t>
    </rPh>
    <rPh sb="100" eb="101">
      <t>サイ</t>
    </rPh>
    <rPh sb="102" eb="104">
      <t>ショウカン</t>
    </rPh>
    <rPh sb="104" eb="105">
      <t>ガク</t>
    </rPh>
    <rPh sb="106" eb="108">
      <t>タガク</t>
    </rPh>
    <rPh sb="109" eb="110">
      <t>キビ</t>
    </rPh>
    <rPh sb="112" eb="114">
      <t>シキン</t>
    </rPh>
    <rPh sb="114" eb="116">
      <t>ジョウキョウ</t>
    </rPh>
    <rPh sb="120" eb="122">
      <t>ケイヒ</t>
    </rPh>
    <rPh sb="122" eb="124">
      <t>カイシュウ</t>
    </rPh>
    <rPh sb="124" eb="125">
      <t>リツ</t>
    </rPh>
    <rPh sb="131" eb="132">
      <t>タッ</t>
    </rPh>
    <rPh sb="142" eb="143">
      <t>カカ</t>
    </rPh>
    <rPh sb="144" eb="147">
      <t>フソクブン</t>
    </rPh>
    <rPh sb="148" eb="150">
      <t>クリイレ</t>
    </rPh>
    <rPh sb="150" eb="151">
      <t>キン</t>
    </rPh>
    <rPh sb="152" eb="153">
      <t>マカナ</t>
    </rPh>
    <rPh sb="157" eb="159">
      <t>ジョウキョウ</t>
    </rPh>
    <rPh sb="165" eb="168">
      <t>スイセンカ</t>
    </rPh>
    <rPh sb="168" eb="169">
      <t>リツ</t>
    </rPh>
    <rPh sb="170" eb="172">
      <t>コウジョウ</t>
    </rPh>
    <rPh sb="175" eb="177">
      <t>リョウキン</t>
    </rPh>
    <rPh sb="177" eb="179">
      <t>シュウニュウ</t>
    </rPh>
    <rPh sb="180" eb="182">
      <t>ゾウカ</t>
    </rPh>
    <rPh sb="183" eb="185">
      <t>ゲンカイ</t>
    </rPh>
    <rPh sb="193" eb="195">
      <t>イジョウ</t>
    </rPh>
    <rPh sb="196" eb="198">
      <t>ミコ</t>
    </rPh>
    <rPh sb="202" eb="204">
      <t>ジョウキョウ</t>
    </rPh>
    <rPh sb="209" eb="211">
      <t>コンゴ</t>
    </rPh>
    <rPh sb="212" eb="214">
      <t>コウシン</t>
    </rPh>
    <rPh sb="215" eb="216">
      <t>フク</t>
    </rPh>
    <rPh sb="218" eb="220">
      <t>セイビ</t>
    </rPh>
    <rPh sb="221" eb="223">
      <t>チイキ</t>
    </rPh>
    <rPh sb="224" eb="226">
      <t>ジツジョウ</t>
    </rPh>
    <rPh sb="227" eb="228">
      <t>オウ</t>
    </rPh>
    <rPh sb="230" eb="232">
      <t>リョウキン</t>
    </rPh>
    <rPh sb="233" eb="235">
      <t>カイシュウ</t>
    </rPh>
    <rPh sb="238" eb="240">
      <t>トウシ</t>
    </rPh>
    <rPh sb="240" eb="242">
      <t>キボ</t>
    </rPh>
    <rPh sb="248" eb="250">
      <t>ミキワ</t>
    </rPh>
    <rPh sb="252" eb="253">
      <t>ウエ</t>
    </rPh>
    <rPh sb="254" eb="256">
      <t>トウシ</t>
    </rPh>
    <rPh sb="257" eb="259">
      <t>ヘイジュン</t>
    </rPh>
    <rPh sb="259" eb="260">
      <t>カ</t>
    </rPh>
    <rPh sb="261" eb="263">
      <t>ケイカク</t>
    </rPh>
    <rPh sb="263" eb="264">
      <t>テキ</t>
    </rPh>
    <rPh sb="265" eb="266">
      <t>ト</t>
    </rPh>
    <rPh sb="267" eb="268">
      <t>ク</t>
    </rPh>
    <rPh sb="272" eb="274">
      <t>ヒツヨウ</t>
    </rPh>
    <rPh sb="285" eb="286">
      <t>タ</t>
    </rPh>
    <rPh sb="286" eb="288">
      <t>ケイエイ</t>
    </rPh>
    <rPh sb="288" eb="290">
      <t>カイゼン</t>
    </rPh>
    <rPh sb="291" eb="292">
      <t>ツト</t>
    </rPh>
    <rPh sb="297" eb="299">
      <t>フソク</t>
    </rPh>
    <rPh sb="301" eb="303">
      <t>バアイ</t>
    </rPh>
    <rPh sb="305" eb="307">
      <t>リョウキン</t>
    </rPh>
    <rPh sb="307" eb="309">
      <t>タイケイ</t>
    </rPh>
    <rPh sb="310" eb="312">
      <t>ミナオ</t>
    </rPh>
    <rPh sb="314" eb="316">
      <t>ジッシ</t>
    </rPh>
    <phoneticPr fontId="4"/>
  </si>
  <si>
    <t>　本市の下水道事業は、平成29年度より地方公営企業法を適用したことにより、数値はH29からとなっています。
　①経常収支比率は、収益の不足分を繰入金にて賄っているため100％を超え黒字となっています。
　②累積欠損金はありません。
　③短期的な債務に対する支払い能力を表す流動比率は100％を大きく下回っています。企業債の償還に係る現金の不足を繰入金や資本費平準化債で賄っているため、今後もこの状況が当面続くことが見込まれます。
　④事業規模（収益）に対する企業債残高の比率は建設に係る初期投資が大きいこと及び資本費平準化債を活用していることから、類似団体平均を上回る高い値となっています。
　⑤費用に対する使用料収入の割合を示す経費回収率は当市の使用料単価【147.51円/㎥】が国の基準【150円/㎥】に満たないことから100％を下回っていますので、今後適正な料金水準の検討をしていきます。
　⑥有収水量1㎥あたりの費用を表す汚水処理原価は、類似団体平均を下回っています。比較的人口密度が高く、効率良く事業が運営できているためです。
　⑦施設利用率はH30から事業区分が「流域関連下水道」の場合は該当なしとなりました。
　⑧水洗化率は、類似団体平均を下回っています。</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37" eb="39">
      <t>スウチ</t>
    </rPh>
    <rPh sb="56" eb="58">
      <t>ケイジョウ</t>
    </rPh>
    <rPh sb="58" eb="60">
      <t>シュウシ</t>
    </rPh>
    <rPh sb="60" eb="62">
      <t>ヒリツ</t>
    </rPh>
    <rPh sb="64" eb="66">
      <t>シュウエキ</t>
    </rPh>
    <rPh sb="67" eb="70">
      <t>フソクブン</t>
    </rPh>
    <rPh sb="71" eb="73">
      <t>クリイレ</t>
    </rPh>
    <rPh sb="73" eb="74">
      <t>キン</t>
    </rPh>
    <rPh sb="76" eb="77">
      <t>マカナ</t>
    </rPh>
    <rPh sb="88" eb="89">
      <t>コ</t>
    </rPh>
    <rPh sb="90" eb="92">
      <t>クロジ</t>
    </rPh>
    <rPh sb="103" eb="105">
      <t>ルイセキ</t>
    </rPh>
    <rPh sb="105" eb="108">
      <t>ケッソンキン</t>
    </rPh>
    <rPh sb="118" eb="121">
      <t>タンキテキ</t>
    </rPh>
    <rPh sb="122" eb="124">
      <t>サイム</t>
    </rPh>
    <rPh sb="125" eb="126">
      <t>タイ</t>
    </rPh>
    <rPh sb="128" eb="130">
      <t>シハラ</t>
    </rPh>
    <rPh sb="131" eb="133">
      <t>ノウリョク</t>
    </rPh>
    <rPh sb="134" eb="135">
      <t>アラワ</t>
    </rPh>
    <rPh sb="136" eb="138">
      <t>リュウドウ</t>
    </rPh>
    <rPh sb="138" eb="140">
      <t>ヒリツ</t>
    </rPh>
    <rPh sb="146" eb="147">
      <t>オオ</t>
    </rPh>
    <rPh sb="149" eb="151">
      <t>シタマワ</t>
    </rPh>
    <rPh sb="157" eb="159">
      <t>キギョウ</t>
    </rPh>
    <rPh sb="159" eb="160">
      <t>サイ</t>
    </rPh>
    <rPh sb="161" eb="163">
      <t>ショウカン</t>
    </rPh>
    <rPh sb="164" eb="165">
      <t>カカ</t>
    </rPh>
    <rPh sb="166" eb="168">
      <t>ゲンキン</t>
    </rPh>
    <rPh sb="169" eb="171">
      <t>フソク</t>
    </rPh>
    <rPh sb="172" eb="174">
      <t>クリイレ</t>
    </rPh>
    <rPh sb="174" eb="175">
      <t>キン</t>
    </rPh>
    <rPh sb="176" eb="178">
      <t>シホン</t>
    </rPh>
    <rPh sb="178" eb="179">
      <t>ヒ</t>
    </rPh>
    <rPh sb="179" eb="181">
      <t>ヘイジュン</t>
    </rPh>
    <rPh sb="181" eb="182">
      <t>カ</t>
    </rPh>
    <rPh sb="182" eb="183">
      <t>サイ</t>
    </rPh>
    <rPh sb="184" eb="185">
      <t>マカナ</t>
    </rPh>
    <rPh sb="192" eb="194">
      <t>コンゴ</t>
    </rPh>
    <rPh sb="197" eb="199">
      <t>ジョウキョウ</t>
    </rPh>
    <rPh sb="200" eb="202">
      <t>トウメン</t>
    </rPh>
    <rPh sb="202" eb="203">
      <t>ツヅ</t>
    </rPh>
    <rPh sb="207" eb="209">
      <t>ミコ</t>
    </rPh>
    <rPh sb="217" eb="219">
      <t>ジギョウ</t>
    </rPh>
    <rPh sb="219" eb="221">
      <t>キボ</t>
    </rPh>
    <rPh sb="222" eb="224">
      <t>シュウエキ</t>
    </rPh>
    <rPh sb="226" eb="227">
      <t>タイ</t>
    </rPh>
    <rPh sb="229" eb="231">
      <t>キギョウ</t>
    </rPh>
    <rPh sb="231" eb="232">
      <t>サイ</t>
    </rPh>
    <rPh sb="232" eb="234">
      <t>ザンダカ</t>
    </rPh>
    <rPh sb="235" eb="237">
      <t>ヒリツ</t>
    </rPh>
    <rPh sb="238" eb="240">
      <t>ケンセツ</t>
    </rPh>
    <rPh sb="241" eb="242">
      <t>カカ</t>
    </rPh>
    <rPh sb="243" eb="245">
      <t>ショキ</t>
    </rPh>
    <rPh sb="245" eb="247">
      <t>トウシ</t>
    </rPh>
    <rPh sb="248" eb="249">
      <t>オオ</t>
    </rPh>
    <rPh sb="253" eb="254">
      <t>オヨ</t>
    </rPh>
    <rPh sb="255" eb="257">
      <t>シホン</t>
    </rPh>
    <rPh sb="257" eb="258">
      <t>ヒ</t>
    </rPh>
    <rPh sb="258" eb="260">
      <t>ヘイジュン</t>
    </rPh>
    <rPh sb="260" eb="261">
      <t>カ</t>
    </rPh>
    <rPh sb="261" eb="262">
      <t>サイ</t>
    </rPh>
    <rPh sb="263" eb="265">
      <t>カツヨウ</t>
    </rPh>
    <rPh sb="274" eb="276">
      <t>ルイジ</t>
    </rPh>
    <rPh sb="276" eb="278">
      <t>ダンタイ</t>
    </rPh>
    <rPh sb="278" eb="280">
      <t>ヘイキン</t>
    </rPh>
    <rPh sb="281" eb="283">
      <t>ウワマワ</t>
    </rPh>
    <rPh sb="284" eb="285">
      <t>タカ</t>
    </rPh>
    <rPh sb="286" eb="287">
      <t>アタイ</t>
    </rPh>
    <rPh sb="298" eb="300">
      <t>ヒヨウ</t>
    </rPh>
    <rPh sb="301" eb="302">
      <t>タイ</t>
    </rPh>
    <rPh sb="304" eb="306">
      <t>シヨウ</t>
    </rPh>
    <rPh sb="306" eb="307">
      <t>リョウ</t>
    </rPh>
    <rPh sb="307" eb="309">
      <t>シュウニュウ</t>
    </rPh>
    <rPh sb="310" eb="312">
      <t>ワリアイ</t>
    </rPh>
    <rPh sb="313" eb="314">
      <t>シメ</t>
    </rPh>
    <rPh sb="315" eb="317">
      <t>ケイヒ</t>
    </rPh>
    <rPh sb="317" eb="319">
      <t>カイシュウ</t>
    </rPh>
    <rPh sb="319" eb="320">
      <t>リツ</t>
    </rPh>
    <rPh sb="321" eb="323">
      <t>トウシ</t>
    </rPh>
    <rPh sb="324" eb="326">
      <t>シヨウ</t>
    </rPh>
    <rPh sb="326" eb="327">
      <t>リョウ</t>
    </rPh>
    <rPh sb="327" eb="329">
      <t>タンカ</t>
    </rPh>
    <rPh sb="336" eb="337">
      <t>エン</t>
    </rPh>
    <rPh sb="341" eb="342">
      <t>クニ</t>
    </rPh>
    <rPh sb="343" eb="345">
      <t>キジュン</t>
    </rPh>
    <rPh sb="349" eb="350">
      <t>エン</t>
    </rPh>
    <rPh sb="354" eb="355">
      <t>ミ</t>
    </rPh>
    <rPh sb="367" eb="369">
      <t>シタマワ</t>
    </rPh>
    <rPh sb="377" eb="379">
      <t>コンゴ</t>
    </rPh>
    <rPh sb="379" eb="381">
      <t>テキセイ</t>
    </rPh>
    <rPh sb="382" eb="384">
      <t>リョウキン</t>
    </rPh>
    <rPh sb="384" eb="386">
      <t>スイジュン</t>
    </rPh>
    <rPh sb="387" eb="389">
      <t>ケントウ</t>
    </rPh>
    <rPh sb="400" eb="401">
      <t>ユウ</t>
    </rPh>
    <rPh sb="401" eb="402">
      <t>シュウ</t>
    </rPh>
    <rPh sb="402" eb="404">
      <t>スイリョウ</t>
    </rPh>
    <rPh sb="410" eb="412">
      <t>ヒヨウ</t>
    </rPh>
    <rPh sb="413" eb="414">
      <t>アラワ</t>
    </rPh>
    <rPh sb="415" eb="417">
      <t>オスイ</t>
    </rPh>
    <rPh sb="417" eb="419">
      <t>ショリ</t>
    </rPh>
    <rPh sb="419" eb="421">
      <t>ゲンカ</t>
    </rPh>
    <rPh sb="438" eb="441">
      <t>ヒカクテキ</t>
    </rPh>
    <rPh sb="441" eb="443">
      <t>ジンコウ</t>
    </rPh>
    <rPh sb="443" eb="445">
      <t>ミツド</t>
    </rPh>
    <rPh sb="446" eb="447">
      <t>タカ</t>
    </rPh>
    <rPh sb="449" eb="451">
      <t>コウリツ</t>
    </rPh>
    <rPh sb="451" eb="452">
      <t>ヨ</t>
    </rPh>
    <rPh sb="453" eb="455">
      <t>ジギョウ</t>
    </rPh>
    <rPh sb="456" eb="458">
      <t>ウンエイ</t>
    </rPh>
    <rPh sb="471" eb="473">
      <t>シセツ</t>
    </rPh>
    <rPh sb="473" eb="475">
      <t>リヨウ</t>
    </rPh>
    <rPh sb="475" eb="476">
      <t>リツ</t>
    </rPh>
    <rPh sb="482" eb="484">
      <t>ジギョウ</t>
    </rPh>
    <rPh sb="484" eb="486">
      <t>クブン</t>
    </rPh>
    <rPh sb="488" eb="490">
      <t>リュウイキ</t>
    </rPh>
    <rPh sb="490" eb="492">
      <t>カンレン</t>
    </rPh>
    <rPh sb="492" eb="495">
      <t>ゲスイドウ</t>
    </rPh>
    <rPh sb="497" eb="499">
      <t>バアイ</t>
    </rPh>
    <rPh sb="500" eb="502">
      <t>ガイトウ</t>
    </rPh>
    <rPh sb="514" eb="517">
      <t>スイセンカ</t>
    </rPh>
    <rPh sb="517" eb="518">
      <t>リツ</t>
    </rPh>
    <rPh sb="520" eb="522">
      <t>ルイジ</t>
    </rPh>
    <rPh sb="522" eb="524">
      <t>ダンタイ</t>
    </rPh>
    <rPh sb="524" eb="526">
      <t>ヘイキン</t>
    </rPh>
    <rPh sb="527" eb="529">
      <t>シタマワ</t>
    </rPh>
    <phoneticPr fontId="4"/>
  </si>
  <si>
    <t>　固定資産についてはH29期首現在の簿価で新たに会計をスタート（フレッシュスタート）していますので①有形固定資産減価償却率は2年分の減価償却費で算定されています。早期に法適用をしている団体が平均を押し上げているため類似団体との比較は困難です。②管渠老朽化率については、事業を開始して30年程度で法定耐用年数を超える管渠がないため0％です。③管渠改善率は0％です。更新や老朽化対策を要する管渠が無かったためです。
　管渠の建設は一時期に集中して行われたため、その更新時期が集中して到来すると予想されることから、ストックマネジメント計画の策定を行い、現在とこれからの経営状況を見据え、計画的な更新を実施しなければなりません。</t>
    <rPh sb="1" eb="3">
      <t>コテイ</t>
    </rPh>
    <rPh sb="3" eb="5">
      <t>シサン</t>
    </rPh>
    <rPh sb="13" eb="15">
      <t>キシュ</t>
    </rPh>
    <rPh sb="15" eb="17">
      <t>ゲンザイ</t>
    </rPh>
    <rPh sb="18" eb="20">
      <t>ボカ</t>
    </rPh>
    <rPh sb="21" eb="22">
      <t>アラ</t>
    </rPh>
    <rPh sb="24" eb="26">
      <t>カイケイ</t>
    </rPh>
    <rPh sb="50" eb="52">
      <t>ユウケイ</t>
    </rPh>
    <rPh sb="52" eb="54">
      <t>コテイ</t>
    </rPh>
    <rPh sb="54" eb="56">
      <t>シサン</t>
    </rPh>
    <rPh sb="56" eb="60">
      <t>ゲンカショウキャク</t>
    </rPh>
    <rPh sb="60" eb="61">
      <t>リツ</t>
    </rPh>
    <rPh sb="63" eb="65">
      <t>ネンブン</t>
    </rPh>
    <rPh sb="66" eb="68">
      <t>ゲンカ</t>
    </rPh>
    <rPh sb="68" eb="70">
      <t>ショウキャク</t>
    </rPh>
    <rPh sb="70" eb="71">
      <t>ヒ</t>
    </rPh>
    <rPh sb="72" eb="74">
      <t>サンテイ</t>
    </rPh>
    <rPh sb="81" eb="83">
      <t>ソウキ</t>
    </rPh>
    <rPh sb="84" eb="85">
      <t>ホウ</t>
    </rPh>
    <rPh sb="85" eb="87">
      <t>テキヨウ</t>
    </rPh>
    <rPh sb="92" eb="94">
      <t>ダンタイ</t>
    </rPh>
    <rPh sb="95" eb="97">
      <t>ヘイキン</t>
    </rPh>
    <rPh sb="98" eb="99">
      <t>オ</t>
    </rPh>
    <rPh sb="100" eb="101">
      <t>ア</t>
    </rPh>
    <rPh sb="107" eb="109">
      <t>ルイジ</t>
    </rPh>
    <rPh sb="109" eb="111">
      <t>ダンタイ</t>
    </rPh>
    <rPh sb="113" eb="115">
      <t>ヒカク</t>
    </rPh>
    <rPh sb="116" eb="118">
      <t>コンナン</t>
    </rPh>
    <rPh sb="122" eb="123">
      <t>カン</t>
    </rPh>
    <rPh sb="123" eb="124">
      <t>キョ</t>
    </rPh>
    <rPh sb="124" eb="127">
      <t>ロウキュウカ</t>
    </rPh>
    <rPh sb="127" eb="128">
      <t>リツ</t>
    </rPh>
    <rPh sb="170" eb="171">
      <t>カン</t>
    </rPh>
    <rPh sb="171" eb="172">
      <t>キョ</t>
    </rPh>
    <rPh sb="172" eb="174">
      <t>カイゼン</t>
    </rPh>
    <rPh sb="174" eb="175">
      <t>リツ</t>
    </rPh>
    <rPh sb="181" eb="183">
      <t>コウシン</t>
    </rPh>
    <rPh sb="184" eb="186">
      <t>ロウキュウ</t>
    </rPh>
    <rPh sb="186" eb="187">
      <t>カ</t>
    </rPh>
    <rPh sb="187" eb="189">
      <t>タイサク</t>
    </rPh>
    <rPh sb="190" eb="191">
      <t>ヨウ</t>
    </rPh>
    <rPh sb="193" eb="194">
      <t>カン</t>
    </rPh>
    <rPh sb="194" eb="195">
      <t>キョ</t>
    </rPh>
    <rPh sb="196" eb="197">
      <t>ナ</t>
    </rPh>
    <rPh sb="207" eb="208">
      <t>カン</t>
    </rPh>
    <rPh sb="208" eb="209">
      <t>キョ</t>
    </rPh>
    <rPh sb="210" eb="212">
      <t>ケンセツ</t>
    </rPh>
    <rPh sb="213" eb="214">
      <t>イチ</t>
    </rPh>
    <rPh sb="214" eb="216">
      <t>ジキ</t>
    </rPh>
    <rPh sb="217" eb="219">
      <t>シュウチュウ</t>
    </rPh>
    <rPh sb="221" eb="222">
      <t>オコナ</t>
    </rPh>
    <rPh sb="230" eb="232">
      <t>コウシン</t>
    </rPh>
    <rPh sb="232" eb="234">
      <t>ジキ</t>
    </rPh>
    <rPh sb="235" eb="237">
      <t>シュウチュウ</t>
    </rPh>
    <rPh sb="239" eb="241">
      <t>トウライ</t>
    </rPh>
    <rPh sb="244" eb="246">
      <t>ヨソウ</t>
    </rPh>
    <rPh sb="264" eb="266">
      <t>ケイカク</t>
    </rPh>
    <rPh sb="267" eb="269">
      <t>サクテイ</t>
    </rPh>
    <rPh sb="270" eb="271">
      <t>オコナ</t>
    </rPh>
    <rPh sb="273" eb="275">
      <t>ゲンザイ</t>
    </rPh>
    <rPh sb="281" eb="283">
      <t>ケイエイ</t>
    </rPh>
    <rPh sb="283" eb="285">
      <t>ジョウキョウ</t>
    </rPh>
    <rPh sb="286" eb="288">
      <t>ミス</t>
    </rPh>
    <rPh sb="290" eb="293">
      <t>ケイカクテキ</t>
    </rPh>
    <rPh sb="294" eb="296">
      <t>コウシン</t>
    </rPh>
    <rPh sb="297" eb="29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</si>
</sst>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D2B-4906-A50B-7A7CC536AC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c:v>
                </c:pt>
              </c:numCache>
            </c:numRef>
          </c:val>
          <c:smooth val="0"/>
          <c:extLst>
            <c:ext xmlns:c16="http://schemas.microsoft.com/office/drawing/2014/chart" uri="{C3380CC4-5D6E-409C-BE32-E72D297353CC}">
              <c16:uniqueId val="{00000001-0D2B-4906-A50B-7A7CC536AC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91.45</c:v>
                </c:pt>
                <c:pt idx="4">
                  <c:v>0</c:v>
                </c:pt>
              </c:numCache>
            </c:numRef>
          </c:val>
          <c:extLst>
            <c:ext xmlns:c16="http://schemas.microsoft.com/office/drawing/2014/chart" uri="{C3380CC4-5D6E-409C-BE32-E72D297353CC}">
              <c16:uniqueId val="{00000000-A019-4EFE-88E3-B7D8533CDD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64.959999999999994</c:v>
                </c:pt>
                <c:pt idx="4">
                  <c:v>65.040000000000006</c:v>
                </c:pt>
              </c:numCache>
            </c:numRef>
          </c:val>
          <c:smooth val="0"/>
          <c:extLst>
            <c:ext xmlns:c16="http://schemas.microsoft.com/office/drawing/2014/chart" uri="{C3380CC4-5D6E-409C-BE32-E72D297353CC}">
              <c16:uniqueId val="{00000001-A019-4EFE-88E3-B7D8533CDD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89.2</c:v>
                </c:pt>
                <c:pt idx="4">
                  <c:v>89.65</c:v>
                </c:pt>
              </c:numCache>
            </c:numRef>
          </c:val>
          <c:extLst>
            <c:ext xmlns:c16="http://schemas.microsoft.com/office/drawing/2014/chart" uri="{C3380CC4-5D6E-409C-BE32-E72D297353CC}">
              <c16:uniqueId val="{00000000-2FF6-4F21-87BC-8F1D41817B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c:v>
                </c:pt>
                <c:pt idx="4">
                  <c:v>92.55</c:v>
                </c:pt>
              </c:numCache>
            </c:numRef>
          </c:val>
          <c:smooth val="0"/>
          <c:extLst>
            <c:ext xmlns:c16="http://schemas.microsoft.com/office/drawing/2014/chart" uri="{C3380CC4-5D6E-409C-BE32-E72D297353CC}">
              <c16:uniqueId val="{00000001-2FF6-4F21-87BC-8F1D41817B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101.99</c:v>
                </c:pt>
                <c:pt idx="4">
                  <c:v>101.45</c:v>
                </c:pt>
              </c:numCache>
            </c:numRef>
          </c:val>
          <c:extLst>
            <c:ext xmlns:c16="http://schemas.microsoft.com/office/drawing/2014/chart" uri="{C3380CC4-5D6E-409C-BE32-E72D297353CC}">
              <c16:uniqueId val="{00000000-1FCA-4B24-8195-15C81DC1A7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108.03</c:v>
                </c:pt>
                <c:pt idx="4">
                  <c:v>106.9</c:v>
                </c:pt>
              </c:numCache>
            </c:numRef>
          </c:val>
          <c:smooth val="0"/>
          <c:extLst>
            <c:ext xmlns:c16="http://schemas.microsoft.com/office/drawing/2014/chart" uri="{C3380CC4-5D6E-409C-BE32-E72D297353CC}">
              <c16:uniqueId val="{00000001-1FCA-4B24-8195-15C81DC1A7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3.21</c:v>
                </c:pt>
                <c:pt idx="4">
                  <c:v>6.36</c:v>
                </c:pt>
              </c:numCache>
            </c:numRef>
          </c:val>
          <c:extLst>
            <c:ext xmlns:c16="http://schemas.microsoft.com/office/drawing/2014/chart" uri="{C3380CC4-5D6E-409C-BE32-E72D297353CC}">
              <c16:uniqueId val="{00000000-8CA5-4D4E-AA6D-46F7DF5D73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25.61</c:v>
                </c:pt>
                <c:pt idx="4">
                  <c:v>26.13</c:v>
                </c:pt>
              </c:numCache>
            </c:numRef>
          </c:val>
          <c:smooth val="0"/>
          <c:extLst>
            <c:ext xmlns:c16="http://schemas.microsoft.com/office/drawing/2014/chart" uri="{C3380CC4-5D6E-409C-BE32-E72D297353CC}">
              <c16:uniqueId val="{00000001-8CA5-4D4E-AA6D-46F7DF5D73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ED-4017-89CC-44CBE99A94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1.07</c:v>
                </c:pt>
                <c:pt idx="4">
                  <c:v>1.03</c:v>
                </c:pt>
              </c:numCache>
            </c:numRef>
          </c:val>
          <c:smooth val="0"/>
          <c:extLst>
            <c:ext xmlns:c16="http://schemas.microsoft.com/office/drawing/2014/chart" uri="{C3380CC4-5D6E-409C-BE32-E72D297353CC}">
              <c16:uniqueId val="{00000001-4FED-4017-89CC-44CBE99A94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C81-4301-AF7F-D27833009D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13.55</c:v>
                </c:pt>
                <c:pt idx="4">
                  <c:v>9.06</c:v>
                </c:pt>
              </c:numCache>
            </c:numRef>
          </c:val>
          <c:smooth val="0"/>
          <c:extLst>
            <c:ext xmlns:c16="http://schemas.microsoft.com/office/drawing/2014/chart" uri="{C3380CC4-5D6E-409C-BE32-E72D297353CC}">
              <c16:uniqueId val="{00000001-DC81-4301-AF7F-D27833009D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24.57</c:v>
                </c:pt>
                <c:pt idx="4">
                  <c:v>21.35</c:v>
                </c:pt>
              </c:numCache>
            </c:numRef>
          </c:val>
          <c:extLst>
            <c:ext xmlns:c16="http://schemas.microsoft.com/office/drawing/2014/chart" uri="{C3380CC4-5D6E-409C-BE32-E72D297353CC}">
              <c16:uniqueId val="{00000000-8B0A-46F5-B24B-8377FFC641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78.45</c:v>
                </c:pt>
                <c:pt idx="4">
                  <c:v>76.31</c:v>
                </c:pt>
              </c:numCache>
            </c:numRef>
          </c:val>
          <c:smooth val="0"/>
          <c:extLst>
            <c:ext xmlns:c16="http://schemas.microsoft.com/office/drawing/2014/chart" uri="{C3380CC4-5D6E-409C-BE32-E72D297353CC}">
              <c16:uniqueId val="{00000001-8B0A-46F5-B24B-8377FFC641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1029.19</c:v>
                </c:pt>
                <c:pt idx="4">
                  <c:v>1015.13</c:v>
                </c:pt>
              </c:numCache>
            </c:numRef>
          </c:val>
          <c:extLst>
            <c:ext xmlns:c16="http://schemas.microsoft.com/office/drawing/2014/chart" uri="{C3380CC4-5D6E-409C-BE32-E72D297353CC}">
              <c16:uniqueId val="{00000000-B53C-4082-9C60-49250E2748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799.41</c:v>
                </c:pt>
                <c:pt idx="4">
                  <c:v>820.36</c:v>
                </c:pt>
              </c:numCache>
            </c:numRef>
          </c:val>
          <c:smooth val="0"/>
          <c:extLst>
            <c:ext xmlns:c16="http://schemas.microsoft.com/office/drawing/2014/chart" uri="{C3380CC4-5D6E-409C-BE32-E72D297353CC}">
              <c16:uniqueId val="{00000001-B53C-4082-9C60-49250E2748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98.54</c:v>
                </c:pt>
                <c:pt idx="4">
                  <c:v>97.86</c:v>
                </c:pt>
              </c:numCache>
            </c:numRef>
          </c:val>
          <c:extLst>
            <c:ext xmlns:c16="http://schemas.microsoft.com/office/drawing/2014/chart" uri="{C3380CC4-5D6E-409C-BE32-E72D297353CC}">
              <c16:uniqueId val="{00000000-A3D3-4C89-98D6-AF9D645B3D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96.54</c:v>
                </c:pt>
                <c:pt idx="4">
                  <c:v>95.4</c:v>
                </c:pt>
              </c:numCache>
            </c:numRef>
          </c:val>
          <c:smooth val="0"/>
          <c:extLst>
            <c:ext xmlns:c16="http://schemas.microsoft.com/office/drawing/2014/chart" uri="{C3380CC4-5D6E-409C-BE32-E72D297353CC}">
              <c16:uniqueId val="{00000001-A3D3-4C89-98D6-AF9D645B3D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150.12</c:v>
                </c:pt>
                <c:pt idx="4">
                  <c:v>150.74</c:v>
                </c:pt>
              </c:numCache>
            </c:numRef>
          </c:val>
          <c:extLst>
            <c:ext xmlns:c16="http://schemas.microsoft.com/office/drawing/2014/chart" uri="{C3380CC4-5D6E-409C-BE32-E72D297353CC}">
              <c16:uniqueId val="{00000000-E75D-413E-A6E2-C202BCBFE2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162.81</c:v>
                </c:pt>
                <c:pt idx="4">
                  <c:v>163.19999999999999</c:v>
                </c:pt>
              </c:numCache>
            </c:numRef>
          </c:val>
          <c:smooth val="0"/>
          <c:extLst>
            <c:ext xmlns:c16="http://schemas.microsoft.com/office/drawing/2014/chart" uri="{C3380CC4-5D6E-409C-BE32-E72D297353CC}">
              <c16:uniqueId val="{00000001-E75D-413E-A6E2-C202BCBFE2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近江八幡市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82191</v>
      </c>
      <c r="AM8" s="50"/>
      <c r="AN8" s="50"/>
      <c r="AO8" s="50"/>
      <c r="AP8" s="50"/>
      <c r="AQ8" s="50"/>
      <c r="AR8" s="50"/>
      <c r="AS8" s="50"/>
      <c r="AT8" s="45">
        <f>データ!T6</f>
        <v>177.45</v>
      </c>
      <c r="AU8" s="45"/>
      <c r="AV8" s="45"/>
      <c r="AW8" s="45"/>
      <c r="AX8" s="45"/>
      <c r="AY8" s="45"/>
      <c r="AZ8" s="45"/>
      <c r="BA8" s="45"/>
      <c r="BB8" s="45">
        <f>データ!U6</f>
        <v>463.18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47.36</v>
      </c>
      <c r="J10" s="45"/>
      <c r="K10" s="45"/>
      <c r="L10" s="45"/>
      <c r="M10" s="45"/>
      <c r="N10" s="45"/>
      <c r="O10" s="45"/>
      <c r="P10" s="45">
        <f>データ!P6</f>
        <v>72.59</v>
      </c>
      <c r="Q10" s="45"/>
      <c r="R10" s="45"/>
      <c r="S10" s="45"/>
      <c r="T10" s="45"/>
      <c r="U10" s="45"/>
      <c r="V10" s="45"/>
      <c r="W10" s="45">
        <f>データ!Q6</f>
        <v>91.34</v>
      </c>
      <c r="X10" s="45"/>
      <c r="Y10" s="45"/>
      <c r="Z10" s="45"/>
      <c r="AA10" s="45"/>
      <c r="AB10" s="45"/>
      <c r="AC10" s="45"/>
      <c r="AD10" s="50">
        <f>データ!R6</f>
        <v>2803</v>
      </c>
      <c r="AE10" s="50"/>
      <c r="AF10" s="50"/>
      <c r="AG10" s="50"/>
      <c r="AH10" s="50"/>
      <c r="AI10" s="50"/>
      <c r="AJ10" s="50"/>
      <c r="AK10" s="2"/>
      <c r="AL10" s="50">
        <f>データ!V6</f>
        <v>59570</v>
      </c>
      <c r="AM10" s="50"/>
      <c r="AN10" s="50"/>
      <c r="AO10" s="50"/>
      <c r="AP10" s="50"/>
      <c r="AQ10" s="50"/>
      <c r="AR10" s="50"/>
      <c r="AS10" s="50"/>
      <c r="AT10" s="45">
        <f>データ!W6</f>
        <v>12.89</v>
      </c>
      <c r="AU10" s="45"/>
      <c r="AV10" s="45"/>
      <c r="AW10" s="45"/>
      <c r="AX10" s="45"/>
      <c r="AY10" s="45"/>
      <c r="AZ10" s="45"/>
      <c r="BA10" s="45"/>
      <c r="BB10" s="45">
        <f>データ!X6</f>
        <v>4621.41</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108</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109</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9"/>
      <c r="BM60" s="70"/>
      <c r="BN60" s="70"/>
      <c r="BO60" s="70"/>
      <c r="BP60" s="70"/>
      <c r="BQ60" s="70"/>
      <c r="BR60" s="70"/>
      <c r="BS60" s="70"/>
      <c r="BT60" s="70"/>
      <c r="BU60" s="70"/>
      <c r="BV60" s="70"/>
      <c r="BW60" s="70"/>
      <c r="BX60" s="70"/>
      <c r="BY60" s="70"/>
      <c r="BZ60" s="71"/>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107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iJUJ1HdO8ks5ac8SIsQ15psTbGBSD4fxWCsshRwPObvqjxkt/Dva4dSJmgMwz/ahMIiEJ38rIav2FfJRC6sjkA==" saltValue="WAacNsKTwDY7H92tMLmDzQ=="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252042</v>
      </c>
      <c r="D6" s="33">
        <f t="shared" si="3"/>
        <v>46</v>
      </c>
      <c r="E6" s="33">
        <f t="shared" si="3"/>
        <v>17</v>
      </c>
      <c r="F6" s="33">
        <f t="shared" si="3"/>
        <v>1</v>
      </c>
      <c r="G6" s="33">
        <f t="shared" si="3"/>
        <v>0</v>
      </c>
      <c r="H6" s="33" t="str">
        <f t="shared" si="3"/>
        <v>滋賀県　近江八幡市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47.36</v>
      </c>
      <c r="P6" s="34">
        <f t="shared" si="3"/>
        <v>72.59</v>
      </c>
      <c r="Q6" s="34">
        <f t="shared" si="3"/>
        <v>91.34</v>
      </c>
      <c r="R6" s="34">
        <f t="shared" si="3"/>
        <v>2803</v>
      </c>
      <c r="S6" s="34">
        <f t="shared" si="3"/>
        <v>82191</v>
      </c>
      <c r="T6" s="34">
        <f t="shared" si="3"/>
        <v>177.45</v>
      </c>
      <c r="U6" s="34">
        <f t="shared" si="3"/>
        <v>463.18</v>
      </c>
      <c r="V6" s="34">
        <f t="shared" si="3"/>
        <v>59570</v>
      </c>
      <c r="W6" s="34">
        <f t="shared" si="3"/>
        <v>12.89</v>
      </c>
      <c r="X6" s="34">
        <f t="shared" si="3"/>
        <v>4621.41</v>
      </c>
      <c r="Y6" s="35" t="str">
        <f>IF(Y7="",NA(),Y7)</f>
        <v>-</v>
      </c>
      <c r="Z6" s="35" t="str">
        <f t="shared" ref="Z6:AH6" si="4">IF(Z7="",NA(),Z7)</f>
        <v>-</v>
      </c>
      <c r="AA6" s="35" t="str">
        <f t="shared" si="4"/>
        <v>-</v>
      </c>
      <c r="AB6" s="35">
        <f t="shared" si="4"/>
        <v>101.99</v>
      </c>
      <c r="AC6" s="35">
        <f t="shared" si="4"/>
        <v>101.45</v>
      </c>
      <c r="AD6" s="35" t="str">
        <f t="shared" si="4"/>
        <v>-</v>
      </c>
      <c r="AE6" s="35" t="str">
        <f t="shared" si="4"/>
        <v>-</v>
      </c>
      <c r="AF6" s="35" t="str">
        <f t="shared" si="4"/>
        <v>-</v>
      </c>
      <c r="AG6" s="35">
        <f t="shared" si="4"/>
        <v>108.03</v>
      </c>
      <c r="AH6" s="35">
        <f t="shared" si="4"/>
        <v>106.9</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13.55</v>
      </c>
      <c r="AS6" s="35">
        <f t="shared" si="5"/>
        <v>9.06</v>
      </c>
      <c r="AT6" s="34" t="str">
        <f>IF(AT7="","",IF(AT7="-","【-】","【"&amp;SUBSTITUTE(TEXT(AT7,"#,##0.00"),"-","△")&amp;"】"))</f>
        <v>【3.28】</v>
      </c>
      <c r="AU6" s="35" t="str">
        <f>IF(AU7="",NA(),AU7)</f>
        <v>-</v>
      </c>
      <c r="AV6" s="35" t="str">
        <f t="shared" ref="AV6:BD6" si="6">IF(AV7="",NA(),AV7)</f>
        <v>-</v>
      </c>
      <c r="AW6" s="35" t="str">
        <f t="shared" si="6"/>
        <v>-</v>
      </c>
      <c r="AX6" s="35">
        <f t="shared" si="6"/>
        <v>24.57</v>
      </c>
      <c r="AY6" s="35">
        <f t="shared" si="6"/>
        <v>21.35</v>
      </c>
      <c r="AZ6" s="35" t="str">
        <f t="shared" si="6"/>
        <v>-</v>
      </c>
      <c r="BA6" s="35" t="str">
        <f t="shared" si="6"/>
        <v>-</v>
      </c>
      <c r="BB6" s="35" t="str">
        <f t="shared" si="6"/>
        <v>-</v>
      </c>
      <c r="BC6" s="35">
        <f t="shared" si="6"/>
        <v>78.45</v>
      </c>
      <c r="BD6" s="35">
        <f t="shared" si="6"/>
        <v>76.31</v>
      </c>
      <c r="BE6" s="34" t="str">
        <f>IF(BE7="","",IF(BE7="-","【-】","【"&amp;SUBSTITUTE(TEXT(BE7,"#,##0.00"),"-","△")&amp;"】"))</f>
        <v>【69.49】</v>
      </c>
      <c r="BF6" s="35" t="str">
        <f>IF(BF7="",NA(),BF7)</f>
        <v>-</v>
      </c>
      <c r="BG6" s="35" t="str">
        <f t="shared" ref="BG6:BO6" si="7">IF(BG7="",NA(),BG7)</f>
        <v>-</v>
      </c>
      <c r="BH6" s="35" t="str">
        <f t="shared" si="7"/>
        <v>-</v>
      </c>
      <c r="BI6" s="35">
        <f t="shared" si="7"/>
        <v>1029.19</v>
      </c>
      <c r="BJ6" s="35">
        <f t="shared" si="7"/>
        <v>1015.13</v>
      </c>
      <c r="BK6" s="35" t="str">
        <f t="shared" si="7"/>
        <v>-</v>
      </c>
      <c r="BL6" s="35" t="str">
        <f t="shared" si="7"/>
        <v>-</v>
      </c>
      <c r="BM6" s="35" t="str">
        <f t="shared" si="7"/>
        <v>-</v>
      </c>
      <c r="BN6" s="35">
        <f t="shared" si="7"/>
        <v>799.41</v>
      </c>
      <c r="BO6" s="35">
        <f t="shared" si="7"/>
        <v>820.36</v>
      </c>
      <c r="BP6" s="34" t="str">
        <f>IF(BP7="","",IF(BP7="-","【-】","【"&amp;SUBSTITUTE(TEXT(BP7,"#,##0.00"),"-","△")&amp;"】"))</f>
        <v>【682.78】</v>
      </c>
      <c r="BQ6" s="35" t="str">
        <f>IF(BQ7="",NA(),BQ7)</f>
        <v>-</v>
      </c>
      <c r="BR6" s="35" t="str">
        <f t="shared" ref="BR6:BZ6" si="8">IF(BR7="",NA(),BR7)</f>
        <v>-</v>
      </c>
      <c r="BS6" s="35" t="str">
        <f t="shared" si="8"/>
        <v>-</v>
      </c>
      <c r="BT6" s="35">
        <f t="shared" si="8"/>
        <v>98.54</v>
      </c>
      <c r="BU6" s="35">
        <f t="shared" si="8"/>
        <v>97.86</v>
      </c>
      <c r="BV6" s="35" t="str">
        <f t="shared" si="8"/>
        <v>-</v>
      </c>
      <c r="BW6" s="35" t="str">
        <f t="shared" si="8"/>
        <v>-</v>
      </c>
      <c r="BX6" s="35" t="str">
        <f t="shared" si="8"/>
        <v>-</v>
      </c>
      <c r="BY6" s="35">
        <f t="shared" si="8"/>
        <v>96.54</v>
      </c>
      <c r="BZ6" s="35">
        <f t="shared" si="8"/>
        <v>95.4</v>
      </c>
      <c r="CA6" s="34" t="str">
        <f>IF(CA7="","",IF(CA7="-","【-】","【"&amp;SUBSTITUTE(TEXT(CA7,"#,##0.00"),"-","△")&amp;"】"))</f>
        <v>【100.91】</v>
      </c>
      <c r="CB6" s="35" t="str">
        <f>IF(CB7="",NA(),CB7)</f>
        <v>-</v>
      </c>
      <c r="CC6" s="35" t="str">
        <f t="shared" ref="CC6:CK6" si="9">IF(CC7="",NA(),CC7)</f>
        <v>-</v>
      </c>
      <c r="CD6" s="35" t="str">
        <f t="shared" si="9"/>
        <v>-</v>
      </c>
      <c r="CE6" s="35">
        <f t="shared" si="9"/>
        <v>150.12</v>
      </c>
      <c r="CF6" s="35">
        <f t="shared" si="9"/>
        <v>150.74</v>
      </c>
      <c r="CG6" s="35" t="str">
        <f t="shared" si="9"/>
        <v>-</v>
      </c>
      <c r="CH6" s="35" t="str">
        <f t="shared" si="9"/>
        <v>-</v>
      </c>
      <c r="CI6" s="35" t="str">
        <f t="shared" si="9"/>
        <v>-</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f t="shared" si="10"/>
        <v>91.45</v>
      </c>
      <c r="CQ6" s="35" t="str">
        <f t="shared" si="10"/>
        <v>-</v>
      </c>
      <c r="CR6" s="35" t="str">
        <f t="shared" si="10"/>
        <v>-</v>
      </c>
      <c r="CS6" s="35" t="str">
        <f t="shared" si="10"/>
        <v>-</v>
      </c>
      <c r="CT6" s="35" t="str">
        <f t="shared" si="10"/>
        <v>-</v>
      </c>
      <c r="CU6" s="35">
        <f t="shared" si="10"/>
        <v>64.959999999999994</v>
      </c>
      <c r="CV6" s="35">
        <f t="shared" si="10"/>
        <v>65.040000000000006</v>
      </c>
      <c r="CW6" s="34" t="str">
        <f>IF(CW7="","",IF(CW7="-","【-】","【"&amp;SUBSTITUTE(TEXT(CW7,"#,##0.00"),"-","△")&amp;"】"))</f>
        <v>【58.98】</v>
      </c>
      <c r="CX6" s="35" t="str">
        <f>IF(CX7="",NA(),CX7)</f>
        <v>-</v>
      </c>
      <c r="CY6" s="35" t="str">
        <f t="shared" ref="CY6:DG6" si="11">IF(CY7="",NA(),CY7)</f>
        <v>-</v>
      </c>
      <c r="CZ6" s="35" t="str">
        <f t="shared" si="11"/>
        <v>-</v>
      </c>
      <c r="DA6" s="35">
        <f t="shared" si="11"/>
        <v>89.2</v>
      </c>
      <c r="DB6" s="35">
        <f t="shared" si="11"/>
        <v>89.65</v>
      </c>
      <c r="DC6" s="35" t="str">
        <f t="shared" si="11"/>
        <v>-</v>
      </c>
      <c r="DD6" s="35" t="str">
        <f t="shared" si="11"/>
        <v>-</v>
      </c>
      <c r="DE6" s="35" t="str">
        <f t="shared" si="11"/>
        <v>-</v>
      </c>
      <c r="DF6" s="35">
        <f t="shared" si="11"/>
        <v>92.3</v>
      </c>
      <c r="DG6" s="35">
        <f t="shared" si="11"/>
        <v>92.55</v>
      </c>
      <c r="DH6" s="34" t="str">
        <f>IF(DH7="","",IF(DH7="-","【-】","【"&amp;SUBSTITUTE(TEXT(DH7,"#,##0.00"),"-","△")&amp;"】"))</f>
        <v>【95.20】</v>
      </c>
      <c r="DI6" s="35" t="str">
        <f>IF(DI7="",NA(),DI7)</f>
        <v>-</v>
      </c>
      <c r="DJ6" s="35" t="str">
        <f t="shared" ref="DJ6:DR6" si="12">IF(DJ7="",NA(),DJ7)</f>
        <v>-</v>
      </c>
      <c r="DK6" s="35" t="str">
        <f t="shared" si="12"/>
        <v>-</v>
      </c>
      <c r="DL6" s="35">
        <f t="shared" si="12"/>
        <v>3.21</v>
      </c>
      <c r="DM6" s="35">
        <f t="shared" si="12"/>
        <v>6.36</v>
      </c>
      <c r="DN6" s="35" t="str">
        <f t="shared" si="12"/>
        <v>-</v>
      </c>
      <c r="DO6" s="35" t="str">
        <f t="shared" si="12"/>
        <v>-</v>
      </c>
      <c r="DP6" s="35" t="str">
        <f t="shared" si="12"/>
        <v>-</v>
      </c>
      <c r="DQ6" s="35">
        <f t="shared" si="12"/>
        <v>25.61</v>
      </c>
      <c r="DR6" s="35">
        <f t="shared" si="12"/>
        <v>26.13</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1.07</v>
      </c>
      <c r="EC6" s="35">
        <f t="shared" si="13"/>
        <v>1.03</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v>
      </c>
      <c r="EO6" s="34" t="str">
        <f>IF(EO7="","",IF(EO7="-","【-】","【"&amp;SUBSTITUTE(TEXT(EO7,"#,##0.00"),"-","△")&amp;"】"))</f>
        <v>【0.23】</v>
      </c>
    </row>
    <row r="7" spans="1:148" s="36" customFormat="1" x14ac:dyDescent="0.15">
      <c r="A7" s="28"/>
      <c r="B7" s="37">
        <v>2018</v>
      </c>
      <c r="C7" s="37">
        <v>252042</v>
      </c>
      <c r="D7" s="37">
        <v>46</v>
      </c>
      <c r="E7" s="37">
        <v>17</v>
      </c>
      <c r="F7" s="37">
        <v>1</v>
      </c>
      <c r="G7" s="37">
        <v>0</v>
      </c>
      <c r="H7" s="37" t="s">
        <v>95</v>
      </c>
      <c r="I7" s="37" t="s">
        <v>96</v>
      </c>
      <c r="J7" s="37" t="s">
        <v>97</v>
      </c>
      <c r="K7" s="37" t="s">
        <v>98</v>
      </c>
      <c r="L7" s="37" t="s">
        <v>99</v>
      </c>
      <c r="M7" s="37" t="s">
        <v>100</v>
      </c>
      <c r="N7" s="38" t="s">
        <v>101</v>
      </c>
      <c r="O7" s="38">
        <v>47.36</v>
      </c>
      <c r="P7" s="38">
        <v>72.59</v>
      </c>
      <c r="Q7" s="38">
        <v>91.34</v>
      </c>
      <c r="R7" s="38">
        <v>2803</v>
      </c>
      <c r="S7" s="38">
        <v>82191</v>
      </c>
      <c r="T7" s="38">
        <v>177.45</v>
      </c>
      <c r="U7" s="38">
        <v>463.18</v>
      </c>
      <c r="V7" s="38">
        <v>59570</v>
      </c>
      <c r="W7" s="38">
        <v>12.89</v>
      </c>
      <c r="X7" s="38">
        <v>4621.41</v>
      </c>
      <c r="Y7" s="38" t="s">
        <v>101</v>
      </c>
      <c r="Z7" s="38" t="s">
        <v>101</v>
      </c>
      <c r="AA7" s="38" t="s">
        <v>101</v>
      </c>
      <c r="AB7" s="38">
        <v>101.99</v>
      </c>
      <c r="AC7" s="38">
        <v>101.45</v>
      </c>
      <c r="AD7" s="38" t="s">
        <v>101</v>
      </c>
      <c r="AE7" s="38" t="s">
        <v>101</v>
      </c>
      <c r="AF7" s="38" t="s">
        <v>101</v>
      </c>
      <c r="AG7" s="38">
        <v>108.03</v>
      </c>
      <c r="AH7" s="38">
        <v>106.9</v>
      </c>
      <c r="AI7" s="38">
        <v>108.69</v>
      </c>
      <c r="AJ7" s="38" t="s">
        <v>101</v>
      </c>
      <c r="AK7" s="38" t="s">
        <v>101</v>
      </c>
      <c r="AL7" s="38" t="s">
        <v>101</v>
      </c>
      <c r="AM7" s="38">
        <v>0</v>
      </c>
      <c r="AN7" s="38">
        <v>0</v>
      </c>
      <c r="AO7" s="38" t="s">
        <v>101</v>
      </c>
      <c r="AP7" s="38" t="s">
        <v>101</v>
      </c>
      <c r="AQ7" s="38" t="s">
        <v>101</v>
      </c>
      <c r="AR7" s="38">
        <v>13.55</v>
      </c>
      <c r="AS7" s="38">
        <v>9.06</v>
      </c>
      <c r="AT7" s="38">
        <v>3.28</v>
      </c>
      <c r="AU7" s="38" t="s">
        <v>101</v>
      </c>
      <c r="AV7" s="38" t="s">
        <v>101</v>
      </c>
      <c r="AW7" s="38" t="s">
        <v>101</v>
      </c>
      <c r="AX7" s="38">
        <v>24.57</v>
      </c>
      <c r="AY7" s="38">
        <v>21.35</v>
      </c>
      <c r="AZ7" s="38" t="s">
        <v>101</v>
      </c>
      <c r="BA7" s="38" t="s">
        <v>101</v>
      </c>
      <c r="BB7" s="38" t="s">
        <v>101</v>
      </c>
      <c r="BC7" s="38">
        <v>78.45</v>
      </c>
      <c r="BD7" s="38">
        <v>76.31</v>
      </c>
      <c r="BE7" s="38">
        <v>69.489999999999995</v>
      </c>
      <c r="BF7" s="38" t="s">
        <v>101</v>
      </c>
      <c r="BG7" s="38" t="s">
        <v>101</v>
      </c>
      <c r="BH7" s="38" t="s">
        <v>101</v>
      </c>
      <c r="BI7" s="38">
        <v>1029.19</v>
      </c>
      <c r="BJ7" s="38">
        <v>1015.13</v>
      </c>
      <c r="BK7" s="38" t="s">
        <v>101</v>
      </c>
      <c r="BL7" s="38" t="s">
        <v>101</v>
      </c>
      <c r="BM7" s="38" t="s">
        <v>101</v>
      </c>
      <c r="BN7" s="38">
        <v>799.41</v>
      </c>
      <c r="BO7" s="38">
        <v>820.36</v>
      </c>
      <c r="BP7" s="38">
        <v>682.78</v>
      </c>
      <c r="BQ7" s="38" t="s">
        <v>101</v>
      </c>
      <c r="BR7" s="38" t="s">
        <v>101</v>
      </c>
      <c r="BS7" s="38" t="s">
        <v>101</v>
      </c>
      <c r="BT7" s="38">
        <v>98.54</v>
      </c>
      <c r="BU7" s="38">
        <v>97.86</v>
      </c>
      <c r="BV7" s="38" t="s">
        <v>101</v>
      </c>
      <c r="BW7" s="38" t="s">
        <v>101</v>
      </c>
      <c r="BX7" s="38" t="s">
        <v>101</v>
      </c>
      <c r="BY7" s="38">
        <v>96.54</v>
      </c>
      <c r="BZ7" s="38">
        <v>95.4</v>
      </c>
      <c r="CA7" s="38">
        <v>100.91</v>
      </c>
      <c r="CB7" s="38" t="s">
        <v>101</v>
      </c>
      <c r="CC7" s="38" t="s">
        <v>101</v>
      </c>
      <c r="CD7" s="38" t="s">
        <v>101</v>
      </c>
      <c r="CE7" s="38">
        <v>150.12</v>
      </c>
      <c r="CF7" s="38">
        <v>150.74</v>
      </c>
      <c r="CG7" s="38" t="s">
        <v>101</v>
      </c>
      <c r="CH7" s="38" t="s">
        <v>101</v>
      </c>
      <c r="CI7" s="38" t="s">
        <v>101</v>
      </c>
      <c r="CJ7" s="38">
        <v>162.81</v>
      </c>
      <c r="CK7" s="38">
        <v>163.19999999999999</v>
      </c>
      <c r="CL7" s="38">
        <v>136.86000000000001</v>
      </c>
      <c r="CM7" s="38" t="s">
        <v>101</v>
      </c>
      <c r="CN7" s="38" t="s">
        <v>101</v>
      </c>
      <c r="CO7" s="38" t="s">
        <v>101</v>
      </c>
      <c r="CP7" s="38">
        <v>91.45</v>
      </c>
      <c r="CQ7" s="38" t="s">
        <v>101</v>
      </c>
      <c r="CR7" s="38" t="s">
        <v>101</v>
      </c>
      <c r="CS7" s="38" t="s">
        <v>101</v>
      </c>
      <c r="CT7" s="38" t="s">
        <v>101</v>
      </c>
      <c r="CU7" s="38">
        <v>64.959999999999994</v>
      </c>
      <c r="CV7" s="38">
        <v>65.040000000000006</v>
      </c>
      <c r="CW7" s="38">
        <v>58.98</v>
      </c>
      <c r="CX7" s="38" t="s">
        <v>101</v>
      </c>
      <c r="CY7" s="38" t="s">
        <v>101</v>
      </c>
      <c r="CZ7" s="38" t="s">
        <v>101</v>
      </c>
      <c r="DA7" s="38">
        <v>89.2</v>
      </c>
      <c r="DB7" s="38">
        <v>89.65</v>
      </c>
      <c r="DC7" s="38" t="s">
        <v>101</v>
      </c>
      <c r="DD7" s="38" t="s">
        <v>101</v>
      </c>
      <c r="DE7" s="38" t="s">
        <v>101</v>
      </c>
      <c r="DF7" s="38">
        <v>92.3</v>
      </c>
      <c r="DG7" s="38">
        <v>92.55</v>
      </c>
      <c r="DH7" s="38">
        <v>95.2</v>
      </c>
      <c r="DI7" s="38" t="s">
        <v>101</v>
      </c>
      <c r="DJ7" s="38" t="s">
        <v>101</v>
      </c>
      <c r="DK7" s="38" t="s">
        <v>101</v>
      </c>
      <c r="DL7" s="38">
        <v>3.21</v>
      </c>
      <c r="DM7" s="38">
        <v>6.36</v>
      </c>
      <c r="DN7" s="38" t="s">
        <v>101</v>
      </c>
      <c r="DO7" s="38" t="s">
        <v>101</v>
      </c>
      <c r="DP7" s="38" t="s">
        <v>101</v>
      </c>
      <c r="DQ7" s="38">
        <v>25.61</v>
      </c>
      <c r="DR7" s="38">
        <v>26.13</v>
      </c>
      <c r="DS7" s="38">
        <v>38.6</v>
      </c>
      <c r="DT7" s="38" t="s">
        <v>101</v>
      </c>
      <c r="DU7" s="38" t="s">
        <v>101</v>
      </c>
      <c r="DV7" s="38" t="s">
        <v>101</v>
      </c>
      <c r="DW7" s="38">
        <v>0</v>
      </c>
      <c r="DX7" s="38">
        <v>0</v>
      </c>
      <c r="DY7" s="38" t="s">
        <v>101</v>
      </c>
      <c r="DZ7" s="38" t="s">
        <v>101</v>
      </c>
      <c r="EA7" s="38" t="s">
        <v>101</v>
      </c>
      <c r="EB7" s="38">
        <v>1.07</v>
      </c>
      <c r="EC7" s="38">
        <v>1.03</v>
      </c>
      <c r="ED7" s="38">
        <v>5.64</v>
      </c>
      <c r="EE7" s="38" t="s">
        <v>101</v>
      </c>
      <c r="EF7" s="38" t="s">
        <v>101</v>
      </c>
      <c r="EG7" s="38" t="s">
        <v>101</v>
      </c>
      <c r="EH7" s="38">
        <v>0</v>
      </c>
      <c r="EI7" s="38">
        <v>0</v>
      </c>
      <c r="EJ7" s="38" t="s">
        <v>101</v>
      </c>
      <c r="EK7" s="38" t="s">
        <v>101</v>
      </c>
      <c r="EL7" s="38" t="s">
        <v>101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8man69059</cp:lastModifiedBy>
  <cp:lastPrinted>2020-02-03T06:00:47Z</cp:lastPrinted>
  <dcterms:created xsi:type="dcterms:W3CDTF">2019-12-05T04:45:06Z</dcterms:created>
  <dcterms:modified xsi:type="dcterms:W3CDTF">2020-02-03T06:08:28Z</dcterms:modified>
  <cp:category/>
</cp:coreProperties>
</file>