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j3cacuREX+kPMwZaUtY2dp+6Vnmg4A4gCjEXYtmaLLoKJb3KqZZH5O7loCEmDlpBDdnLPoxs+ZkaNP41H0AO3w==" workbookSaltValue="27MQe1gJNFSNSkksCWPhu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<sst xmlns="http://schemas.openxmlformats.org/spreadsheetml/2006/main" count="232" uniqueCount="120">
  <si>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</si>
  <si>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</si>
  <si>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</si>
  <si>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</si>
  <si>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</si>
  <si>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</si>
  <si>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</si>
  <si>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</si>
  <si>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</si>
  <si>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</si>
  <si>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</si>
  <si>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</si>
  <si>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</si>
  <si>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</si>
  <si>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</si>
  <si>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</si>
  <si>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</si>
  <si>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</si>
  <si>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</si>
  <si>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</si>
  <si>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</si>
  <si>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</si>
  <si>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</si>
  <si>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</si>
  <si>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</si>
  <si>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</si>
  <si>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</si>
  <si>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</si>
  <si>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</si>
  <si>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</si>
  <si>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</si>
  <si>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</si>
  <si>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</si>
  <si>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</si>
  <si>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</si>
  <si>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</si>
  <si>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</si>
  <si>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</si>
  <si>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</si>
  <si>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</si>
  <si>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</si>
  <si>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</si>
  <si>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</si>
  <si>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</si>
  <si>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</si>
  <si>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</si>
  <si>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</si>
  <si>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</si>
  <si>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</si>
  <si>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</si>
  <si>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</si>
  <si>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</si>
  <si>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</si>
  <si>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</si>
  <si>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</si>
  <si>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</si>
  <si>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</si>
  <si>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</si>
  <si>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</si>
  <si>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</si>
  <si>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</si>
  <si>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</si>
  <si>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</si>
  <si>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</si>
  <si>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</si>
  <si>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</si>
  <si>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</si>
  <si>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</si>
  <si>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</si>
  <si>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</si>
  <si>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</si>
  <si>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</si>
  <si>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</si>
  <si>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</si>
  <si>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</si>
  <si>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</si>
  <si>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</si>
  <si>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</si>
  <si>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</si>
  <si>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</si>
  <si>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</si>
  <si>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</si>
  <si>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</si>
  <si>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</si>
  <si>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</si>
  <si>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</si>
  <si>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</si>
  <si>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</si>
  <si>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</si>
  <si>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</si>
  <si>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</si>
  <si>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</si>
  <si>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</si>
  <si>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</si>
  <si>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</si>
  <si>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</si>
  <si>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</si>
  <si>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</si>
  <si>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</si>
  <si>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</si>
  <si>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</si>
  <si>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</si>
  <si>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</si>
  <si>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</si>
  <si>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</si>
  <si>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</si>
  <si>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</si>
  <si>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</si>
  <si>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</si>
  <si>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</si>
  <si>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</si>
  <si>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</si>
  <si>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</si>
  <si>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</si>
  <si>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</si>
  <si>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</si>
  <si>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</si>
  <si>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水道事業においては、有収率も高く安定的に収益が確保され、現在のところ健全な経営状況です。しかし、人口減少の進行に伴う収益の減少や昭和40年～50年代の拡張工事で大量に布設した老朽管の更新及び重要管路や配水池等の施設の耐震化ができていないことが問題となっており、今後は経営の厳しさが増すことが予測されます。
　今後の厳しい経営状況に対し、アセットマネジメントにて管路等の更新計画とそれを可能にする財政計画を策定し、着実に実行していくことで持続可能な健全経営を目指します。
</t>
    <rPh sb="14" eb="16">
      <t>ユウシュウ</t>
    </rPh>
    <rPh sb="16" eb="17">
      <t>リツ</t>
    </rPh>
    <rPh sb="18" eb="19">
      <t>タカ</t>
    </rPh>
    <rPh sb="20" eb="23">
      <t>アンテイテキ</t>
    </rPh>
    <rPh sb="24" eb="26">
      <t>シュウエキ</t>
    </rPh>
    <rPh sb="27" eb="29">
      <t>カクホ</t>
    </rPh>
    <rPh sb="52" eb="54">
      <t>ジンコウ</t>
    </rPh>
    <rPh sb="54" eb="56">
      <t>ゲンショウ</t>
    </rPh>
    <rPh sb="57" eb="59">
      <t>シンコウ</t>
    </rPh>
    <rPh sb="60" eb="61">
      <t>トモナ</t>
    </rPh>
    <rPh sb="62" eb="64">
      <t>シュウエキ</t>
    </rPh>
    <rPh sb="65" eb="67">
      <t>ゲンショウ</t>
    </rPh>
    <rPh sb="68" eb="70">
      <t>ショウワ</t>
    </rPh>
    <rPh sb="72" eb="73">
      <t>ネン</t>
    </rPh>
    <rPh sb="76" eb="77">
      <t>ネン</t>
    </rPh>
    <rPh sb="77" eb="78">
      <t>ダイ</t>
    </rPh>
    <rPh sb="79" eb="81">
      <t>カクチョウ</t>
    </rPh>
    <rPh sb="81" eb="83">
      <t>コウジ</t>
    </rPh>
    <rPh sb="84" eb="86">
      <t>タイリョウ</t>
    </rPh>
    <rPh sb="87" eb="89">
      <t>フセツ</t>
    </rPh>
    <rPh sb="91" eb="93">
      <t>ロウキュウ</t>
    </rPh>
    <rPh sb="93" eb="94">
      <t>カン</t>
    </rPh>
    <rPh sb="97" eb="98">
      <t>オヨ</t>
    </rPh>
    <rPh sb="99" eb="101">
      <t>ジュウヨウ</t>
    </rPh>
    <rPh sb="101" eb="103">
      <t>カンロ</t>
    </rPh>
    <rPh sb="104" eb="106">
      <t>ハイスイ</t>
    </rPh>
    <rPh sb="106" eb="107">
      <t>イケ</t>
    </rPh>
    <rPh sb="107" eb="108">
      <t>トウ</t>
    </rPh>
    <rPh sb="109" eb="111">
      <t>シセツ</t>
    </rPh>
    <rPh sb="112" eb="115">
      <t>タイシンカ</t>
    </rPh>
    <rPh sb="125" eb="127">
      <t>モンダイ</t>
    </rPh>
    <rPh sb="134" eb="136">
      <t>コンゴ</t>
    </rPh>
    <rPh sb="137" eb="139">
      <t>ケイエイ</t>
    </rPh>
    <rPh sb="140" eb="141">
      <t>キビ</t>
    </rPh>
    <rPh sb="144" eb="145">
      <t>マ</t>
    </rPh>
    <rPh sb="149" eb="151">
      <t>ヨソク</t>
    </rPh>
    <rPh sb="158" eb="160">
      <t>コンゴ</t>
    </rPh>
    <rPh sb="161" eb="162">
      <t>キビ</t>
    </rPh>
    <rPh sb="164" eb="166">
      <t>ケイエイ</t>
    </rPh>
    <rPh sb="166" eb="168">
      <t>ジョウキョウ</t>
    </rPh>
    <rPh sb="169" eb="170">
      <t>タイ</t>
    </rPh>
    <rPh sb="184" eb="186">
      <t>カンロ</t>
    </rPh>
    <rPh sb="186" eb="187">
      <t>トウ</t>
    </rPh>
    <rPh sb="188" eb="190">
      <t>コウシン</t>
    </rPh>
    <rPh sb="190" eb="192">
      <t>ケイカク</t>
    </rPh>
    <rPh sb="196" eb="198">
      <t>カノウ</t>
    </rPh>
    <rPh sb="201" eb="203">
      <t>ザイセイ</t>
    </rPh>
    <rPh sb="203" eb="205">
      <t>ケイカク</t>
    </rPh>
    <rPh sb="206" eb="208">
      <t>サクテイ</t>
    </rPh>
    <rPh sb="210" eb="212">
      <t>チャクジツ</t>
    </rPh>
    <rPh sb="213" eb="215">
      <t>ジッコウ</t>
    </rPh>
    <rPh sb="222" eb="224">
      <t>ジゾク</t>
    </rPh>
    <rPh sb="224" eb="226">
      <t>カノウ</t>
    </rPh>
    <rPh sb="227" eb="229">
      <t>ケンゼン</t>
    </rPh>
    <rPh sb="229" eb="231">
      <t>ケイエイ</t>
    </rPh>
    <rPh sb="232" eb="234">
      <t>メザ</t>
    </rPh>
    <phoneticPr fontId="4"/>
  </si>
  <si>
    <r>
      <t xml:space="preserve"> ①経常収支比率と⑤料金回収率については、料金水準が低いため類似団体平均を下回っていますが、その反面⑥給水原価については費用の抑制に努めることで、類似団体平均より効率良く給水できています。その結果、現状では①経常収支比率、⑤料金回収率ともに100％以上を維持しています。しかし、今後は老朽化した施設の更新をしていく必要があるため数値の悪化が懸念されます。
　②累積欠損金はありません。
　③流動比率は流動資産が流動負債を大きく上回って、類似団体以上の水準であり、健全な状況となっています。
　④企業債残高対給水収益比率は、起債発行を起債元金償還以下に抑えて償還を進めた結果、前年度より数値が改善し、類似団体を下回っていますが、今後は老朽化した施設の更新をしていく必要があるため数値の悪化が懸念されます。</t>
    </r>
    <r>
      <rPr>
        <strike/>
        <sz val="11"/>
        <rFont val="ＭＳ ゴシック"/>
        <family val="3"/>
        <charset val="128"/>
      </rPr>
      <t xml:space="preserve">
</t>
    </r>
    <r>
      <rPr>
        <sz val="11"/>
        <rFont val="ＭＳ ゴシック"/>
        <family val="3"/>
        <charset val="128"/>
      </rPr>
      <t>　⑦施設利用率については、岩倉浄水場の当初の高い施設能力が事業認可での公称施設能力となっているため類似団体平均値より低い状況ですが、現在事業認可の見直しをしており、その中で公称施設能力についても見直す予定です。
　⑧有収率は、漏水原因となっていた鉛管や石綿管の更新を早期に進めてきたことにより、類似団体平均を大きく上回っており、配水が給水収益に確実に繋がっている健全な状況となっています。</t>
    </r>
    <rPh sb="2" eb="4">
      <t>ケイジョウ</t>
    </rPh>
    <rPh sb="4" eb="6">
      <t>シュウシ</t>
    </rPh>
    <rPh sb="6" eb="8">
      <t>ヒリツ</t>
    </rPh>
    <rPh sb="10" eb="12">
      <t>リョウキン</t>
    </rPh>
    <rPh sb="12" eb="14">
      <t>カイシュウ</t>
    </rPh>
    <rPh sb="14" eb="15">
      <t>リツ</t>
    </rPh>
    <rPh sb="21" eb="23">
      <t>リョウキン</t>
    </rPh>
    <rPh sb="23" eb="25">
      <t>スイジュン</t>
    </rPh>
    <rPh sb="26" eb="27">
      <t>ヒク</t>
    </rPh>
    <rPh sb="30" eb="32">
      <t>ルイジ</t>
    </rPh>
    <rPh sb="32" eb="34">
      <t>ダンタイ</t>
    </rPh>
    <rPh sb="48" eb="50">
      <t>ハンメン</t>
    </rPh>
    <rPh sb="51" eb="53">
      <t>キュウスイ</t>
    </rPh>
    <rPh sb="53" eb="55">
      <t>ゲンカ</t>
    </rPh>
    <rPh sb="60" eb="62">
      <t>ヒヨウ</t>
    </rPh>
    <rPh sb="63" eb="65">
      <t>ヨクセイ</t>
    </rPh>
    <rPh sb="66" eb="67">
      <t>ツト</t>
    </rPh>
    <rPh sb="73" eb="75">
      <t>ルイジ</t>
    </rPh>
    <rPh sb="75" eb="77">
      <t>ダンタイ</t>
    </rPh>
    <rPh sb="77" eb="79">
      <t>ヘイキン</t>
    </rPh>
    <rPh sb="81" eb="83">
      <t>コウリツ</t>
    </rPh>
    <rPh sb="83" eb="84">
      <t>ヨ</t>
    </rPh>
    <rPh sb="85" eb="87">
      <t>キュウスイ</t>
    </rPh>
    <rPh sb="96" eb="98">
      <t>ケッカ</t>
    </rPh>
    <rPh sb="99" eb="101">
      <t>ゲンジョウ</t>
    </rPh>
    <rPh sb="104" eb="106">
      <t>ケイジョウ</t>
    </rPh>
    <rPh sb="106" eb="108">
      <t>シュウシ</t>
    </rPh>
    <rPh sb="108" eb="110">
      <t>ヒリツ</t>
    </rPh>
    <rPh sb="112" eb="114">
      <t>リョウキン</t>
    </rPh>
    <rPh sb="114" eb="116">
      <t>カイシュウ</t>
    </rPh>
    <rPh sb="116" eb="117">
      <t>リツ</t>
    </rPh>
    <rPh sb="124" eb="126">
      <t>イジョウ</t>
    </rPh>
    <rPh sb="127" eb="129">
      <t>イジ</t>
    </rPh>
    <rPh sb="139" eb="141">
      <t>コンゴ</t>
    </rPh>
    <rPh sb="142" eb="144">
      <t>ロウキュウ</t>
    </rPh>
    <rPh sb="144" eb="145">
      <t>カ</t>
    </rPh>
    <rPh sb="147" eb="149">
      <t>シセツ</t>
    </rPh>
    <rPh sb="150" eb="152">
      <t>コウシン</t>
    </rPh>
    <rPh sb="157" eb="159">
      <t>ヒツヨウ</t>
    </rPh>
    <rPh sb="164" eb="166">
      <t>スウチ</t>
    </rPh>
    <rPh sb="167" eb="169">
      <t>アッカ</t>
    </rPh>
    <rPh sb="170" eb="172">
      <t>ケネン</t>
    </rPh>
    <rPh sb="195" eb="197">
      <t>リュウドウ</t>
    </rPh>
    <rPh sb="197" eb="199">
      <t>ヒリツ</t>
    </rPh>
    <rPh sb="200" eb="202">
      <t>リュウドウ</t>
    </rPh>
    <rPh sb="202" eb="204">
      <t>シサン</t>
    </rPh>
    <rPh sb="205" eb="207">
      <t>リュウドウ</t>
    </rPh>
    <rPh sb="207" eb="209">
      <t>フサイ</t>
    </rPh>
    <rPh sb="210" eb="211">
      <t>オオ</t>
    </rPh>
    <rPh sb="213" eb="215">
      <t>ウワマワ</t>
    </rPh>
    <rPh sb="218" eb="220">
      <t>ルイジ</t>
    </rPh>
    <rPh sb="220" eb="222">
      <t>ダンタイ</t>
    </rPh>
    <rPh sb="222" eb="224">
      <t>イジョウ</t>
    </rPh>
    <rPh sb="225" eb="227">
      <t>スイジュン</t>
    </rPh>
    <rPh sb="231" eb="233">
      <t>ケンゼン</t>
    </rPh>
    <rPh sb="234" eb="236">
      <t>ジョウキョウ</t>
    </rPh>
    <rPh sb="247" eb="249">
      <t>キギョウ</t>
    </rPh>
    <rPh sb="249" eb="250">
      <t>サイ</t>
    </rPh>
    <rPh sb="250" eb="252">
      <t>ザンダカ</t>
    </rPh>
    <rPh sb="252" eb="253">
      <t>タイ</t>
    </rPh>
    <rPh sb="253" eb="255">
      <t>キュウスイ</t>
    </rPh>
    <rPh sb="255" eb="257">
      <t>シュウエキ</t>
    </rPh>
    <rPh sb="257" eb="259">
      <t>ヒリツ</t>
    </rPh>
    <rPh sb="261" eb="263">
      <t>キサイ</t>
    </rPh>
    <rPh sb="263" eb="265">
      <t>ハッコウ</t>
    </rPh>
    <rPh sb="266" eb="268">
      <t>キサイ</t>
    </rPh>
    <rPh sb="268" eb="270">
      <t>ガンキン</t>
    </rPh>
    <rPh sb="270" eb="272">
      <t>ショウカン</t>
    </rPh>
    <rPh sb="272" eb="274">
      <t>イカ</t>
    </rPh>
    <rPh sb="275" eb="276">
      <t>オサ</t>
    </rPh>
    <rPh sb="278" eb="280">
      <t>ショウカン</t>
    </rPh>
    <rPh sb="281" eb="282">
      <t>スス</t>
    </rPh>
    <rPh sb="284" eb="286">
      <t>ケッカ</t>
    </rPh>
    <rPh sb="287" eb="290">
      <t>ゼンネンド</t>
    </rPh>
    <rPh sb="292" eb="294">
      <t>スウチ</t>
    </rPh>
    <rPh sb="295" eb="297">
      <t>カイゼン</t>
    </rPh>
    <rPh sb="299" eb="301">
      <t>ルイジ</t>
    </rPh>
    <rPh sb="301" eb="303">
      <t>ダンタイ</t>
    </rPh>
    <rPh sb="304" eb="306">
      <t>シタマワ</t>
    </rPh>
    <rPh sb="313" eb="315">
      <t>コンゴ</t>
    </rPh>
    <rPh sb="316" eb="319">
      <t>ロウキュウカ</t>
    </rPh>
    <rPh sb="321" eb="323">
      <t>シセツ</t>
    </rPh>
    <rPh sb="324" eb="326">
      <t>コウシン</t>
    </rPh>
    <rPh sb="331" eb="333">
      <t>ヒツヨウ</t>
    </rPh>
    <rPh sb="338" eb="340">
      <t>スウチ</t>
    </rPh>
    <rPh sb="341" eb="343">
      <t>アッカ</t>
    </rPh>
    <rPh sb="344" eb="346">
      <t>ケネン</t>
    </rPh>
    <rPh sb="354" eb="356">
      <t>シセツ</t>
    </rPh>
    <rPh sb="356" eb="358">
      <t>リヨウ</t>
    </rPh>
    <rPh sb="358" eb="359">
      <t>リツ</t>
    </rPh>
    <rPh sb="365" eb="367">
      <t>イワクラ</t>
    </rPh>
    <rPh sb="367" eb="370">
      <t>ジョウスイジョウ</t>
    </rPh>
    <rPh sb="371" eb="373">
      <t>トウショ</t>
    </rPh>
    <rPh sb="374" eb="375">
      <t>タカ</t>
    </rPh>
    <rPh sb="376" eb="378">
      <t>シセツ</t>
    </rPh>
    <rPh sb="378" eb="380">
      <t>ノウリョク</t>
    </rPh>
    <rPh sb="381" eb="383">
      <t>ジギョウ</t>
    </rPh>
    <rPh sb="383" eb="385">
      <t>ニンカ</t>
    </rPh>
    <rPh sb="387" eb="389">
      <t>コウショウ</t>
    </rPh>
    <rPh sb="389" eb="391">
      <t>シセツ</t>
    </rPh>
    <rPh sb="391" eb="393">
      <t>ノウリョク</t>
    </rPh>
    <rPh sb="401" eb="403">
      <t>ルイジ</t>
    </rPh>
    <rPh sb="403" eb="405">
      <t>ダンタイ</t>
    </rPh>
    <rPh sb="405" eb="408">
      <t>ヘイキンチ</t>
    </rPh>
    <rPh sb="410" eb="411">
      <t>ヒク</t>
    </rPh>
    <rPh sb="412" eb="414">
      <t>ジョウキョウ</t>
    </rPh>
    <rPh sb="418" eb="420">
      <t>ゲンザイ</t>
    </rPh>
    <rPh sb="420" eb="422">
      <t>ジギョウ</t>
    </rPh>
    <rPh sb="422" eb="424">
      <t>ニンカ</t>
    </rPh>
    <rPh sb="425" eb="427">
      <t>ミナオ</t>
    </rPh>
    <rPh sb="436" eb="437">
      <t>ナカ</t>
    </rPh>
    <rPh sb="438" eb="440">
      <t>コウショウ</t>
    </rPh>
    <rPh sb="440" eb="442">
      <t>シセツ</t>
    </rPh>
    <rPh sb="442" eb="444">
      <t>ノウリョク</t>
    </rPh>
    <rPh sb="449" eb="451">
      <t>ミナオ</t>
    </rPh>
    <rPh sb="452" eb="454">
      <t>ヨテイ</t>
    </rPh>
    <rPh sb="460" eb="463">
      <t>ユウシュウリツ</t>
    </rPh>
    <rPh sb="465" eb="467">
      <t>ロウスイ</t>
    </rPh>
    <rPh sb="467" eb="469">
      <t>ゲンイン</t>
    </rPh>
    <rPh sb="475" eb="477">
      <t>エンカン</t>
    </rPh>
    <rPh sb="478" eb="480">
      <t>セキメン</t>
    </rPh>
    <rPh sb="480" eb="481">
      <t>カン</t>
    </rPh>
    <rPh sb="482" eb="484">
      <t>コウシン</t>
    </rPh>
    <rPh sb="485" eb="487">
      <t>ソウキ</t>
    </rPh>
    <rPh sb="488" eb="489">
      <t>スス</t>
    </rPh>
    <rPh sb="499" eb="501">
      <t>ルイジ</t>
    </rPh>
    <rPh sb="501" eb="503">
      <t>ダンタイ</t>
    </rPh>
    <rPh sb="503" eb="505">
      <t>ヘイキン</t>
    </rPh>
    <rPh sb="506" eb="507">
      <t>オオ</t>
    </rPh>
    <rPh sb="509" eb="511">
      <t>ウワマワ</t>
    </rPh>
    <rPh sb="516" eb="518">
      <t>ハイスイ</t>
    </rPh>
    <rPh sb="519" eb="521">
      <t>キュウスイ</t>
    </rPh>
    <rPh sb="521" eb="523">
      <t>シュウエキ</t>
    </rPh>
    <rPh sb="524" eb="526">
      <t>カクジツ</t>
    </rPh>
    <rPh sb="527" eb="528">
      <t>ツナ</t>
    </rPh>
    <rPh sb="533" eb="535">
      <t>ケンゼン</t>
    </rPh>
    <rPh sb="536" eb="538">
      <t>ジョウキョウ</t>
    </rPh>
    <phoneticPr fontId="4"/>
  </si>
  <si>
    <t>　本市では、H25年度まで有形固定資産の減価償却にあたり「みなし償却」を行ってきました。H26年度の公営企業会計基準の改正で「みなし償却」が廃止されたことにより、①有形固定資産減価償却率が大きく上昇しましたが、老朽化施設の更新を進めてきた結果、類似団体平均よりやや低い数値となっています。
　②管路経年化率は、昭和50年に始まった第３次拡張工事に伴って敷設した管路が法定耐用年数(40年)を迎えたことで、近年増加していますが、類似団体も同様の状況にあり平均以下の数値となっています。③管路更新率は、類似団体を下回っています。理由としては従前は漏水した管を更新対象としており、近年漏水が減少していることもあり、H29は更新延長が短かったためです。今後はアセットマネジメントに基づき計画的に行ってまいります。
　</t>
    <rPh sb="9" eb="11">
      <t>ネンド</t>
    </rPh>
    <rPh sb="50" eb="52">
      <t>コウエイ</t>
    </rPh>
    <rPh sb="52" eb="54">
      <t>キギョウ</t>
    </rPh>
    <rPh sb="54" eb="56">
      <t>カイケイ</t>
    </rPh>
    <rPh sb="56" eb="58">
      <t>キジュン</t>
    </rPh>
    <rPh sb="59" eb="61">
      <t>カイセイ</t>
    </rPh>
    <rPh sb="82" eb="84">
      <t>ユウケイ</t>
    </rPh>
    <rPh sb="84" eb="86">
      <t>コテイ</t>
    </rPh>
    <rPh sb="86" eb="88">
      <t>シサン</t>
    </rPh>
    <rPh sb="88" eb="90">
      <t>ゲンカ</t>
    </rPh>
    <rPh sb="94" eb="95">
      <t>オオ</t>
    </rPh>
    <rPh sb="97" eb="99">
      <t>ジョウショウ</t>
    </rPh>
    <rPh sb="105" eb="107">
      <t>ロウキュウ</t>
    </rPh>
    <rPh sb="107" eb="108">
      <t>カ</t>
    </rPh>
    <rPh sb="108" eb="110">
      <t>シセツ</t>
    </rPh>
    <rPh sb="111" eb="113">
      <t>コウシン</t>
    </rPh>
    <rPh sb="114" eb="115">
      <t>スス</t>
    </rPh>
    <rPh sb="119" eb="121">
      <t>ケッカ</t>
    </rPh>
    <rPh sb="122" eb="124">
      <t>ルイジ</t>
    </rPh>
    <rPh sb="124" eb="126">
      <t>ダンタイ</t>
    </rPh>
    <rPh sb="126" eb="128">
      <t>ヘイキン</t>
    </rPh>
    <rPh sb="132" eb="133">
      <t>ヒク</t>
    </rPh>
    <rPh sb="134" eb="136">
      <t>スウチ</t>
    </rPh>
    <rPh sb="155" eb="157">
      <t>ショウワ</t>
    </rPh>
    <rPh sb="159" eb="160">
      <t>ネン</t>
    </rPh>
    <rPh sb="161" eb="162">
      <t>ハジ</t>
    </rPh>
    <rPh sb="165" eb="166">
      <t>ダイ</t>
    </rPh>
    <rPh sb="167" eb="168">
      <t>ジ</t>
    </rPh>
    <rPh sb="168" eb="170">
      <t>カクチョウ</t>
    </rPh>
    <rPh sb="170" eb="172">
      <t>コウジ</t>
    </rPh>
    <rPh sb="173" eb="174">
      <t>トモナ</t>
    </rPh>
    <rPh sb="176" eb="178">
      <t>フセツ</t>
    </rPh>
    <rPh sb="180" eb="182">
      <t>カンロ</t>
    </rPh>
    <rPh sb="183" eb="185">
      <t>ホウテイ</t>
    </rPh>
    <rPh sb="185" eb="187">
      <t>タイヨウ</t>
    </rPh>
    <rPh sb="187" eb="189">
      <t>ネンスウ</t>
    </rPh>
    <rPh sb="192" eb="193">
      <t>ネン</t>
    </rPh>
    <rPh sb="195" eb="196">
      <t>ムカ</t>
    </rPh>
    <rPh sb="202" eb="204">
      <t>キンネン</t>
    </rPh>
    <rPh sb="204" eb="206">
      <t>ゾウカ</t>
    </rPh>
    <rPh sb="213" eb="215">
      <t>ルイジ</t>
    </rPh>
    <rPh sb="215" eb="217">
      <t>ダンタイ</t>
    </rPh>
    <rPh sb="218" eb="220">
      <t>ドウヨウ</t>
    </rPh>
    <rPh sb="221" eb="223">
      <t>ジョウキョウ</t>
    </rPh>
    <rPh sb="226" eb="228">
      <t>ヘイキン</t>
    </rPh>
    <rPh sb="228" eb="230">
      <t>イカ</t>
    </rPh>
    <rPh sb="231" eb="233">
      <t>スウチ</t>
    </rPh>
    <rPh sb="249" eb="251">
      <t>ルイジ</t>
    </rPh>
    <rPh sb="251" eb="253">
      <t>ダンタイ</t>
    </rPh>
    <rPh sb="254" eb="256">
      <t>シタマワ</t>
    </rPh>
    <rPh sb="262" eb="264">
      <t>リユウ</t>
    </rPh>
    <rPh sb="268" eb="270">
      <t>ジュウゼン</t>
    </rPh>
    <rPh sb="271" eb="273">
      <t>ロウスイ</t>
    </rPh>
    <rPh sb="275" eb="276">
      <t>カン</t>
    </rPh>
    <rPh sb="277" eb="279">
      <t>コウシン</t>
    </rPh>
    <rPh sb="279" eb="281">
      <t>タイショウ</t>
    </rPh>
    <rPh sb="287" eb="289">
      <t>キンネン</t>
    </rPh>
    <rPh sb="289" eb="291">
      <t>ロウスイ</t>
    </rPh>
    <rPh sb="292" eb="294">
      <t>ゲンショウ</t>
    </rPh>
    <rPh sb="308" eb="310">
      <t>コウシン</t>
    </rPh>
    <rPh sb="310" eb="312">
      <t>エンチョウ</t>
    </rPh>
    <rPh sb="313" eb="314">
      <t>ミジカ</t>
    </rPh>
    <rPh sb="322" eb="324">
      <t>コンゴ</t>
    </rPh>
    <rPh sb="336" eb="337">
      <t>モト</t>
    </rPh>
    <rPh sb="339" eb="342">
      <t>ケイカクテキ</t>
    </rPh>
    <rPh sb="343" eb="34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</si>
</sst>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
      <strike/>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2">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6" fillId="0" borderId="0">
      <alignment vertical="center"/>
    </xf>
    <xf numFmtId="0" fontId="1" fillId="0" borderId="0">
      <alignment vertical="center"/>
    </xf>
    <xf numFmtId="0" fontId="17" fillId="0" borderId="0"/>
    <xf numFmtId="0" fontId="15" fillId="0" borderId="0"/>
    <xf numFmtId="0" fontId="18" fillId="0" borderId="0">
      <alignment vertical="center"/>
    </xf>
    <xf numFmtId="0" fontId="13" fillId="0" borderId="0">
      <alignment vertical="center"/>
    </xf>
    <xf numFmtId="0" fontId="17" fillId="0" borderId="0"/>
    <xf numFmtId="0" fontId="16" fillId="0" borderId="0">
      <alignment vertical="center"/>
    </xf>
    <xf numFmtId="0" fontId="15" fillId="0" borderId="0"/>
    <xf numFmtId="0" fontId="19" fillId="0" borderId="0">
      <alignment vertical="center"/>
    </xf>
    <xf numFmtId="0" fontId="20" fillId="0" borderId="0"/>
    <xf numFmtId="38" fontId="21" fillId="0" borderId="0" applyFont="0" applyFill="0" applyBorder="0" applyAlignment="0" applyProtection="0"/>
    <xf numFmtId="6" fontId="17" fillId="0" borderId="0" applyFont="0" applyFill="0" applyBorder="0" applyAlignment="0" applyProtection="0"/>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3" applyFont="1" applyBorder="1" applyAlignment="1" applyProtection="1">
      <alignment horizontal="left" vertical="top" wrapText="1"/>
      <protection locked="0"/>
    </xf>
    <xf numFmtId="0" fontId="15" fillId="0" borderId="0" xfId="3" applyFont="1" applyBorder="1" applyAlignment="1" applyProtection="1">
      <alignment horizontal="left" vertical="top" wrapText="1"/>
      <protection locked="0"/>
    </xf>
    <xf numFmtId="0" fontId="15" fillId="0" borderId="10" xfId="3"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15" fillId="0" borderId="11" xfId="3" applyFont="1" applyBorder="1" applyAlignment="1" applyProtection="1">
      <alignment horizontal="left" vertical="top" wrapText="1"/>
      <protection locked="0"/>
    </xf>
    <xf numFmtId="0" fontId="15" fillId="0" borderId="1" xfId="3" applyFont="1" applyBorder="1" applyAlignment="1" applyProtection="1">
      <alignment horizontal="left" vertical="top" wrapText="1"/>
      <protection locked="0"/>
    </xf>
    <xf numFmtId="0" fontId="15" fillId="0" borderId="12" xfId="3"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2">
    <cellStyle name="桁区切り" xfId="1" builtinId="6"/>
    <cellStyle name="桁区切り 2" xfId="4"/>
    <cellStyle name="桁区切り 2 2" xfId="20"/>
    <cellStyle name="桁区切り 3" xfId="5"/>
    <cellStyle name="桁区切り 3 2" xfId="6"/>
    <cellStyle name="通貨 2" xfId="7"/>
    <cellStyle name="通貨 2 2" xfId="21"/>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1.71</c:v>
                </c:pt>
                <c:pt idx="1">
                  <c:v>1.63</c:v>
                </c:pt>
                <c:pt idx="2">
                  <c:v>0.97</c:v>
                </c:pt>
                <c:pt idx="3">
                  <c:v>1.1599999999999999</c:v>
                </c:pt>
                <c:pt idx="4">
                  <c:v>0.49</c:v>
                </c:pt>
              </c:numCache>
            </c:numRef>
          </c:val>
          <c:extLst xmlns:c16r2="http://schemas.microsoft.com/office/drawing/2015/06/chart">
            <c:ext xmlns:c16="http://schemas.microsoft.com/office/drawing/2014/chart" uri="{C3380CC4-5D6E-409C-BE32-E72D297353CC}">
              <c16:uniqueId val="{00000000-483B-43D9-90F5-54C1094E5C94}"/>
            </c:ext>
          </c:extLst>
        </c:ser>
        <c:dLbls>
          <c:showLegendKey val="0"/>
          <c:showVal val="0"/>
          <c:showCatName val="0"/>
          <c:showSerName val="0"/>
          <c:showPercent val="0"/>
          <c:showBubbleSize val="0"/>
        </c:dLbls>
        <c:gapWidth val="150"/>
        <c:axId val="45803392"/>
        <c:axId val="6946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483B-43D9-90F5-54C1094E5C94}"/>
            </c:ext>
          </c:extLst>
        </c:ser>
        <c:dLbls>
          <c:showLegendKey val="0"/>
          <c:showVal val="0"/>
          <c:showCatName val="0"/>
          <c:showSerName val="0"/>
          <c:showPercent val="0"/>
          <c:showBubbleSize val="0"/>
        </c:dLbls>
        <c:marker val="1"/>
        <c:smooth val="0"/>
        <c:axId val="45803392"/>
        <c:axId val="69468160"/>
      </c:lineChart>
      <c:dateAx>
        <c:axId val="45803392"/>
        <c:scaling>
          <c:orientation val="minMax"/>
        </c:scaling>
        <c:delete val="1"/>
        <c:axPos val="b"/>
        <c:numFmt formatCode="ge" sourceLinked="1"/>
        <c:majorTickMark val="none"/>
        <c:minorTickMark val="none"/>
        <c:tickLblPos val="none"/>
        <c:crossAx val="69468160"/>
        <c:crosses val="autoZero"/>
        <c:auto val="1"/>
        <c:lblOffset val="100"/>
        <c:baseTimeUnit val="years"/>
      </c:dateAx>
      <c:valAx>
        <c:axId val="694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58.32</c:v>
                </c:pt>
                <c:pt idx="1">
                  <c:v>57.4</c:v>
                </c:pt>
                <c:pt idx="2">
                  <c:v>57.34</c:v>
                </c:pt>
                <c:pt idx="3">
                  <c:v>57.21</c:v>
                </c:pt>
                <c:pt idx="4">
                  <c:v>57.97</c:v>
                </c:pt>
              </c:numCache>
            </c:numRef>
          </c:val>
          <c:extLst xmlns:c16r2="http://schemas.microsoft.com/office/drawing/2015/06/chart">
            <c:ext xmlns:c16="http://schemas.microsoft.com/office/drawing/2014/chart" uri="{C3380CC4-5D6E-409C-BE32-E72D297353CC}">
              <c16:uniqueId val="{00000000-F2EE-427C-B671-E4586C2BA394}"/>
            </c:ext>
          </c:extLst>
        </c:ser>
        <c:dLbls>
          <c:showLegendKey val="0"/>
          <c:showVal val="0"/>
          <c:showCatName val="0"/>
          <c:showSerName val="0"/>
          <c:showPercent val="0"/>
          <c:showBubbleSize val="0"/>
        </c:dLbls>
        <c:gapWidth val="150"/>
        <c:axId val="72205824"/>
        <c:axId val="7220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F2EE-427C-B671-E4586C2BA394}"/>
            </c:ext>
          </c:extLst>
        </c:ser>
        <c:dLbls>
          <c:showLegendKey val="0"/>
          <c:showVal val="0"/>
          <c:showCatName val="0"/>
          <c:showSerName val="0"/>
          <c:showPercent val="0"/>
          <c:showBubbleSize val="0"/>
        </c:dLbls>
        <c:marker val="1"/>
        <c:smooth val="0"/>
        <c:axId val="72205824"/>
        <c:axId val="72207744"/>
      </c:lineChart>
      <c:dateAx>
        <c:axId val="72205824"/>
        <c:scaling>
          <c:orientation val="minMax"/>
        </c:scaling>
        <c:delete val="1"/>
        <c:axPos val="b"/>
        <c:numFmt formatCode="ge" sourceLinked="1"/>
        <c:majorTickMark val="none"/>
        <c:minorTickMark val="none"/>
        <c:tickLblPos val="none"/>
        <c:crossAx val="72207744"/>
        <c:crosses val="autoZero"/>
        <c:auto val="1"/>
        <c:lblOffset val="100"/>
        <c:baseTimeUnit val="years"/>
      </c:dateAx>
      <c:valAx>
        <c:axId val="7220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93.04</c:v>
                </c:pt>
                <c:pt idx="1">
                  <c:v>93.01</c:v>
                </c:pt>
                <c:pt idx="2">
                  <c:v>93.38</c:v>
                </c:pt>
                <c:pt idx="3">
                  <c:v>94.1</c:v>
                </c:pt>
                <c:pt idx="4">
                  <c:v>93.26</c:v>
                </c:pt>
              </c:numCache>
            </c:numRef>
          </c:val>
          <c:extLst xmlns:c16r2="http://schemas.microsoft.com/office/drawing/2015/06/chart">
            <c:ext xmlns:c16="http://schemas.microsoft.com/office/drawing/2014/chart" uri="{C3380CC4-5D6E-409C-BE32-E72D297353CC}">
              <c16:uniqueId val="{00000000-1BD3-4496-8601-83B292239A42}"/>
            </c:ext>
          </c:extLst>
        </c:ser>
        <c:dLbls>
          <c:showLegendKey val="0"/>
          <c:showVal val="0"/>
          <c:showCatName val="0"/>
          <c:showSerName val="0"/>
          <c:showPercent val="0"/>
          <c:showBubbleSize val="0"/>
        </c:dLbls>
        <c:gapWidth val="150"/>
        <c:axId val="72361856"/>
        <c:axId val="7237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1BD3-4496-8601-83B292239A42}"/>
            </c:ext>
          </c:extLst>
        </c:ser>
        <c:dLbls>
          <c:showLegendKey val="0"/>
          <c:showVal val="0"/>
          <c:showCatName val="0"/>
          <c:showSerName val="0"/>
          <c:showPercent val="0"/>
          <c:showBubbleSize val="0"/>
        </c:dLbls>
        <c:marker val="1"/>
        <c:smooth val="0"/>
        <c:axId val="72361856"/>
        <c:axId val="72372224"/>
      </c:lineChart>
      <c:dateAx>
        <c:axId val="72361856"/>
        <c:scaling>
          <c:orientation val="minMax"/>
        </c:scaling>
        <c:delete val="1"/>
        <c:axPos val="b"/>
        <c:numFmt formatCode="ge" sourceLinked="1"/>
        <c:majorTickMark val="none"/>
        <c:minorTickMark val="none"/>
        <c:tickLblPos val="none"/>
        <c:crossAx val="72372224"/>
        <c:crosses val="autoZero"/>
        <c:auto val="1"/>
        <c:lblOffset val="100"/>
        <c:baseTimeUnit val="years"/>
      </c:dateAx>
      <c:valAx>
        <c:axId val="723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106.19</c:v>
                </c:pt>
                <c:pt idx="1">
                  <c:v>105.59</c:v>
                </c:pt>
                <c:pt idx="2">
                  <c:v>106.47</c:v>
                </c:pt>
                <c:pt idx="3">
                  <c:v>106.98</c:v>
                </c:pt>
                <c:pt idx="4">
                  <c:v>106.41</c:v>
                </c:pt>
              </c:numCache>
            </c:numRef>
          </c:val>
          <c:extLst xmlns:c16r2="http://schemas.microsoft.com/office/drawing/2015/06/chart">
            <c:ext xmlns:c16="http://schemas.microsoft.com/office/drawing/2014/chart" uri="{C3380CC4-5D6E-409C-BE32-E72D297353CC}">
              <c16:uniqueId val="{00000000-F309-432C-9DEF-EC56A4F731C7}"/>
            </c:ext>
          </c:extLst>
        </c:ser>
        <c:dLbls>
          <c:showLegendKey val="0"/>
          <c:showVal val="0"/>
          <c:showCatName val="0"/>
          <c:showSerName val="0"/>
          <c:showPercent val="0"/>
          <c:showBubbleSize val="0"/>
        </c:dLbls>
        <c:gapWidth val="150"/>
        <c:axId val="69486848"/>
        <c:axId val="6948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F309-432C-9DEF-EC56A4F731C7}"/>
            </c:ext>
          </c:extLst>
        </c:ser>
        <c:dLbls>
          <c:showLegendKey val="0"/>
          <c:showVal val="0"/>
          <c:showCatName val="0"/>
          <c:showSerName val="0"/>
          <c:showPercent val="0"/>
          <c:showBubbleSize val="0"/>
        </c:dLbls>
        <c:marker val="1"/>
        <c:smooth val="0"/>
        <c:axId val="69486848"/>
        <c:axId val="69489024"/>
      </c:lineChart>
      <c:dateAx>
        <c:axId val="69486848"/>
        <c:scaling>
          <c:orientation val="minMax"/>
        </c:scaling>
        <c:delete val="1"/>
        <c:axPos val="b"/>
        <c:numFmt formatCode="ge" sourceLinked="1"/>
        <c:majorTickMark val="none"/>
        <c:minorTickMark val="none"/>
        <c:tickLblPos val="none"/>
        <c:crossAx val="69489024"/>
        <c:crosses val="autoZero"/>
        <c:auto val="1"/>
        <c:lblOffset val="100"/>
        <c:baseTimeUnit val="years"/>
      </c:dateAx>
      <c:valAx>
        <c:axId val="69489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4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27.63</c:v>
                </c:pt>
                <c:pt idx="1">
                  <c:v>39.54</c:v>
                </c:pt>
                <c:pt idx="2">
                  <c:v>40.72</c:v>
                </c:pt>
                <c:pt idx="3">
                  <c:v>42.17</c:v>
                </c:pt>
                <c:pt idx="4">
                  <c:v>44.67</c:v>
                </c:pt>
              </c:numCache>
            </c:numRef>
          </c:val>
          <c:extLst xmlns:c16r2="http://schemas.microsoft.com/office/drawing/2015/06/chart">
            <c:ext xmlns:c16="http://schemas.microsoft.com/office/drawing/2014/chart" uri="{C3380CC4-5D6E-409C-BE32-E72D297353CC}">
              <c16:uniqueId val="{00000000-1923-4D38-A1BF-E96FD3741494}"/>
            </c:ext>
          </c:extLst>
        </c:ser>
        <c:dLbls>
          <c:showLegendKey val="0"/>
          <c:showVal val="0"/>
          <c:showCatName val="0"/>
          <c:showSerName val="0"/>
          <c:showPercent val="0"/>
          <c:showBubbleSize val="0"/>
        </c:dLbls>
        <c:gapWidth val="150"/>
        <c:axId val="69503616"/>
        <c:axId val="6950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1923-4D38-A1BF-E96FD3741494}"/>
            </c:ext>
          </c:extLst>
        </c:ser>
        <c:dLbls>
          <c:showLegendKey val="0"/>
          <c:showVal val="0"/>
          <c:showCatName val="0"/>
          <c:showSerName val="0"/>
          <c:showPercent val="0"/>
          <c:showBubbleSize val="0"/>
        </c:dLbls>
        <c:marker val="1"/>
        <c:smooth val="0"/>
        <c:axId val="69503616"/>
        <c:axId val="69505792"/>
      </c:lineChart>
      <c:dateAx>
        <c:axId val="69503616"/>
        <c:scaling>
          <c:orientation val="minMax"/>
        </c:scaling>
        <c:delete val="1"/>
        <c:axPos val="b"/>
        <c:numFmt formatCode="ge" sourceLinked="1"/>
        <c:majorTickMark val="none"/>
        <c:minorTickMark val="none"/>
        <c:tickLblPos val="none"/>
        <c:crossAx val="69505792"/>
        <c:crosses val="autoZero"/>
        <c:auto val="1"/>
        <c:lblOffset val="100"/>
        <c:baseTimeUnit val="years"/>
      </c:dateAx>
      <c:valAx>
        <c:axId val="6950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4.67</c:v>
                </c:pt>
                <c:pt idx="1">
                  <c:v>4.5999999999999996</c:v>
                </c:pt>
                <c:pt idx="2">
                  <c:v>7.68</c:v>
                </c:pt>
                <c:pt idx="3">
                  <c:v>10.54</c:v>
                </c:pt>
                <c:pt idx="4">
                  <c:v>12.73</c:v>
                </c:pt>
              </c:numCache>
            </c:numRef>
          </c:val>
          <c:extLst xmlns:c16r2="http://schemas.microsoft.com/office/drawing/2015/06/chart">
            <c:ext xmlns:c16="http://schemas.microsoft.com/office/drawing/2014/chart" uri="{C3380CC4-5D6E-409C-BE32-E72D297353CC}">
              <c16:uniqueId val="{00000000-7C25-443B-A1FA-2262A87BDCED}"/>
            </c:ext>
          </c:extLst>
        </c:ser>
        <c:dLbls>
          <c:showLegendKey val="0"/>
          <c:showVal val="0"/>
          <c:showCatName val="0"/>
          <c:showSerName val="0"/>
          <c:showPercent val="0"/>
          <c:showBubbleSize val="0"/>
        </c:dLbls>
        <c:gapWidth val="150"/>
        <c:axId val="69516288"/>
        <c:axId val="6952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7C25-443B-A1FA-2262A87BDCED}"/>
            </c:ext>
          </c:extLst>
        </c:ser>
        <c:dLbls>
          <c:showLegendKey val="0"/>
          <c:showVal val="0"/>
          <c:showCatName val="0"/>
          <c:showSerName val="0"/>
          <c:showPercent val="0"/>
          <c:showBubbleSize val="0"/>
        </c:dLbls>
        <c:marker val="1"/>
        <c:smooth val="0"/>
        <c:axId val="69516288"/>
        <c:axId val="69526656"/>
      </c:lineChart>
      <c:dateAx>
        <c:axId val="69516288"/>
        <c:scaling>
          <c:orientation val="minMax"/>
        </c:scaling>
        <c:delete val="1"/>
        <c:axPos val="b"/>
        <c:numFmt formatCode="ge" sourceLinked="1"/>
        <c:majorTickMark val="none"/>
        <c:minorTickMark val="none"/>
        <c:tickLblPos val="none"/>
        <c:crossAx val="69526656"/>
        <c:crosses val="autoZero"/>
        <c:auto val="1"/>
        <c:lblOffset val="100"/>
        <c:baseTimeUnit val="years"/>
      </c:dateAx>
      <c:valAx>
        <c:axId val="695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E2B-4273-A372-998E32AE71D7}"/>
            </c:ext>
          </c:extLst>
        </c:ser>
        <c:dLbls>
          <c:showLegendKey val="0"/>
          <c:showVal val="0"/>
          <c:showCatName val="0"/>
          <c:showSerName val="0"/>
          <c:showPercent val="0"/>
          <c:showBubbleSize val="0"/>
        </c:dLbls>
        <c:gapWidth val="150"/>
        <c:axId val="70651264"/>
        <c:axId val="7066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AE2B-4273-A372-998E32AE71D7}"/>
            </c:ext>
          </c:extLst>
        </c:ser>
        <c:dLbls>
          <c:showLegendKey val="0"/>
          <c:showVal val="0"/>
          <c:showCatName val="0"/>
          <c:showSerName val="0"/>
          <c:showPercent val="0"/>
          <c:showBubbleSize val="0"/>
        </c:dLbls>
        <c:marker val="1"/>
        <c:smooth val="0"/>
        <c:axId val="70651264"/>
        <c:axId val="70661632"/>
      </c:lineChart>
      <c:dateAx>
        <c:axId val="70651264"/>
        <c:scaling>
          <c:orientation val="minMax"/>
        </c:scaling>
        <c:delete val="1"/>
        <c:axPos val="b"/>
        <c:numFmt formatCode="ge" sourceLinked="1"/>
        <c:majorTickMark val="none"/>
        <c:minorTickMark val="none"/>
        <c:tickLblPos val="none"/>
        <c:crossAx val="70661632"/>
        <c:crosses val="autoZero"/>
        <c:auto val="1"/>
        <c:lblOffset val="100"/>
        <c:baseTimeUnit val="years"/>
      </c:dateAx>
      <c:valAx>
        <c:axId val="70661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6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578.53</c:v>
                </c:pt>
                <c:pt idx="1">
                  <c:v>338.37</c:v>
                </c:pt>
                <c:pt idx="2">
                  <c:v>340.67</c:v>
                </c:pt>
                <c:pt idx="3">
                  <c:v>419.64</c:v>
                </c:pt>
                <c:pt idx="4">
                  <c:v>509.86</c:v>
                </c:pt>
              </c:numCache>
            </c:numRef>
          </c:val>
          <c:extLst xmlns:c16r2="http://schemas.microsoft.com/office/drawing/2015/06/chart">
            <c:ext xmlns:c16="http://schemas.microsoft.com/office/drawing/2014/chart" uri="{C3380CC4-5D6E-409C-BE32-E72D297353CC}">
              <c16:uniqueId val="{00000000-1495-41C1-8A41-CEA5BDB774CA}"/>
            </c:ext>
          </c:extLst>
        </c:ser>
        <c:dLbls>
          <c:showLegendKey val="0"/>
          <c:showVal val="0"/>
          <c:showCatName val="0"/>
          <c:showSerName val="0"/>
          <c:showPercent val="0"/>
          <c:showBubbleSize val="0"/>
        </c:dLbls>
        <c:gapWidth val="150"/>
        <c:axId val="70701440"/>
        <c:axId val="7070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1495-41C1-8A41-CEA5BDB774CA}"/>
            </c:ext>
          </c:extLst>
        </c:ser>
        <c:dLbls>
          <c:showLegendKey val="0"/>
          <c:showVal val="0"/>
          <c:showCatName val="0"/>
          <c:showSerName val="0"/>
          <c:showPercent val="0"/>
          <c:showBubbleSize val="0"/>
        </c:dLbls>
        <c:marker val="1"/>
        <c:smooth val="0"/>
        <c:axId val="70701440"/>
        <c:axId val="70703360"/>
      </c:lineChart>
      <c:dateAx>
        <c:axId val="70701440"/>
        <c:scaling>
          <c:orientation val="minMax"/>
        </c:scaling>
        <c:delete val="1"/>
        <c:axPos val="b"/>
        <c:numFmt formatCode="ge" sourceLinked="1"/>
        <c:majorTickMark val="none"/>
        <c:minorTickMark val="none"/>
        <c:tickLblPos val="none"/>
        <c:crossAx val="70703360"/>
        <c:crosses val="autoZero"/>
        <c:auto val="1"/>
        <c:lblOffset val="100"/>
        <c:baseTimeUnit val="years"/>
      </c:dateAx>
      <c:valAx>
        <c:axId val="70703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7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323.60000000000002</c:v>
                </c:pt>
                <c:pt idx="1">
                  <c:v>324.43</c:v>
                </c:pt>
                <c:pt idx="2">
                  <c:v>316.95</c:v>
                </c:pt>
                <c:pt idx="3">
                  <c:v>304.54000000000002</c:v>
                </c:pt>
                <c:pt idx="4">
                  <c:v>289.69</c:v>
                </c:pt>
              </c:numCache>
            </c:numRef>
          </c:val>
          <c:extLst xmlns:c16r2="http://schemas.microsoft.com/office/drawing/2015/06/chart">
            <c:ext xmlns:c16="http://schemas.microsoft.com/office/drawing/2014/chart" uri="{C3380CC4-5D6E-409C-BE32-E72D297353CC}">
              <c16:uniqueId val="{00000000-D08C-4398-98F2-8C4C3BB56F7D}"/>
            </c:ext>
          </c:extLst>
        </c:ser>
        <c:dLbls>
          <c:showLegendKey val="0"/>
          <c:showVal val="0"/>
          <c:showCatName val="0"/>
          <c:showSerName val="0"/>
          <c:showPercent val="0"/>
          <c:showBubbleSize val="0"/>
        </c:dLbls>
        <c:gapWidth val="150"/>
        <c:axId val="70726016"/>
        <c:axId val="7072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D08C-4398-98F2-8C4C3BB56F7D}"/>
            </c:ext>
          </c:extLst>
        </c:ser>
        <c:dLbls>
          <c:showLegendKey val="0"/>
          <c:showVal val="0"/>
          <c:showCatName val="0"/>
          <c:showSerName val="0"/>
          <c:showPercent val="0"/>
          <c:showBubbleSize val="0"/>
        </c:dLbls>
        <c:marker val="1"/>
        <c:smooth val="0"/>
        <c:axId val="70726016"/>
        <c:axId val="70727936"/>
      </c:lineChart>
      <c:dateAx>
        <c:axId val="70726016"/>
        <c:scaling>
          <c:orientation val="minMax"/>
        </c:scaling>
        <c:delete val="1"/>
        <c:axPos val="b"/>
        <c:numFmt formatCode="ge" sourceLinked="1"/>
        <c:majorTickMark val="none"/>
        <c:minorTickMark val="none"/>
        <c:tickLblPos val="none"/>
        <c:crossAx val="70727936"/>
        <c:crosses val="autoZero"/>
        <c:auto val="1"/>
        <c:lblOffset val="100"/>
        <c:baseTimeUnit val="years"/>
      </c:dateAx>
      <c:valAx>
        <c:axId val="70727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7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100.4</c:v>
                </c:pt>
                <c:pt idx="1">
                  <c:v>100.57</c:v>
                </c:pt>
                <c:pt idx="2">
                  <c:v>101.84</c:v>
                </c:pt>
                <c:pt idx="3">
                  <c:v>101.92</c:v>
                </c:pt>
                <c:pt idx="4">
                  <c:v>101.88</c:v>
                </c:pt>
              </c:numCache>
            </c:numRef>
          </c:val>
          <c:extLst xmlns:c16r2="http://schemas.microsoft.com/office/drawing/2015/06/chart">
            <c:ext xmlns:c16="http://schemas.microsoft.com/office/drawing/2014/chart" uri="{C3380CC4-5D6E-409C-BE32-E72D297353CC}">
              <c16:uniqueId val="{00000000-2F93-40B2-8F4E-9C2DC1CCF863}"/>
            </c:ext>
          </c:extLst>
        </c:ser>
        <c:dLbls>
          <c:showLegendKey val="0"/>
          <c:showVal val="0"/>
          <c:showCatName val="0"/>
          <c:showSerName val="0"/>
          <c:showPercent val="0"/>
          <c:showBubbleSize val="0"/>
        </c:dLbls>
        <c:gapWidth val="150"/>
        <c:axId val="70750976"/>
        <c:axId val="7075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2F93-40B2-8F4E-9C2DC1CCF863}"/>
            </c:ext>
          </c:extLst>
        </c:ser>
        <c:dLbls>
          <c:showLegendKey val="0"/>
          <c:showVal val="0"/>
          <c:showCatName val="0"/>
          <c:showSerName val="0"/>
          <c:showPercent val="0"/>
          <c:showBubbleSize val="0"/>
        </c:dLbls>
        <c:marker val="1"/>
        <c:smooth val="0"/>
        <c:axId val="70750976"/>
        <c:axId val="70752896"/>
      </c:lineChart>
      <c:dateAx>
        <c:axId val="70750976"/>
        <c:scaling>
          <c:orientation val="minMax"/>
        </c:scaling>
        <c:delete val="1"/>
        <c:axPos val="b"/>
        <c:numFmt formatCode="ge" sourceLinked="1"/>
        <c:majorTickMark val="none"/>
        <c:minorTickMark val="none"/>
        <c:tickLblPos val="none"/>
        <c:crossAx val="70752896"/>
        <c:crosses val="autoZero"/>
        <c:auto val="1"/>
        <c:lblOffset val="100"/>
        <c:baseTimeUnit val="years"/>
      </c:dateAx>
      <c:valAx>
        <c:axId val="707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166.5</c:v>
                </c:pt>
                <c:pt idx="1">
                  <c:v>165.27</c:v>
                </c:pt>
                <c:pt idx="2">
                  <c:v>162.59</c:v>
                </c:pt>
                <c:pt idx="3">
                  <c:v>162.49</c:v>
                </c:pt>
                <c:pt idx="4">
                  <c:v>162.88999999999999</c:v>
                </c:pt>
              </c:numCache>
            </c:numRef>
          </c:val>
          <c:extLst xmlns:c16r2="http://schemas.microsoft.com/office/drawing/2015/06/chart">
            <c:ext xmlns:c16="http://schemas.microsoft.com/office/drawing/2014/chart" uri="{C3380CC4-5D6E-409C-BE32-E72D297353CC}">
              <c16:uniqueId val="{00000000-C90A-42F7-9766-876668654068}"/>
            </c:ext>
          </c:extLst>
        </c:ser>
        <c:dLbls>
          <c:showLegendKey val="0"/>
          <c:showVal val="0"/>
          <c:showCatName val="0"/>
          <c:showSerName val="0"/>
          <c:showPercent val="0"/>
          <c:showBubbleSize val="0"/>
        </c:dLbls>
        <c:gapWidth val="150"/>
        <c:axId val="72168576"/>
        <c:axId val="7217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C90A-42F7-9766-876668654068}"/>
            </c:ext>
          </c:extLst>
        </c:ser>
        <c:dLbls>
          <c:showLegendKey val="0"/>
          <c:showVal val="0"/>
          <c:showCatName val="0"/>
          <c:showSerName val="0"/>
          <c:showPercent val="0"/>
          <c:showBubbleSize val="0"/>
        </c:dLbls>
        <c:marker val="1"/>
        <c:smooth val="0"/>
        <c:axId val="72168576"/>
        <c:axId val="72170496"/>
      </c:lineChart>
      <c:dateAx>
        <c:axId val="72168576"/>
        <c:scaling>
          <c:orientation val="minMax"/>
        </c:scaling>
        <c:delete val="1"/>
        <c:axPos val="b"/>
        <c:numFmt formatCode="ge" sourceLinked="1"/>
        <c:majorTickMark val="none"/>
        <c:minorTickMark val="none"/>
        <c:tickLblPos val="none"/>
        <c:crossAx val="72170496"/>
        <c:crosses val="autoZero"/>
        <c:auto val="1"/>
        <c:lblOffset val="100"/>
        <c:baseTimeUnit val="years"/>
      </c:dateAx>
      <c:valAx>
        <c:axId val="721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滋賀県　近江八幡市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82267</v>
      </c>
      <c r="AM8" s="70"/>
      <c r="AN8" s="70"/>
      <c r="AO8" s="70"/>
      <c r="AP8" s="70"/>
      <c r="AQ8" s="70"/>
      <c r="AR8" s="70"/>
      <c r="AS8" s="70"/>
      <c r="AT8" s="66">
        <f>データ!$S$6</f>
        <v>177.45</v>
      </c>
      <c r="AU8" s="67"/>
      <c r="AV8" s="67"/>
      <c r="AW8" s="67"/>
      <c r="AX8" s="67"/>
      <c r="AY8" s="67"/>
      <c r="AZ8" s="67"/>
      <c r="BA8" s="67"/>
      <c r="BB8" s="69">
        <f>データ!$T$6</f>
        <v>463.61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69.209999999999994</v>
      </c>
      <c r="J10" s="67"/>
      <c r="K10" s="67"/>
      <c r="L10" s="67"/>
      <c r="M10" s="67"/>
      <c r="N10" s="67"/>
      <c r="O10" s="68"/>
      <c r="P10" s="69">
        <f>データ!$P$6</f>
        <v>99.64</v>
      </c>
      <c r="Q10" s="69"/>
      <c r="R10" s="69"/>
      <c r="S10" s="69"/>
      <c r="T10" s="69"/>
      <c r="U10" s="69"/>
      <c r="V10" s="69"/>
      <c r="W10" s="70">
        <f>データ!$Q$6</f>
        <v>2991</v>
      </c>
      <c r="X10" s="70"/>
      <c r="Y10" s="70"/>
      <c r="Z10" s="70"/>
      <c r="AA10" s="70"/>
      <c r="AB10" s="70"/>
      <c r="AC10" s="70"/>
      <c r="AD10" s="2"/>
      <c r="AE10" s="2"/>
      <c r="AF10" s="2"/>
      <c r="AG10" s="2"/>
      <c r="AH10" s="4"/>
      <c r="AI10" s="4"/>
      <c r="AJ10" s="4"/>
      <c r="AK10" s="4"/>
      <c r="AL10" s="70">
        <f>データ!$U$6</f>
        <v>81817</v>
      </c>
      <c r="AM10" s="70"/>
      <c r="AN10" s="70"/>
      <c r="AO10" s="70"/>
      <c r="AP10" s="70"/>
      <c r="AQ10" s="70"/>
      <c r="AR10" s="70"/>
      <c r="AS10" s="70"/>
      <c r="AT10" s="66">
        <f>データ!$V$6</f>
        <v>92.3</v>
      </c>
      <c r="AU10" s="67"/>
      <c r="AV10" s="67"/>
      <c r="AW10" s="67"/>
      <c r="AX10" s="67"/>
      <c r="AY10" s="67"/>
      <c r="AZ10" s="67"/>
      <c r="BA10" s="67"/>
      <c r="BB10" s="69">
        <f>データ!$W$6</f>
        <v>886.42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9" t="s">
        <v>25</v>
      </c>
      <c r="BM14" s="50"/>
      <c r="BN14" s="50"/>
      <c r="BO14" s="50"/>
      <c r="BP14" s="50"/>
      <c r="BQ14" s="50"/>
      <c r="BR14" s="50"/>
      <c r="BS14" s="50"/>
      <c r="BT14" s="50"/>
      <c r="BU14" s="50"/>
      <c r="BV14" s="50"/>
      <c r="BW14" s="50"/>
      <c r="BX14" s="50"/>
      <c r="BY14" s="50"/>
      <c r="BZ14" s="51"/>
    </row>
    <row r="15" spans="1:78" ht="13.5" customHeight="1">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52"/>
      <c r="BM15" s="53"/>
      <c r="BN15" s="53"/>
      <c r="BO15" s="53"/>
      <c r="BP15" s="53"/>
      <c r="BQ15" s="53"/>
      <c r="BR15" s="53"/>
      <c r="BS15" s="53"/>
      <c r="BT15" s="53"/>
      <c r="BU15" s="53"/>
      <c r="BV15" s="53"/>
      <c r="BW15" s="53"/>
      <c r="BX15" s="53"/>
      <c r="BY15" s="53"/>
      <c r="BZ15" s="54"/>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6" t="s">
        <v>118</v>
      </c>
      <c r="BM16" s="47"/>
      <c r="BN16" s="47"/>
      <c r="BO16" s="47"/>
      <c r="BP16" s="47"/>
      <c r="BQ16" s="47"/>
      <c r="BR16" s="47"/>
      <c r="BS16" s="47"/>
      <c r="BT16" s="47"/>
      <c r="BU16" s="47"/>
      <c r="BV16" s="47"/>
      <c r="BW16" s="47"/>
      <c r="BX16" s="47"/>
      <c r="BY16" s="47"/>
      <c r="BZ16" s="48"/>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6"/>
      <c r="BM17" s="47"/>
      <c r="BN17" s="47"/>
      <c r="BO17" s="47"/>
      <c r="BP17" s="47"/>
      <c r="BQ17" s="47"/>
      <c r="BR17" s="47"/>
      <c r="BS17" s="47"/>
      <c r="BT17" s="47"/>
      <c r="BU17" s="47"/>
      <c r="BV17" s="47"/>
      <c r="BW17" s="47"/>
      <c r="BX17" s="47"/>
      <c r="BY17" s="47"/>
      <c r="BZ17" s="48"/>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6"/>
      <c r="BM18" s="47"/>
      <c r="BN18" s="47"/>
      <c r="BO18" s="47"/>
      <c r="BP18" s="47"/>
      <c r="BQ18" s="47"/>
      <c r="BR18" s="47"/>
      <c r="BS18" s="47"/>
      <c r="BT18" s="47"/>
      <c r="BU18" s="47"/>
      <c r="BV18" s="47"/>
      <c r="BW18" s="47"/>
      <c r="BX18" s="47"/>
      <c r="BY18" s="47"/>
      <c r="BZ18" s="48"/>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6"/>
      <c r="BM19" s="47"/>
      <c r="BN19" s="47"/>
      <c r="BO19" s="47"/>
      <c r="BP19" s="47"/>
      <c r="BQ19" s="47"/>
      <c r="BR19" s="47"/>
      <c r="BS19" s="47"/>
      <c r="BT19" s="47"/>
      <c r="BU19" s="47"/>
      <c r="BV19" s="47"/>
      <c r="BW19" s="47"/>
      <c r="BX19" s="47"/>
      <c r="BY19" s="47"/>
      <c r="BZ19" s="48"/>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6"/>
      <c r="BM20" s="47"/>
      <c r="BN20" s="47"/>
      <c r="BO20" s="47"/>
      <c r="BP20" s="47"/>
      <c r="BQ20" s="47"/>
      <c r="BR20" s="47"/>
      <c r="BS20" s="47"/>
      <c r="BT20" s="47"/>
      <c r="BU20" s="47"/>
      <c r="BV20" s="47"/>
      <c r="BW20" s="47"/>
      <c r="BX20" s="47"/>
      <c r="BY20" s="47"/>
      <c r="BZ20" s="48"/>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6"/>
      <c r="BM21" s="47"/>
      <c r="BN21" s="47"/>
      <c r="BO21" s="47"/>
      <c r="BP21" s="47"/>
      <c r="BQ21" s="47"/>
      <c r="BR21" s="47"/>
      <c r="BS21" s="47"/>
      <c r="BT21" s="47"/>
      <c r="BU21" s="47"/>
      <c r="BV21" s="47"/>
      <c r="BW21" s="47"/>
      <c r="BX21" s="47"/>
      <c r="BY21" s="47"/>
      <c r="BZ21" s="48"/>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6"/>
      <c r="BM22" s="47"/>
      <c r="BN22" s="47"/>
      <c r="BO22" s="47"/>
      <c r="BP22" s="47"/>
      <c r="BQ22" s="47"/>
      <c r="BR22" s="47"/>
      <c r="BS22" s="47"/>
      <c r="BT22" s="47"/>
      <c r="BU22" s="47"/>
      <c r="BV22" s="47"/>
      <c r="BW22" s="47"/>
      <c r="BX22" s="47"/>
      <c r="BY22" s="47"/>
      <c r="BZ22" s="48"/>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6"/>
      <c r="BM23" s="47"/>
      <c r="BN23" s="47"/>
      <c r="BO23" s="47"/>
      <c r="BP23" s="47"/>
      <c r="BQ23" s="47"/>
      <c r="BR23" s="47"/>
      <c r="BS23" s="47"/>
      <c r="BT23" s="47"/>
      <c r="BU23" s="47"/>
      <c r="BV23" s="47"/>
      <c r="BW23" s="47"/>
      <c r="BX23" s="47"/>
      <c r="BY23" s="47"/>
      <c r="BZ23" s="48"/>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6"/>
      <c r="BM24" s="47"/>
      <c r="BN24" s="47"/>
      <c r="BO24" s="47"/>
      <c r="BP24" s="47"/>
      <c r="BQ24" s="47"/>
      <c r="BR24" s="47"/>
      <c r="BS24" s="47"/>
      <c r="BT24" s="47"/>
      <c r="BU24" s="47"/>
      <c r="BV24" s="47"/>
      <c r="BW24" s="47"/>
      <c r="BX24" s="47"/>
      <c r="BY24" s="47"/>
      <c r="BZ24" s="48"/>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6"/>
      <c r="BM25" s="47"/>
      <c r="BN25" s="47"/>
      <c r="BO25" s="47"/>
      <c r="BP25" s="47"/>
      <c r="BQ25" s="47"/>
      <c r="BR25" s="47"/>
      <c r="BS25" s="47"/>
      <c r="BT25" s="47"/>
      <c r="BU25" s="47"/>
      <c r="BV25" s="47"/>
      <c r="BW25" s="47"/>
      <c r="BX25" s="47"/>
      <c r="BY25" s="47"/>
      <c r="BZ25" s="48"/>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6"/>
      <c r="BM26" s="47"/>
      <c r="BN26" s="47"/>
      <c r="BO26" s="47"/>
      <c r="BP26" s="47"/>
      <c r="BQ26" s="47"/>
      <c r="BR26" s="47"/>
      <c r="BS26" s="47"/>
      <c r="BT26" s="47"/>
      <c r="BU26" s="47"/>
      <c r="BV26" s="47"/>
      <c r="BW26" s="47"/>
      <c r="BX26" s="47"/>
      <c r="BY26" s="47"/>
      <c r="BZ26" s="48"/>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6"/>
      <c r="BM27" s="47"/>
      <c r="BN27" s="47"/>
      <c r="BO27" s="47"/>
      <c r="BP27" s="47"/>
      <c r="BQ27" s="47"/>
      <c r="BR27" s="47"/>
      <c r="BS27" s="47"/>
      <c r="BT27" s="47"/>
      <c r="BU27" s="47"/>
      <c r="BV27" s="47"/>
      <c r="BW27" s="47"/>
      <c r="BX27" s="47"/>
      <c r="BY27" s="47"/>
      <c r="BZ27" s="48"/>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6"/>
      <c r="BM28" s="47"/>
      <c r="BN28" s="47"/>
      <c r="BO28" s="47"/>
      <c r="BP28" s="47"/>
      <c r="BQ28" s="47"/>
      <c r="BR28" s="47"/>
      <c r="BS28" s="47"/>
      <c r="BT28" s="47"/>
      <c r="BU28" s="47"/>
      <c r="BV28" s="47"/>
      <c r="BW28" s="47"/>
      <c r="BX28" s="47"/>
      <c r="BY28" s="47"/>
      <c r="BZ28" s="48"/>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6"/>
      <c r="BM29" s="47"/>
      <c r="BN29" s="47"/>
      <c r="BO29" s="47"/>
      <c r="BP29" s="47"/>
      <c r="BQ29" s="47"/>
      <c r="BR29" s="47"/>
      <c r="BS29" s="47"/>
      <c r="BT29" s="47"/>
      <c r="BU29" s="47"/>
      <c r="BV29" s="47"/>
      <c r="BW29" s="47"/>
      <c r="BX29" s="47"/>
      <c r="BY29" s="47"/>
      <c r="BZ29" s="48"/>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6"/>
      <c r="BM30" s="47"/>
      <c r="BN30" s="47"/>
      <c r="BO30" s="47"/>
      <c r="BP30" s="47"/>
      <c r="BQ30" s="47"/>
      <c r="BR30" s="47"/>
      <c r="BS30" s="47"/>
      <c r="BT30" s="47"/>
      <c r="BU30" s="47"/>
      <c r="BV30" s="47"/>
      <c r="BW30" s="47"/>
      <c r="BX30" s="47"/>
      <c r="BY30" s="47"/>
      <c r="BZ30" s="48"/>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6"/>
      <c r="BM31" s="47"/>
      <c r="BN31" s="47"/>
      <c r="BO31" s="47"/>
      <c r="BP31" s="47"/>
      <c r="BQ31" s="47"/>
      <c r="BR31" s="47"/>
      <c r="BS31" s="47"/>
      <c r="BT31" s="47"/>
      <c r="BU31" s="47"/>
      <c r="BV31" s="47"/>
      <c r="BW31" s="47"/>
      <c r="BX31" s="47"/>
      <c r="BY31" s="47"/>
      <c r="BZ31" s="48"/>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6"/>
      <c r="BM32" s="47"/>
      <c r="BN32" s="47"/>
      <c r="BO32" s="47"/>
      <c r="BP32" s="47"/>
      <c r="BQ32" s="47"/>
      <c r="BR32" s="47"/>
      <c r="BS32" s="47"/>
      <c r="BT32" s="47"/>
      <c r="BU32" s="47"/>
      <c r="BV32" s="47"/>
      <c r="BW32" s="47"/>
      <c r="BX32" s="47"/>
      <c r="BY32" s="47"/>
      <c r="BZ32" s="48"/>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6"/>
      <c r="BM33" s="47"/>
      <c r="BN33" s="47"/>
      <c r="BO33" s="47"/>
      <c r="BP33" s="47"/>
      <c r="BQ33" s="47"/>
      <c r="BR33" s="47"/>
      <c r="BS33" s="47"/>
      <c r="BT33" s="47"/>
      <c r="BU33" s="47"/>
      <c r="BV33" s="47"/>
      <c r="BW33" s="47"/>
      <c r="BX33" s="47"/>
      <c r="BY33" s="47"/>
      <c r="BZ33" s="48"/>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6"/>
      <c r="BM34" s="47"/>
      <c r="BN34" s="47"/>
      <c r="BO34" s="47"/>
      <c r="BP34" s="47"/>
      <c r="BQ34" s="47"/>
      <c r="BR34" s="47"/>
      <c r="BS34" s="47"/>
      <c r="BT34" s="47"/>
      <c r="BU34" s="47"/>
      <c r="BV34" s="47"/>
      <c r="BW34" s="47"/>
      <c r="BX34" s="47"/>
      <c r="BY34" s="47"/>
      <c r="BZ34" s="48"/>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6"/>
      <c r="BM35" s="47"/>
      <c r="BN35" s="47"/>
      <c r="BO35" s="47"/>
      <c r="BP35" s="47"/>
      <c r="BQ35" s="47"/>
      <c r="BR35" s="47"/>
      <c r="BS35" s="47"/>
      <c r="BT35" s="47"/>
      <c r="BU35" s="47"/>
      <c r="BV35" s="47"/>
      <c r="BW35" s="47"/>
      <c r="BX35" s="47"/>
      <c r="BY35" s="47"/>
      <c r="BZ35" s="48"/>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6"/>
      <c r="BM36" s="47"/>
      <c r="BN36" s="47"/>
      <c r="BO36" s="47"/>
      <c r="BP36" s="47"/>
      <c r="BQ36" s="47"/>
      <c r="BR36" s="47"/>
      <c r="BS36" s="47"/>
      <c r="BT36" s="47"/>
      <c r="BU36" s="47"/>
      <c r="BV36" s="47"/>
      <c r="BW36" s="47"/>
      <c r="BX36" s="47"/>
      <c r="BY36" s="47"/>
      <c r="BZ36" s="48"/>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6"/>
      <c r="BM37" s="47"/>
      <c r="BN37" s="47"/>
      <c r="BO37" s="47"/>
      <c r="BP37" s="47"/>
      <c r="BQ37" s="47"/>
      <c r="BR37" s="47"/>
      <c r="BS37" s="47"/>
      <c r="BT37" s="47"/>
      <c r="BU37" s="47"/>
      <c r="BV37" s="47"/>
      <c r="BW37" s="47"/>
      <c r="BX37" s="47"/>
      <c r="BY37" s="47"/>
      <c r="BZ37" s="48"/>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6"/>
      <c r="BM38" s="47"/>
      <c r="BN38" s="47"/>
      <c r="BO38" s="47"/>
      <c r="BP38" s="47"/>
      <c r="BQ38" s="47"/>
      <c r="BR38" s="47"/>
      <c r="BS38" s="47"/>
      <c r="BT38" s="47"/>
      <c r="BU38" s="47"/>
      <c r="BV38" s="47"/>
      <c r="BW38" s="47"/>
      <c r="BX38" s="47"/>
      <c r="BY38" s="47"/>
      <c r="BZ38" s="48"/>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6"/>
      <c r="BM39" s="47"/>
      <c r="BN39" s="47"/>
      <c r="BO39" s="47"/>
      <c r="BP39" s="47"/>
      <c r="BQ39" s="47"/>
      <c r="BR39" s="47"/>
      <c r="BS39" s="47"/>
      <c r="BT39" s="47"/>
      <c r="BU39" s="47"/>
      <c r="BV39" s="47"/>
      <c r="BW39" s="47"/>
      <c r="BX39" s="47"/>
      <c r="BY39" s="47"/>
      <c r="BZ39" s="48"/>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6"/>
      <c r="BM40" s="47"/>
      <c r="BN40" s="47"/>
      <c r="BO40" s="47"/>
      <c r="BP40" s="47"/>
      <c r="BQ40" s="47"/>
      <c r="BR40" s="47"/>
      <c r="BS40" s="47"/>
      <c r="BT40" s="47"/>
      <c r="BU40" s="47"/>
      <c r="BV40" s="47"/>
      <c r="BW40" s="47"/>
      <c r="BX40" s="47"/>
      <c r="BY40" s="47"/>
      <c r="BZ40" s="48"/>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6"/>
      <c r="BM41" s="47"/>
      <c r="BN41" s="47"/>
      <c r="BO41" s="47"/>
      <c r="BP41" s="47"/>
      <c r="BQ41" s="47"/>
      <c r="BR41" s="47"/>
      <c r="BS41" s="47"/>
      <c r="BT41" s="47"/>
      <c r="BU41" s="47"/>
      <c r="BV41" s="47"/>
      <c r="BW41" s="47"/>
      <c r="BX41" s="47"/>
      <c r="BY41" s="47"/>
      <c r="BZ41" s="48"/>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6"/>
      <c r="BM42" s="47"/>
      <c r="BN42" s="47"/>
      <c r="BO42" s="47"/>
      <c r="BP42" s="47"/>
      <c r="BQ42" s="47"/>
      <c r="BR42" s="47"/>
      <c r="BS42" s="47"/>
      <c r="BT42" s="47"/>
      <c r="BU42" s="47"/>
      <c r="BV42" s="47"/>
      <c r="BW42" s="47"/>
      <c r="BX42" s="47"/>
      <c r="BY42" s="47"/>
      <c r="BZ42" s="48"/>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6"/>
      <c r="BM43" s="47"/>
      <c r="BN43" s="47"/>
      <c r="BO43" s="47"/>
      <c r="BP43" s="47"/>
      <c r="BQ43" s="47"/>
      <c r="BR43" s="47"/>
      <c r="BS43" s="47"/>
      <c r="BT43" s="47"/>
      <c r="BU43" s="47"/>
      <c r="BV43" s="47"/>
      <c r="BW43" s="47"/>
      <c r="BX43" s="47"/>
      <c r="BY43" s="47"/>
      <c r="BZ43" s="48"/>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6"/>
      <c r="BM44" s="47"/>
      <c r="BN44" s="47"/>
      <c r="BO44" s="47"/>
      <c r="BP44" s="47"/>
      <c r="BQ44" s="47"/>
      <c r="BR44" s="47"/>
      <c r="BS44" s="47"/>
      <c r="BT44" s="47"/>
      <c r="BU44" s="47"/>
      <c r="BV44" s="47"/>
      <c r="BW44" s="47"/>
      <c r="BX44" s="47"/>
      <c r="BY44" s="47"/>
      <c r="BZ44" s="48"/>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9" t="s">
        <v>30</v>
      </c>
      <c r="BM45" s="50"/>
      <c r="BN45" s="50"/>
      <c r="BO45" s="50"/>
      <c r="BP45" s="50"/>
      <c r="BQ45" s="50"/>
      <c r="BR45" s="50"/>
      <c r="BS45" s="50"/>
      <c r="BT45" s="50"/>
      <c r="BU45" s="50"/>
      <c r="BV45" s="50"/>
      <c r="BW45" s="50"/>
      <c r="BX45" s="50"/>
      <c r="BY45" s="50"/>
      <c r="BZ45" s="51"/>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52"/>
      <c r="BM46" s="53"/>
      <c r="BN46" s="53"/>
      <c r="BO46" s="53"/>
      <c r="BP46" s="53"/>
      <c r="BQ46" s="53"/>
      <c r="BR46" s="53"/>
      <c r="BS46" s="53"/>
      <c r="BT46" s="53"/>
      <c r="BU46" s="53"/>
      <c r="BV46" s="53"/>
      <c r="BW46" s="53"/>
      <c r="BX46" s="53"/>
      <c r="BY46" s="53"/>
      <c r="BZ46" s="54"/>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6" t="s">
        <v>119</v>
      </c>
      <c r="BM47" s="47"/>
      <c r="BN47" s="47"/>
      <c r="BO47" s="47"/>
      <c r="BP47" s="47"/>
      <c r="BQ47" s="47"/>
      <c r="BR47" s="47"/>
      <c r="BS47" s="47"/>
      <c r="BT47" s="47"/>
      <c r="BU47" s="47"/>
      <c r="BV47" s="47"/>
      <c r="BW47" s="47"/>
      <c r="BX47" s="47"/>
      <c r="BY47" s="47"/>
      <c r="BZ47" s="48"/>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6"/>
      <c r="BM48" s="47"/>
      <c r="BN48" s="47"/>
      <c r="BO48" s="47"/>
      <c r="BP48" s="47"/>
      <c r="BQ48" s="47"/>
      <c r="BR48" s="47"/>
      <c r="BS48" s="47"/>
      <c r="BT48" s="47"/>
      <c r="BU48" s="47"/>
      <c r="BV48" s="47"/>
      <c r="BW48" s="47"/>
      <c r="BX48" s="47"/>
      <c r="BY48" s="47"/>
      <c r="BZ48" s="48"/>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6"/>
      <c r="BM49" s="47"/>
      <c r="BN49" s="47"/>
      <c r="BO49" s="47"/>
      <c r="BP49" s="47"/>
      <c r="BQ49" s="47"/>
      <c r="BR49" s="47"/>
      <c r="BS49" s="47"/>
      <c r="BT49" s="47"/>
      <c r="BU49" s="47"/>
      <c r="BV49" s="47"/>
      <c r="BW49" s="47"/>
      <c r="BX49" s="47"/>
      <c r="BY49" s="47"/>
      <c r="BZ49" s="48"/>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6"/>
      <c r="BM50" s="47"/>
      <c r="BN50" s="47"/>
      <c r="BO50" s="47"/>
      <c r="BP50" s="47"/>
      <c r="BQ50" s="47"/>
      <c r="BR50" s="47"/>
      <c r="BS50" s="47"/>
      <c r="BT50" s="47"/>
      <c r="BU50" s="47"/>
      <c r="BV50" s="47"/>
      <c r="BW50" s="47"/>
      <c r="BX50" s="47"/>
      <c r="BY50" s="47"/>
      <c r="BZ50" s="48"/>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6"/>
      <c r="BM51" s="47"/>
      <c r="BN51" s="47"/>
      <c r="BO51" s="47"/>
      <c r="BP51" s="47"/>
      <c r="BQ51" s="47"/>
      <c r="BR51" s="47"/>
      <c r="BS51" s="47"/>
      <c r="BT51" s="47"/>
      <c r="BU51" s="47"/>
      <c r="BV51" s="47"/>
      <c r="BW51" s="47"/>
      <c r="BX51" s="47"/>
      <c r="BY51" s="47"/>
      <c r="BZ51" s="48"/>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6"/>
      <c r="BM52" s="47"/>
      <c r="BN52" s="47"/>
      <c r="BO52" s="47"/>
      <c r="BP52" s="47"/>
      <c r="BQ52" s="47"/>
      <c r="BR52" s="47"/>
      <c r="BS52" s="47"/>
      <c r="BT52" s="47"/>
      <c r="BU52" s="47"/>
      <c r="BV52" s="47"/>
      <c r="BW52" s="47"/>
      <c r="BX52" s="47"/>
      <c r="BY52" s="47"/>
      <c r="BZ52" s="48"/>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6"/>
      <c r="BM53" s="47"/>
      <c r="BN53" s="47"/>
      <c r="BO53" s="47"/>
      <c r="BP53" s="47"/>
      <c r="BQ53" s="47"/>
      <c r="BR53" s="47"/>
      <c r="BS53" s="47"/>
      <c r="BT53" s="47"/>
      <c r="BU53" s="47"/>
      <c r="BV53" s="47"/>
      <c r="BW53" s="47"/>
      <c r="BX53" s="47"/>
      <c r="BY53" s="47"/>
      <c r="BZ53" s="48"/>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6"/>
      <c r="BM54" s="47"/>
      <c r="BN54" s="47"/>
      <c r="BO54" s="47"/>
      <c r="BP54" s="47"/>
      <c r="BQ54" s="47"/>
      <c r="BR54" s="47"/>
      <c r="BS54" s="47"/>
      <c r="BT54" s="47"/>
      <c r="BU54" s="47"/>
      <c r="BV54" s="47"/>
      <c r="BW54" s="47"/>
      <c r="BX54" s="47"/>
      <c r="BY54" s="47"/>
      <c r="BZ54" s="48"/>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6"/>
      <c r="BM55" s="47"/>
      <c r="BN55" s="47"/>
      <c r="BO55" s="47"/>
      <c r="BP55" s="47"/>
      <c r="BQ55" s="47"/>
      <c r="BR55" s="47"/>
      <c r="BS55" s="47"/>
      <c r="BT55" s="47"/>
      <c r="BU55" s="47"/>
      <c r="BV55" s="47"/>
      <c r="BW55" s="47"/>
      <c r="BX55" s="47"/>
      <c r="BY55" s="47"/>
      <c r="BZ55" s="48"/>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6"/>
      <c r="BM56" s="47"/>
      <c r="BN56" s="47"/>
      <c r="BO56" s="47"/>
      <c r="BP56" s="47"/>
      <c r="BQ56" s="47"/>
      <c r="BR56" s="47"/>
      <c r="BS56" s="47"/>
      <c r="BT56" s="47"/>
      <c r="BU56" s="47"/>
      <c r="BV56" s="47"/>
      <c r="BW56" s="47"/>
      <c r="BX56" s="47"/>
      <c r="BY56" s="47"/>
      <c r="BZ56" s="48"/>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6"/>
      <c r="BM57" s="47"/>
      <c r="BN57" s="47"/>
      <c r="BO57" s="47"/>
      <c r="BP57" s="47"/>
      <c r="BQ57" s="47"/>
      <c r="BR57" s="47"/>
      <c r="BS57" s="47"/>
      <c r="BT57" s="47"/>
      <c r="BU57" s="47"/>
      <c r="BV57" s="47"/>
      <c r="BW57" s="47"/>
      <c r="BX57" s="47"/>
      <c r="BY57" s="47"/>
      <c r="BZ57" s="48"/>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43" t="s">
        <v>35</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6"/>
      <c r="BM60" s="47"/>
      <c r="BN60" s="47"/>
      <c r="BO60" s="47"/>
      <c r="BP60" s="47"/>
      <c r="BQ60" s="47"/>
      <c r="BR60" s="47"/>
      <c r="BS60" s="47"/>
      <c r="BT60" s="47"/>
      <c r="BU60" s="47"/>
      <c r="BV60" s="47"/>
      <c r="BW60" s="47"/>
      <c r="BX60" s="47"/>
      <c r="BY60" s="47"/>
      <c r="BZ60" s="48"/>
    </row>
    <row r="61" spans="1:78" ht="13.5" customHeight="1">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6"/>
      <c r="BM61" s="47"/>
      <c r="BN61" s="47"/>
      <c r="BO61" s="47"/>
      <c r="BP61" s="47"/>
      <c r="BQ61" s="47"/>
      <c r="BR61" s="47"/>
      <c r="BS61" s="47"/>
      <c r="BT61" s="47"/>
      <c r="BU61" s="47"/>
      <c r="BV61" s="47"/>
      <c r="BW61" s="47"/>
      <c r="BX61" s="47"/>
      <c r="BY61" s="47"/>
      <c r="BZ61" s="48"/>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6"/>
      <c r="BM62" s="47"/>
      <c r="BN62" s="47"/>
      <c r="BO62" s="47"/>
      <c r="BP62" s="47"/>
      <c r="BQ62" s="47"/>
      <c r="BR62" s="47"/>
      <c r="BS62" s="47"/>
      <c r="BT62" s="47"/>
      <c r="BU62" s="47"/>
      <c r="BV62" s="47"/>
      <c r="BW62" s="47"/>
      <c r="BX62" s="47"/>
      <c r="BY62" s="47"/>
      <c r="BZ62" s="48"/>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6"/>
      <c r="BM63" s="47"/>
      <c r="BN63" s="47"/>
      <c r="BO63" s="47"/>
      <c r="BP63" s="47"/>
      <c r="BQ63" s="47"/>
      <c r="BR63" s="47"/>
      <c r="BS63" s="47"/>
      <c r="BT63" s="47"/>
      <c r="BU63" s="47"/>
      <c r="BV63" s="47"/>
      <c r="BW63" s="47"/>
      <c r="BX63" s="47"/>
      <c r="BY63" s="47"/>
      <c r="BZ63" s="48"/>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9" t="s">
        <v>36</v>
      </c>
      <c r="BM64" s="50"/>
      <c r="BN64" s="50"/>
      <c r="BO64" s="50"/>
      <c r="BP64" s="50"/>
      <c r="BQ64" s="50"/>
      <c r="BR64" s="50"/>
      <c r="BS64" s="50"/>
      <c r="BT64" s="50"/>
      <c r="BU64" s="50"/>
      <c r="BV64" s="50"/>
      <c r="BW64" s="50"/>
      <c r="BX64" s="50"/>
      <c r="BY64" s="50"/>
      <c r="BZ64" s="51"/>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52"/>
      <c r="BM65" s="53"/>
      <c r="BN65" s="53"/>
      <c r="BO65" s="53"/>
      <c r="BP65" s="53"/>
      <c r="BQ65" s="53"/>
      <c r="BR65" s="53"/>
      <c r="BS65" s="53"/>
      <c r="BT65" s="53"/>
      <c r="BU65" s="53"/>
      <c r="BV65" s="53"/>
      <c r="BW65" s="53"/>
      <c r="BX65" s="53"/>
      <c r="BY65" s="53"/>
      <c r="BZ65" s="54"/>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6" t="s">
        <v>117</v>
      </c>
      <c r="BM66" s="47"/>
      <c r="BN66" s="47"/>
      <c r="BO66" s="47"/>
      <c r="BP66" s="47"/>
      <c r="BQ66" s="47"/>
      <c r="BR66" s="47"/>
      <c r="BS66" s="47"/>
      <c r="BT66" s="47"/>
      <c r="BU66" s="47"/>
      <c r="BV66" s="47"/>
      <c r="BW66" s="47"/>
      <c r="BX66" s="47"/>
      <c r="BY66" s="47"/>
      <c r="BZ66" s="48"/>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6"/>
      <c r="BM67" s="47"/>
      <c r="BN67" s="47"/>
      <c r="BO67" s="47"/>
      <c r="BP67" s="47"/>
      <c r="BQ67" s="47"/>
      <c r="BR67" s="47"/>
      <c r="BS67" s="47"/>
      <c r="BT67" s="47"/>
      <c r="BU67" s="47"/>
      <c r="BV67" s="47"/>
      <c r="BW67" s="47"/>
      <c r="BX67" s="47"/>
      <c r="BY67" s="47"/>
      <c r="BZ67" s="48"/>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6"/>
      <c r="BM68" s="47"/>
      <c r="BN68" s="47"/>
      <c r="BO68" s="47"/>
      <c r="BP68" s="47"/>
      <c r="BQ68" s="47"/>
      <c r="BR68" s="47"/>
      <c r="BS68" s="47"/>
      <c r="BT68" s="47"/>
      <c r="BU68" s="47"/>
      <c r="BV68" s="47"/>
      <c r="BW68" s="47"/>
      <c r="BX68" s="47"/>
      <c r="BY68" s="47"/>
      <c r="BZ68" s="48"/>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6"/>
      <c r="BM69" s="47"/>
      <c r="BN69" s="47"/>
      <c r="BO69" s="47"/>
      <c r="BP69" s="47"/>
      <c r="BQ69" s="47"/>
      <c r="BR69" s="47"/>
      <c r="BS69" s="47"/>
      <c r="BT69" s="47"/>
      <c r="BU69" s="47"/>
      <c r="BV69" s="47"/>
      <c r="BW69" s="47"/>
      <c r="BX69" s="47"/>
      <c r="BY69" s="47"/>
      <c r="BZ69" s="48"/>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6"/>
      <c r="BM70" s="47"/>
      <c r="BN70" s="47"/>
      <c r="BO70" s="47"/>
      <c r="BP70" s="47"/>
      <c r="BQ70" s="47"/>
      <c r="BR70" s="47"/>
      <c r="BS70" s="47"/>
      <c r="BT70" s="47"/>
      <c r="BU70" s="47"/>
      <c r="BV70" s="47"/>
      <c r="BW70" s="47"/>
      <c r="BX70" s="47"/>
      <c r="BY70" s="47"/>
      <c r="BZ70" s="48"/>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6"/>
      <c r="BM71" s="47"/>
      <c r="BN71" s="47"/>
      <c r="BO71" s="47"/>
      <c r="BP71" s="47"/>
      <c r="BQ71" s="47"/>
      <c r="BR71" s="47"/>
      <c r="BS71" s="47"/>
      <c r="BT71" s="47"/>
      <c r="BU71" s="47"/>
      <c r="BV71" s="47"/>
      <c r="BW71" s="47"/>
      <c r="BX71" s="47"/>
      <c r="BY71" s="47"/>
      <c r="BZ71" s="48"/>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6"/>
      <c r="BM72" s="47"/>
      <c r="BN72" s="47"/>
      <c r="BO72" s="47"/>
      <c r="BP72" s="47"/>
      <c r="BQ72" s="47"/>
      <c r="BR72" s="47"/>
      <c r="BS72" s="47"/>
      <c r="BT72" s="47"/>
      <c r="BU72" s="47"/>
      <c r="BV72" s="47"/>
      <c r="BW72" s="47"/>
      <c r="BX72" s="47"/>
      <c r="BY72" s="47"/>
      <c r="BZ72" s="48"/>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6"/>
      <c r="BM73" s="47"/>
      <c r="BN73" s="47"/>
      <c r="BO73" s="47"/>
      <c r="BP73" s="47"/>
      <c r="BQ73" s="47"/>
      <c r="BR73" s="47"/>
      <c r="BS73" s="47"/>
      <c r="BT73" s="47"/>
      <c r="BU73" s="47"/>
      <c r="BV73" s="47"/>
      <c r="BW73" s="47"/>
      <c r="BX73" s="47"/>
      <c r="BY73" s="47"/>
      <c r="BZ73" s="48"/>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6"/>
      <c r="BM74" s="47"/>
      <c r="BN74" s="47"/>
      <c r="BO74" s="47"/>
      <c r="BP74" s="47"/>
      <c r="BQ74" s="47"/>
      <c r="BR74" s="47"/>
      <c r="BS74" s="47"/>
      <c r="BT74" s="47"/>
      <c r="BU74" s="47"/>
      <c r="BV74" s="47"/>
      <c r="BW74" s="47"/>
      <c r="BX74" s="47"/>
      <c r="BY74" s="47"/>
      <c r="BZ74" s="48"/>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6"/>
      <c r="BM75" s="47"/>
      <c r="BN75" s="47"/>
      <c r="BO75" s="47"/>
      <c r="BP75" s="47"/>
      <c r="BQ75" s="47"/>
      <c r="BR75" s="47"/>
      <c r="BS75" s="47"/>
      <c r="BT75" s="47"/>
      <c r="BU75" s="47"/>
      <c r="BV75" s="47"/>
      <c r="BW75" s="47"/>
      <c r="BX75" s="47"/>
      <c r="BY75" s="47"/>
      <c r="BZ75" s="48"/>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6"/>
      <c r="BM76" s="47"/>
      <c r="BN76" s="47"/>
      <c r="BO76" s="47"/>
      <c r="BP76" s="47"/>
      <c r="BQ76" s="47"/>
      <c r="BR76" s="47"/>
      <c r="BS76" s="47"/>
      <c r="BT76" s="47"/>
      <c r="BU76" s="47"/>
      <c r="BV76" s="47"/>
      <c r="BW76" s="47"/>
      <c r="BX76" s="47"/>
      <c r="BY76" s="47"/>
      <c r="BZ76" s="48"/>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6"/>
      <c r="BM77" s="47"/>
      <c r="BN77" s="47"/>
      <c r="BO77" s="47"/>
      <c r="BP77" s="47"/>
      <c r="BQ77" s="47"/>
      <c r="BR77" s="47"/>
      <c r="BS77" s="47"/>
      <c r="BT77" s="47"/>
      <c r="BU77" s="47"/>
      <c r="BV77" s="47"/>
      <c r="BW77" s="47"/>
      <c r="BX77" s="47"/>
      <c r="BY77" s="47"/>
      <c r="BZ77" s="48"/>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6"/>
      <c r="BM78" s="47"/>
      <c r="BN78" s="47"/>
      <c r="BO78" s="47"/>
      <c r="BP78" s="47"/>
      <c r="BQ78" s="47"/>
      <c r="BR78" s="47"/>
      <c r="BS78" s="47"/>
      <c r="BT78" s="47"/>
      <c r="BU78" s="47"/>
      <c r="BV78" s="47"/>
      <c r="BW78" s="47"/>
      <c r="BX78" s="47"/>
      <c r="BY78" s="47"/>
      <c r="BZ78" s="48"/>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6"/>
      <c r="BM79" s="47"/>
      <c r="BN79" s="47"/>
      <c r="BO79" s="47"/>
      <c r="BP79" s="47"/>
      <c r="BQ79" s="47"/>
      <c r="BR79" s="47"/>
      <c r="BS79" s="47"/>
      <c r="BT79" s="47"/>
      <c r="BU79" s="47"/>
      <c r="BV79" s="47"/>
      <c r="BW79" s="47"/>
      <c r="BX79" s="47"/>
      <c r="BY79" s="47"/>
      <c r="BZ79" s="48"/>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6"/>
      <c r="BM80" s="47"/>
      <c r="BN80" s="47"/>
      <c r="BO80" s="47"/>
      <c r="BP80" s="47"/>
      <c r="BQ80" s="47"/>
      <c r="BR80" s="47"/>
      <c r="BS80" s="47"/>
      <c r="BT80" s="47"/>
      <c r="BU80" s="47"/>
      <c r="BV80" s="47"/>
      <c r="BW80" s="47"/>
      <c r="BX80" s="47"/>
      <c r="BY80" s="47"/>
      <c r="BZ80" s="48"/>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6"/>
      <c r="BM82" s="57"/>
      <c r="BN82" s="57"/>
      <c r="BO82" s="57"/>
      <c r="BP82" s="57"/>
      <c r="BQ82" s="57"/>
      <c r="BR82" s="57"/>
      <c r="BS82" s="57"/>
      <c r="BT82" s="57"/>
      <c r="BU82" s="57"/>
      <c r="BV82" s="57"/>
      <c r="BW82" s="57"/>
      <c r="BX82" s="57"/>
      <c r="BY82" s="57"/>
      <c r="BZ82" s="58"/>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Nr2ZKUHKDC00cBm4FPne0dNBgExUcg/pqO1qZrXWY5Ugtvwuo3Cu9EuTdF36nsbGb/Q/b8qOwttMITm4HCplYQ==" saltValue="CK1MUYWXCvkjJDJpMNnuo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252042</v>
      </c>
      <c r="D6" s="33">
        <f t="shared" si="3"/>
        <v>46</v>
      </c>
      <c r="E6" s="33">
        <f t="shared" si="3"/>
        <v>1</v>
      </c>
      <c r="F6" s="33">
        <f t="shared" si="3"/>
        <v>0</v>
      </c>
      <c r="G6" s="33">
        <f t="shared" si="3"/>
        <v>1</v>
      </c>
      <c r="H6" s="33" t="str">
        <f t="shared" si="3"/>
        <v>滋賀県　近江八幡市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69.209999999999994</v>
      </c>
      <c r="P6" s="34">
        <f t="shared" si="3"/>
        <v>99.64</v>
      </c>
      <c r="Q6" s="34">
        <f t="shared" si="3"/>
        <v>2991</v>
      </c>
      <c r="R6" s="34">
        <f t="shared" si="3"/>
        <v>82267</v>
      </c>
      <c r="S6" s="34">
        <f t="shared" si="3"/>
        <v>177.45</v>
      </c>
      <c r="T6" s="34">
        <f t="shared" si="3"/>
        <v>463.61</v>
      </c>
      <c r="U6" s="34">
        <f t="shared" si="3"/>
        <v>81817</v>
      </c>
      <c r="V6" s="34">
        <f t="shared" si="3"/>
        <v>92.3</v>
      </c>
      <c r="W6" s="34">
        <f t="shared" si="3"/>
        <v>886.42</v>
      </c>
      <c r="X6" s="35">
        <f>IF(X7="",NA(),X7)</f>
        <v>106.19</v>
      </c>
      <c r="Y6" s="35">
        <f t="shared" ref="Y6:AG6" si="4">IF(Y7="",NA(),Y7)</f>
        <v>105.59</v>
      </c>
      <c r="Z6" s="35">
        <f t="shared" si="4"/>
        <v>106.47</v>
      </c>
      <c r="AA6" s="35">
        <f t="shared" si="4"/>
        <v>106.98</v>
      </c>
      <c r="AB6" s="35">
        <f t="shared" si="4"/>
        <v>106.41</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578.53</v>
      </c>
      <c r="AU6" s="35">
        <f t="shared" ref="AU6:BC6" si="6">IF(AU7="",NA(),AU7)</f>
        <v>338.37</v>
      </c>
      <c r="AV6" s="35">
        <f t="shared" si="6"/>
        <v>340.67</v>
      </c>
      <c r="AW6" s="35">
        <f t="shared" si="6"/>
        <v>419.64</v>
      </c>
      <c r="AX6" s="35">
        <f t="shared" si="6"/>
        <v>509.86</v>
      </c>
      <c r="AY6" s="35">
        <f t="shared" si="6"/>
        <v>739.59</v>
      </c>
      <c r="AZ6" s="35">
        <f t="shared" si="6"/>
        <v>335.95</v>
      </c>
      <c r="BA6" s="35">
        <f t="shared" si="6"/>
        <v>346.59</v>
      </c>
      <c r="BB6" s="35">
        <f t="shared" si="6"/>
        <v>357.82</v>
      </c>
      <c r="BC6" s="35">
        <f t="shared" si="6"/>
        <v>355.5</v>
      </c>
      <c r="BD6" s="34" t="str">
        <f>IF(BD7="","",IF(BD7="-","【-】","【"&amp;SUBSTITUTE(TEXT(BD7,"#,##0.00"),"-","△")&amp;"】"))</f>
        <v>【264.34】</v>
      </c>
      <c r="BE6" s="35">
        <f>IF(BE7="",NA(),BE7)</f>
        <v>323.60000000000002</v>
      </c>
      <c r="BF6" s="35">
        <f t="shared" ref="BF6:BN6" si="7">IF(BF7="",NA(),BF7)</f>
        <v>324.43</v>
      </c>
      <c r="BG6" s="35">
        <f t="shared" si="7"/>
        <v>316.95</v>
      </c>
      <c r="BH6" s="35">
        <f t="shared" si="7"/>
        <v>304.54000000000002</v>
      </c>
      <c r="BI6" s="35">
        <f t="shared" si="7"/>
        <v>289.69</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100.4</v>
      </c>
      <c r="BQ6" s="35">
        <f t="shared" ref="BQ6:BY6" si="8">IF(BQ7="",NA(),BQ7)</f>
        <v>100.57</v>
      </c>
      <c r="BR6" s="35">
        <f t="shared" si="8"/>
        <v>101.84</v>
      </c>
      <c r="BS6" s="35">
        <f t="shared" si="8"/>
        <v>101.92</v>
      </c>
      <c r="BT6" s="35">
        <f t="shared" si="8"/>
        <v>101.88</v>
      </c>
      <c r="BU6" s="35">
        <f t="shared" si="8"/>
        <v>99.46</v>
      </c>
      <c r="BV6" s="35">
        <f t="shared" si="8"/>
        <v>105.21</v>
      </c>
      <c r="BW6" s="35">
        <f t="shared" si="8"/>
        <v>105.71</v>
      </c>
      <c r="BX6" s="35">
        <f t="shared" si="8"/>
        <v>106.01</v>
      </c>
      <c r="BY6" s="35">
        <f t="shared" si="8"/>
        <v>104.57</v>
      </c>
      <c r="BZ6" s="34" t="str">
        <f>IF(BZ7="","",IF(BZ7="-","【-】","【"&amp;SUBSTITUTE(TEXT(BZ7,"#,##0.00"),"-","△")&amp;"】"))</f>
        <v>【104.36】</v>
      </c>
      <c r="CA6" s="35">
        <f>IF(CA7="",NA(),CA7)</f>
        <v>166.5</v>
      </c>
      <c r="CB6" s="35">
        <f t="shared" ref="CB6:CJ6" si="9">IF(CB7="",NA(),CB7)</f>
        <v>165.27</v>
      </c>
      <c r="CC6" s="35">
        <f t="shared" si="9"/>
        <v>162.59</v>
      </c>
      <c r="CD6" s="35">
        <f t="shared" si="9"/>
        <v>162.49</v>
      </c>
      <c r="CE6" s="35">
        <f t="shared" si="9"/>
        <v>162.88999999999999</v>
      </c>
      <c r="CF6" s="35">
        <f t="shared" si="9"/>
        <v>171.78</v>
      </c>
      <c r="CG6" s="35">
        <f t="shared" si="9"/>
        <v>162.59</v>
      </c>
      <c r="CH6" s="35">
        <f t="shared" si="9"/>
        <v>162.15</v>
      </c>
      <c r="CI6" s="35">
        <f t="shared" si="9"/>
        <v>162.24</v>
      </c>
      <c r="CJ6" s="35">
        <f t="shared" si="9"/>
        <v>165.47</v>
      </c>
      <c r="CK6" s="34" t="str">
        <f>IF(CK7="","",IF(CK7="-","【-】","【"&amp;SUBSTITUTE(TEXT(CK7,"#,##0.00"),"-","△")&amp;"】"))</f>
        <v>【165.71】</v>
      </c>
      <c r="CL6" s="35">
        <f>IF(CL7="",NA(),CL7)</f>
        <v>58.32</v>
      </c>
      <c r="CM6" s="35">
        <f t="shared" ref="CM6:CU6" si="10">IF(CM7="",NA(),CM7)</f>
        <v>57.4</v>
      </c>
      <c r="CN6" s="35">
        <f t="shared" si="10"/>
        <v>57.34</v>
      </c>
      <c r="CO6" s="35">
        <f t="shared" si="10"/>
        <v>57.21</v>
      </c>
      <c r="CP6" s="35">
        <f t="shared" si="10"/>
        <v>57.97</v>
      </c>
      <c r="CQ6" s="35">
        <f t="shared" si="10"/>
        <v>59.68</v>
      </c>
      <c r="CR6" s="35">
        <f t="shared" si="10"/>
        <v>59.17</v>
      </c>
      <c r="CS6" s="35">
        <f t="shared" si="10"/>
        <v>59.34</v>
      </c>
      <c r="CT6" s="35">
        <f t="shared" si="10"/>
        <v>59.11</v>
      </c>
      <c r="CU6" s="35">
        <f t="shared" si="10"/>
        <v>59.74</v>
      </c>
      <c r="CV6" s="34" t="str">
        <f>IF(CV7="","",IF(CV7="-","【-】","【"&amp;SUBSTITUTE(TEXT(CV7,"#,##0.00"),"-","△")&amp;"】"))</f>
        <v>【60.41】</v>
      </c>
      <c r="CW6" s="35">
        <f>IF(CW7="",NA(),CW7)</f>
        <v>93.04</v>
      </c>
      <c r="CX6" s="35">
        <f t="shared" ref="CX6:DF6" si="11">IF(CX7="",NA(),CX7)</f>
        <v>93.01</v>
      </c>
      <c r="CY6" s="35">
        <f t="shared" si="11"/>
        <v>93.38</v>
      </c>
      <c r="CZ6" s="35">
        <f t="shared" si="11"/>
        <v>94.1</v>
      </c>
      <c r="DA6" s="35">
        <f t="shared" si="11"/>
        <v>93.26</v>
      </c>
      <c r="DB6" s="35">
        <f t="shared" si="11"/>
        <v>87.63</v>
      </c>
      <c r="DC6" s="35">
        <f t="shared" si="11"/>
        <v>87.6</v>
      </c>
      <c r="DD6" s="35">
        <f t="shared" si="11"/>
        <v>87.74</v>
      </c>
      <c r="DE6" s="35">
        <f t="shared" si="11"/>
        <v>87.91</v>
      </c>
      <c r="DF6" s="35">
        <f t="shared" si="11"/>
        <v>87.28</v>
      </c>
      <c r="DG6" s="34" t="str">
        <f>IF(DG7="","",IF(DG7="-","【-】","【"&amp;SUBSTITUTE(TEXT(DG7,"#,##0.00"),"-","△")&amp;"】"))</f>
        <v>【89.93】</v>
      </c>
      <c r="DH6" s="35">
        <f>IF(DH7="",NA(),DH7)</f>
        <v>27.63</v>
      </c>
      <c r="DI6" s="35">
        <f t="shared" ref="DI6:DQ6" si="12">IF(DI7="",NA(),DI7)</f>
        <v>39.54</v>
      </c>
      <c r="DJ6" s="35">
        <f t="shared" si="12"/>
        <v>40.72</v>
      </c>
      <c r="DK6" s="35">
        <f t="shared" si="12"/>
        <v>42.17</v>
      </c>
      <c r="DL6" s="35">
        <f t="shared" si="12"/>
        <v>44.67</v>
      </c>
      <c r="DM6" s="35">
        <f t="shared" si="12"/>
        <v>39.65</v>
      </c>
      <c r="DN6" s="35">
        <f t="shared" si="12"/>
        <v>45.25</v>
      </c>
      <c r="DO6" s="35">
        <f t="shared" si="12"/>
        <v>46.27</v>
      </c>
      <c r="DP6" s="35">
        <f t="shared" si="12"/>
        <v>46.88</v>
      </c>
      <c r="DQ6" s="35">
        <f t="shared" si="12"/>
        <v>46.94</v>
      </c>
      <c r="DR6" s="34" t="str">
        <f>IF(DR7="","",IF(DR7="-","【-】","【"&amp;SUBSTITUTE(TEXT(DR7,"#,##0.00"),"-","△")&amp;"】"))</f>
        <v>【48.12】</v>
      </c>
      <c r="DS6" s="35">
        <f>IF(DS7="",NA(),DS7)</f>
        <v>4.67</v>
      </c>
      <c r="DT6" s="35">
        <f t="shared" ref="DT6:EB6" si="13">IF(DT7="",NA(),DT7)</f>
        <v>4.5999999999999996</v>
      </c>
      <c r="DU6" s="35">
        <f t="shared" si="13"/>
        <v>7.68</v>
      </c>
      <c r="DV6" s="35">
        <f t="shared" si="13"/>
        <v>10.54</v>
      </c>
      <c r="DW6" s="35">
        <f t="shared" si="13"/>
        <v>12.73</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1.71</v>
      </c>
      <c r="EE6" s="35">
        <f t="shared" ref="EE6:EM6" si="14">IF(EE7="",NA(),EE7)</f>
        <v>1.63</v>
      </c>
      <c r="EF6" s="35">
        <f t="shared" si="14"/>
        <v>0.97</v>
      </c>
      <c r="EG6" s="35">
        <f t="shared" si="14"/>
        <v>1.1599999999999999</v>
      </c>
      <c r="EH6" s="35">
        <f t="shared" si="14"/>
        <v>0.49</v>
      </c>
      <c r="EI6" s="35">
        <f t="shared" si="14"/>
        <v>0.83</v>
      </c>
      <c r="EJ6" s="35">
        <f t="shared" si="14"/>
        <v>0.72</v>
      </c>
      <c r="EK6" s="35">
        <f t="shared" si="14"/>
        <v>0.71</v>
      </c>
      <c r="EL6" s="35">
        <f t="shared" si="14"/>
        <v>0.71</v>
      </c>
      <c r="EM6" s="35">
        <f t="shared" si="14"/>
        <v>0.75</v>
      </c>
      <c r="EN6" s="34" t="str">
        <f>IF(EN7="","",IF(EN7="-","【-】","【"&amp;SUBSTITUTE(TEXT(EN7,"#,##0.00"),"-","△")&amp;"】"))</f>
        <v>【0.69】</v>
      </c>
    </row>
    <row r="7" spans="1:144" s="36" customFormat="1">
      <c r="A7" s="28"/>
      <c r="B7" s="37">
        <v>2017</v>
      </c>
      <c r="C7" s="37">
        <v>252042</v>
      </c>
      <c r="D7" s="37">
        <v>46</v>
      </c>
      <c r="E7" s="37">
        <v>1</v>
      </c>
      <c r="F7" s="37">
        <v>0</v>
      </c>
      <c r="G7" s="37">
        <v>1</v>
      </c>
      <c r="H7" s="37" t="s">
        <v>105</v>
      </c>
      <c r="I7" s="37" t="s">
        <v>106</v>
      </c>
      <c r="J7" s="37" t="s">
        <v>107</v>
      </c>
      <c r="K7" s="37" t="s">
        <v>108</v>
      </c>
      <c r="L7" s="37" t="s">
        <v>109</v>
      </c>
      <c r="M7" s="37" t="s">
        <v>110</v>
      </c>
      <c r="N7" s="38" t="s">
        <v>111</v>
      </c>
      <c r="O7" s="38">
        <v>69.209999999999994</v>
      </c>
      <c r="P7" s="38">
        <v>99.64</v>
      </c>
      <c r="Q7" s="38">
        <v>2991</v>
      </c>
      <c r="R7" s="38">
        <v>82267</v>
      </c>
      <c r="S7" s="38">
        <v>177.45</v>
      </c>
      <c r="T7" s="38">
        <v>463.61</v>
      </c>
      <c r="U7" s="38">
        <v>81817</v>
      </c>
      <c r="V7" s="38">
        <v>92.3</v>
      </c>
      <c r="W7" s="38">
        <v>886.42</v>
      </c>
      <c r="X7" s="38">
        <v>106.19</v>
      </c>
      <c r="Y7" s="38">
        <v>105.59</v>
      </c>
      <c r="Z7" s="38">
        <v>106.47</v>
      </c>
      <c r="AA7" s="38">
        <v>106.98</v>
      </c>
      <c r="AB7" s="38">
        <v>106.41</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578.53</v>
      </c>
      <c r="AU7" s="38">
        <v>338.37</v>
      </c>
      <c r="AV7" s="38">
        <v>340.67</v>
      </c>
      <c r="AW7" s="38">
        <v>419.64</v>
      </c>
      <c r="AX7" s="38">
        <v>509.86</v>
      </c>
      <c r="AY7" s="38">
        <v>739.59</v>
      </c>
      <c r="AZ7" s="38">
        <v>335.95</v>
      </c>
      <c r="BA7" s="38">
        <v>346.59</v>
      </c>
      <c r="BB7" s="38">
        <v>357.82</v>
      </c>
      <c r="BC7" s="38">
        <v>355.5</v>
      </c>
      <c r="BD7" s="38">
        <v>264.33999999999997</v>
      </c>
      <c r="BE7" s="38">
        <v>323.60000000000002</v>
      </c>
      <c r="BF7" s="38">
        <v>324.43</v>
      </c>
      <c r="BG7" s="38">
        <v>316.95</v>
      </c>
      <c r="BH7" s="38">
        <v>304.54000000000002</v>
      </c>
      <c r="BI7" s="38">
        <v>289.69</v>
      </c>
      <c r="BJ7" s="38">
        <v>324.08999999999997</v>
      </c>
      <c r="BK7" s="38">
        <v>319.82</v>
      </c>
      <c r="BL7" s="38">
        <v>312.02999999999997</v>
      </c>
      <c r="BM7" s="38">
        <v>307.45999999999998</v>
      </c>
      <c r="BN7" s="38">
        <v>312.58</v>
      </c>
      <c r="BO7" s="38">
        <v>274.27</v>
      </c>
      <c r="BP7" s="38">
        <v>100.4</v>
      </c>
      <c r="BQ7" s="38">
        <v>100.57</v>
      </c>
      <c r="BR7" s="38">
        <v>101.84</v>
      </c>
      <c r="BS7" s="38">
        <v>101.92</v>
      </c>
      <c r="BT7" s="38">
        <v>101.88</v>
      </c>
      <c r="BU7" s="38">
        <v>99.46</v>
      </c>
      <c r="BV7" s="38">
        <v>105.21</v>
      </c>
      <c r="BW7" s="38">
        <v>105.71</v>
      </c>
      <c r="BX7" s="38">
        <v>106.01</v>
      </c>
      <c r="BY7" s="38">
        <v>104.57</v>
      </c>
      <c r="BZ7" s="38">
        <v>104.36</v>
      </c>
      <c r="CA7" s="38">
        <v>166.5</v>
      </c>
      <c r="CB7" s="38">
        <v>165.27</v>
      </c>
      <c r="CC7" s="38">
        <v>162.59</v>
      </c>
      <c r="CD7" s="38">
        <v>162.49</v>
      </c>
      <c r="CE7" s="38">
        <v>162.88999999999999</v>
      </c>
      <c r="CF7" s="38">
        <v>171.78</v>
      </c>
      <c r="CG7" s="38">
        <v>162.59</v>
      </c>
      <c r="CH7" s="38">
        <v>162.15</v>
      </c>
      <c r="CI7" s="38">
        <v>162.24</v>
      </c>
      <c r="CJ7" s="38">
        <v>165.47</v>
      </c>
      <c r="CK7" s="38">
        <v>165.71</v>
      </c>
      <c r="CL7" s="38">
        <v>58.32</v>
      </c>
      <c r="CM7" s="38">
        <v>57.4</v>
      </c>
      <c r="CN7" s="38">
        <v>57.34</v>
      </c>
      <c r="CO7" s="38">
        <v>57.21</v>
      </c>
      <c r="CP7" s="38">
        <v>57.97</v>
      </c>
      <c r="CQ7" s="38">
        <v>59.68</v>
      </c>
      <c r="CR7" s="38">
        <v>59.17</v>
      </c>
      <c r="CS7" s="38">
        <v>59.34</v>
      </c>
      <c r="CT7" s="38">
        <v>59.11</v>
      </c>
      <c r="CU7" s="38">
        <v>59.74</v>
      </c>
      <c r="CV7" s="38">
        <v>60.41</v>
      </c>
      <c r="CW7" s="38">
        <v>93.04</v>
      </c>
      <c r="CX7" s="38">
        <v>93.01</v>
      </c>
      <c r="CY7" s="38">
        <v>93.38</v>
      </c>
      <c r="CZ7" s="38">
        <v>94.1</v>
      </c>
      <c r="DA7" s="38">
        <v>93.26</v>
      </c>
      <c r="DB7" s="38">
        <v>87.63</v>
      </c>
      <c r="DC7" s="38">
        <v>87.6</v>
      </c>
      <c r="DD7" s="38">
        <v>87.74</v>
      </c>
      <c r="DE7" s="38">
        <v>87.91</v>
      </c>
      <c r="DF7" s="38">
        <v>87.28</v>
      </c>
      <c r="DG7" s="38">
        <v>89.93</v>
      </c>
      <c r="DH7" s="38">
        <v>27.63</v>
      </c>
      <c r="DI7" s="38">
        <v>39.54</v>
      </c>
      <c r="DJ7" s="38">
        <v>40.72</v>
      </c>
      <c r="DK7" s="38">
        <v>42.17</v>
      </c>
      <c r="DL7" s="38">
        <v>44.67</v>
      </c>
      <c r="DM7" s="38">
        <v>39.65</v>
      </c>
      <c r="DN7" s="38">
        <v>45.25</v>
      </c>
      <c r="DO7" s="38">
        <v>46.27</v>
      </c>
      <c r="DP7" s="38">
        <v>46.88</v>
      </c>
      <c r="DQ7" s="38">
        <v>46.94</v>
      </c>
      <c r="DR7" s="38">
        <v>48.12</v>
      </c>
      <c r="DS7" s="38">
        <v>4.67</v>
      </c>
      <c r="DT7" s="38">
        <v>4.5999999999999996</v>
      </c>
      <c r="DU7" s="38">
        <v>7.68</v>
      </c>
      <c r="DV7" s="38">
        <v>10.54</v>
      </c>
      <c r="DW7" s="38">
        <v>12.73</v>
      </c>
      <c r="DX7" s="38">
        <v>9.7100000000000009</v>
      </c>
      <c r="DY7" s="38">
        <v>10.71</v>
      </c>
      <c r="DZ7" s="38">
        <v>10.93</v>
      </c>
      <c r="EA7" s="38">
        <v>13.39</v>
      </c>
      <c r="EB7" s="38">
        <v>14.48</v>
      </c>
      <c r="EC7" s="38">
        <v>15.89</v>
      </c>
      <c r="ED7" s="38">
        <v>1.71</v>
      </c>
      <c r="EE7" s="38">
        <v>1.63</v>
      </c>
      <c r="EF7" s="38">
        <v>0.97</v>
      </c>
      <c r="EG7" s="38">
        <v>1.1599999999999999</v>
      </c>
      <c r="EH7" s="38">
        <v>0.49</v>
      </c>
      <c r="EI7" s="38">
        <v>0.83</v>
      </c>
      <c r="EJ7" s="38">
        <v>0.72</v>
      </c>
      <c r="EK7" s="38">
        <v>0.71</v>
      </c>
      <c r="EL7" s="38">
        <v>0.71</v>
      </c>
      <c r="EM7" s="38">
        <v>0.75</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2019-02-07T08:57:52Z</cp:lastPrinted>
  <dcterms:created xsi:type="dcterms:W3CDTF">2018-12-03T08:33:33Z</dcterms:created>
  <dcterms:modified xsi:type="dcterms:W3CDTF">2019-02-07T08:57:57Z</dcterms:modified>
  <cp:category/>
</cp:coreProperties>
</file>