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yDocuments\近江八幡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<sst xmlns="http://schemas.openxmlformats.org/spreadsheetml/2006/main" count="240" uniqueCount="126">
  <si>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</si>
  <si>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</si>
  <si>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</si>
  <si>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</si>
  <si>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</si>
  <si>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</si>
  <si>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</si>
  <si>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</si>
  <si>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</si>
  <si>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</si>
  <si>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</si>
  <si>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</si>
  <si>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</si>
  <si>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</si>
  <si>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</si>
  <si>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</si>
  <si>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</si>
  <si>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</si>
  <si>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</si>
  <si>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</si>
  <si>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</si>
  <si>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</si>
  <si>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</si>
  <si>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</si>
  <si>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</si>
  <si>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</si>
  <si>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</si>
  <si>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</si>
  <si>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</si>
  <si>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</si>
  <si>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</si>
  <si>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</si>
  <si>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</si>
  <si>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</si>
  <si>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</si>
  <si>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</si>
  <si>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</si>
  <si>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</si>
  <si>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</si>
  <si>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</si>
  <si>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</si>
  <si>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</si>
  <si>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</si>
  <si>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</si>
  <si>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</si>
  <si>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</si>
  <si>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</si>
  <si>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</si>
  <si>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</si>
  <si>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</si>
  <si>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</si>
  <si>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</si>
  <si>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</si>
  <si>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</si>
  <si>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</si>
  <si>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</si>
  <si>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</si>
  <si>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</si>
  <si>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</si>
  <si>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</si>
  <si>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</si>
  <si>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</si>
  <si>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</si>
  <si>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</si>
  <si>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</si>
  <si>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</si>
  <si>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</si>
  <si>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</si>
  <si>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</si>
  <si>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</si>
  <si>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</si>
  <si>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</si>
  <si>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</si>
  <si>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</si>
  <si>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</si>
  <si>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</si>
  <si>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</si>
  <si>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</si>
  <si>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</si>
  <si>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</si>
  <si>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</si>
  <si>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</si>
  <si>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</si>
  <si>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</si>
  <si>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</si>
  <si>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</si>
  <si>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</si>
  <si>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</si>
  <si>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</si>
  <si>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</si>
  <si>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</si>
  <si>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</si>
  <si>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</si>
  <si>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</si>
  <si>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</si>
  <si>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</si>
  <si>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</si>
  <si>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</si>
  <si>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</si>
  <si>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</si>
  <si>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</si>
  <si>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</si>
  <si>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</si>
  <si>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</si>
  <si>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</si>
  <si>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</si>
  <si>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</si>
  <si>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</si>
  <si>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</si>
  <si>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</si>
  <si>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近江八幡市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</si>
  <si>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</si>
  <si>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</si>
  <si>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</si>
  <si>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</si>
  <si>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</si>
  <si>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</si>
  <si>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</si>
  <si>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</si>
  <si>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</si>
  <si>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</si>
  <si>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</si>
  <si>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</si>
  <si>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管渠の耐用年数からして現在は緊急的な管渠の更新は必要ないとの判断から、③管渠改善率は０％にとどまっています。一方、２地区の処理施設の修繕費が嵩み、老朽化が徐々に進行しています。
　今後は、当初に整備した管渠および処理施設の更新時期が集中して到来すると予想されます。更新投資は新たな供用開始による料金収入の増加が伴わないため、現在とこれからの経営状況を見据え、計画的な対応が必要となります。</t>
    <phoneticPr fontId="4"/>
  </si>
  <si>
    <t>　類似団体と比較すれば経営状況は良好ですが、今後の人口減少や資産更新時期を見据えると決して楽観視できず、早急な対応が必要です。
　平成２９年度からは公営企業会計へ移行しました。経営状況が「見える化」されることから、これらの有用な情報を活用しながら、投資と財政の両面から捉えた中長期的な「経営戦略」を策定します。
　水洗化率の向上による料金収入の増加が限界となっている中、今後の更新も含めた整備は、地域の実情に応じて料金で回収できる投資規模・スペックを見極め、更に投資の平準化に向けて計画的に取り組む必要があります。その他維持管理経費の削減に取り組んでもなお料金で経費を回収できない見通しになった場合には、適切な料金を確保するために料金体系の見直しを実施しなければなりません。</t>
    <rPh sb="1" eb="3">
      <t>ルイジ</t>
    </rPh>
    <rPh sb="3" eb="5">
      <t>ダンタイ</t>
    </rPh>
    <rPh sb="6" eb="8">
      <t>ヒカク</t>
    </rPh>
    <rPh sb="11" eb="13">
      <t>ケイエイ</t>
    </rPh>
    <rPh sb="13" eb="15">
      <t>ジョウキョウ</t>
    </rPh>
    <rPh sb="16" eb="18">
      <t>リョウコウ</t>
    </rPh>
    <rPh sb="22" eb="24">
      <t>コンゴ</t>
    </rPh>
    <rPh sb="25" eb="27">
      <t>ジンコウ</t>
    </rPh>
    <rPh sb="27" eb="29">
      <t>ゲンショウ</t>
    </rPh>
    <rPh sb="30" eb="32">
      <t>シサン</t>
    </rPh>
    <rPh sb="32" eb="34">
      <t>コウシン</t>
    </rPh>
    <rPh sb="34" eb="36">
      <t>ジキ</t>
    </rPh>
    <rPh sb="37" eb="39">
      <t>ミス</t>
    </rPh>
    <rPh sb="42" eb="43">
      <t>ケッ</t>
    </rPh>
    <rPh sb="45" eb="48">
      <t>ラッカンシ</t>
    </rPh>
    <rPh sb="52" eb="54">
      <t>ソウキュウ</t>
    </rPh>
    <rPh sb="55" eb="57">
      <t>タイオウ</t>
    </rPh>
    <rPh sb="58" eb="60">
      <t>ヒツヨウ</t>
    </rPh>
    <rPh sb="65" eb="67">
      <t>ヘイセイ</t>
    </rPh>
    <rPh sb="69" eb="71">
      <t>ネンド</t>
    </rPh>
    <rPh sb="74" eb="76">
      <t>コウエイ</t>
    </rPh>
    <rPh sb="76" eb="78">
      <t>キギョウ</t>
    </rPh>
    <rPh sb="78" eb="80">
      <t>カイケイ</t>
    </rPh>
    <rPh sb="81" eb="83">
      <t>イコウ</t>
    </rPh>
    <rPh sb="88" eb="90">
      <t>ケイエイ</t>
    </rPh>
    <rPh sb="90" eb="92">
      <t>ジョウキョウ</t>
    </rPh>
    <rPh sb="94" eb="95">
      <t>ミ</t>
    </rPh>
    <rPh sb="97" eb="98">
      <t>カ</t>
    </rPh>
    <rPh sb="111" eb="113">
      <t>ユウヨウ</t>
    </rPh>
    <rPh sb="114" eb="116">
      <t>ジョウホウ</t>
    </rPh>
    <rPh sb="117" eb="119">
      <t>カツヨウ</t>
    </rPh>
    <rPh sb="124" eb="126">
      <t>トウシ</t>
    </rPh>
    <rPh sb="127" eb="129">
      <t>ザイセイ</t>
    </rPh>
    <rPh sb="130" eb="132">
      <t>リョウメン</t>
    </rPh>
    <rPh sb="134" eb="135">
      <t>トラ</t>
    </rPh>
    <rPh sb="137" eb="141">
      <t>チュウチョウキテキ</t>
    </rPh>
    <rPh sb="143" eb="145">
      <t>ケイエイ</t>
    </rPh>
    <rPh sb="145" eb="147">
      <t>センリャク</t>
    </rPh>
    <rPh sb="149" eb="151">
      <t>サクテイ</t>
    </rPh>
    <rPh sb="157" eb="160">
      <t>スイセンカ</t>
    </rPh>
    <rPh sb="160" eb="161">
      <t>リツ</t>
    </rPh>
    <rPh sb="162" eb="164">
      <t>コウジョウ</t>
    </rPh>
    <rPh sb="167" eb="169">
      <t>リョウキン</t>
    </rPh>
    <rPh sb="169" eb="171">
      <t>シュウニュウ</t>
    </rPh>
    <rPh sb="172" eb="174">
      <t>ゾウカ</t>
    </rPh>
    <rPh sb="175" eb="177">
      <t>ゲンカイ</t>
    </rPh>
    <rPh sb="183" eb="184">
      <t>ナカ</t>
    </rPh>
    <rPh sb="185" eb="187">
      <t>コンゴ</t>
    </rPh>
    <rPh sb="188" eb="190">
      <t>コウシン</t>
    </rPh>
    <rPh sb="191" eb="192">
      <t>フク</t>
    </rPh>
    <rPh sb="194" eb="196">
      <t>セイビ</t>
    </rPh>
    <rPh sb="198" eb="200">
      <t>チイキ</t>
    </rPh>
    <rPh sb="201" eb="203">
      <t>ジツジョウ</t>
    </rPh>
    <rPh sb="204" eb="205">
      <t>オウ</t>
    </rPh>
    <rPh sb="207" eb="209">
      <t>リョウキン</t>
    </rPh>
    <rPh sb="210" eb="212">
      <t>カイシュウ</t>
    </rPh>
    <rPh sb="215" eb="217">
      <t>トウシ</t>
    </rPh>
    <rPh sb="217" eb="219">
      <t>キボ</t>
    </rPh>
    <rPh sb="225" eb="227">
      <t>ミキワ</t>
    </rPh>
    <rPh sb="229" eb="230">
      <t>サラ</t>
    </rPh>
    <rPh sb="231" eb="233">
      <t>トウシ</t>
    </rPh>
    <rPh sb="234" eb="237">
      <t>ヘイジュンカ</t>
    </rPh>
    <rPh sb="238" eb="239">
      <t>ム</t>
    </rPh>
    <rPh sb="241" eb="244">
      <t>ケイカクテキ</t>
    </rPh>
    <rPh sb="245" eb="246">
      <t>ト</t>
    </rPh>
    <rPh sb="247" eb="248">
      <t>ク</t>
    </rPh>
    <rPh sb="249" eb="251">
      <t>ヒツヨウ</t>
    </rPh>
    <rPh sb="259" eb="260">
      <t>タ</t>
    </rPh>
    <rPh sb="260" eb="262">
      <t>イジ</t>
    </rPh>
    <rPh sb="262" eb="264">
      <t>カンリ</t>
    </rPh>
    <rPh sb="264" eb="266">
      <t>ケイヒ</t>
    </rPh>
    <rPh sb="267" eb="269">
      <t>サクゲン</t>
    </rPh>
    <rPh sb="270" eb="271">
      <t>ト</t>
    </rPh>
    <rPh sb="272" eb="273">
      <t>ク</t>
    </rPh>
    <rPh sb="278" eb="280">
      <t>リョウキン</t>
    </rPh>
    <rPh sb="281" eb="283">
      <t>ケイヒ</t>
    </rPh>
    <rPh sb="284" eb="286">
      <t>カイシュウ</t>
    </rPh>
    <rPh sb="290" eb="292">
      <t>ミトオ</t>
    </rPh>
    <rPh sb="297" eb="299">
      <t>バアイ</t>
    </rPh>
    <rPh sb="302" eb="304">
      <t>テキセツ</t>
    </rPh>
    <rPh sb="305" eb="307">
      <t>リョウキン</t>
    </rPh>
    <rPh sb="308" eb="310">
      <t>カクホ</t>
    </rPh>
    <rPh sb="315" eb="317">
      <t>リョウキン</t>
    </rPh>
    <rPh sb="317" eb="319">
      <t>タイケイ</t>
    </rPh>
    <rPh sb="320" eb="322">
      <t>ミナオ</t>
    </rPh>
    <rPh sb="324" eb="326">
      <t>ジッシ</t>
    </rPh>
    <phoneticPr fontId="4"/>
  </si>
  <si>
    <t>　本市の農村下水道は、平成５年１１月に供用開始した大中西部地区と平成１１年４月に供用開始した佐波江地区の２地区があります。
　①収益的収支比率、⑤経費回収率および⑥汚水処理原価は大きく改善していますが、公営企業会計移行前の打切決算による一時的なものです。
　⑤経費回収率は、類似団体と比べると良好な比率となっているものの、地域の人口減少により料金収入の増加は見込めない状況であり、今後は下落することも予想されます。
　④企業債残高対事業規模比率は、当初整備から新たな借入を実施しておらず償還の進行により、類似団体よりも低い比率で、年々減少しています。
　これに伴って、資本費（公債費）が大半を占める⑥汚水処理原価も類似団体と比べると良好な比率となっていますが、昨今は処理施設の修繕費が嵩んでいることから、注視していく必要があります。
　⑦施設利用率は、類似団体と比べて高い水準にあり、現在のところ、効率的な施設運営ができていると言えます。
　⑧水洗化率は、整備当初に地元整備地区との協議・理解を重ね、早期に水洗化率が向上したことが、類似団体を上回っている要因ですが、人口減少に伴い下落となっています。</t>
    <rPh sb="1" eb="2">
      <t>ホン</t>
    </rPh>
    <rPh sb="2" eb="3">
      <t>シ</t>
    </rPh>
    <rPh sb="4" eb="6">
      <t>ノウソン</t>
    </rPh>
    <rPh sb="6" eb="9">
      <t>ゲスイドウ</t>
    </rPh>
    <rPh sb="11" eb="13">
      <t>ヘイセイ</t>
    </rPh>
    <rPh sb="14" eb="15">
      <t>ネン</t>
    </rPh>
    <rPh sb="17" eb="18">
      <t>ガツ</t>
    </rPh>
    <rPh sb="19" eb="21">
      <t>キョウヨウ</t>
    </rPh>
    <rPh sb="21" eb="23">
      <t>カイシ</t>
    </rPh>
    <rPh sb="25" eb="27">
      <t>ダイナカ</t>
    </rPh>
    <rPh sb="27" eb="29">
      <t>セイブ</t>
    </rPh>
    <rPh sb="29" eb="31">
      <t>チク</t>
    </rPh>
    <rPh sb="32" eb="34">
      <t>ヘイセイ</t>
    </rPh>
    <rPh sb="36" eb="37">
      <t>ネン</t>
    </rPh>
    <rPh sb="38" eb="39">
      <t>ガツ</t>
    </rPh>
    <rPh sb="40" eb="42">
      <t>キョウヨウ</t>
    </rPh>
    <rPh sb="42" eb="44">
      <t>カイシ</t>
    </rPh>
    <rPh sb="46" eb="49">
      <t>サバエ</t>
    </rPh>
    <rPh sb="49" eb="51">
      <t>チク</t>
    </rPh>
    <rPh sb="53" eb="55">
      <t>チク</t>
    </rPh>
    <rPh sb="64" eb="67">
      <t>シュウエキテキ</t>
    </rPh>
    <rPh sb="67" eb="69">
      <t>シュウシ</t>
    </rPh>
    <rPh sb="69" eb="71">
      <t>ヒリツ</t>
    </rPh>
    <rPh sb="73" eb="75">
      <t>ケイヒ</t>
    </rPh>
    <rPh sb="75" eb="77">
      <t>カイシュウ</t>
    </rPh>
    <rPh sb="77" eb="78">
      <t>リツ</t>
    </rPh>
    <rPh sb="82" eb="84">
      <t>オスイ</t>
    </rPh>
    <rPh sb="84" eb="86">
      <t>ショリ</t>
    </rPh>
    <rPh sb="86" eb="88">
      <t>ゲンカ</t>
    </rPh>
    <rPh sb="89" eb="90">
      <t>オオ</t>
    </rPh>
    <rPh sb="92" eb="94">
      <t>カイゼン</t>
    </rPh>
    <rPh sb="101" eb="103">
      <t>コウエイ</t>
    </rPh>
    <rPh sb="103" eb="105">
      <t>キギョウ</t>
    </rPh>
    <rPh sb="105" eb="107">
      <t>カイケイ</t>
    </rPh>
    <rPh sb="107" eb="109">
      <t>イコウ</t>
    </rPh>
    <rPh sb="109" eb="110">
      <t>マエ</t>
    </rPh>
    <rPh sb="111" eb="113">
      <t>ウチキ</t>
    </rPh>
    <rPh sb="113" eb="115">
      <t>ケッサン</t>
    </rPh>
    <rPh sb="118" eb="121">
      <t>イチジテキ</t>
    </rPh>
    <rPh sb="130" eb="132">
      <t>ケイヒ</t>
    </rPh>
    <rPh sb="132" eb="134">
      <t>カイシュウ</t>
    </rPh>
    <rPh sb="134" eb="135">
      <t>リツ</t>
    </rPh>
    <rPh sb="137" eb="139">
      <t>ルイジ</t>
    </rPh>
    <rPh sb="139" eb="141">
      <t>ダンタイ</t>
    </rPh>
    <rPh sb="142" eb="143">
      <t>クラ</t>
    </rPh>
    <rPh sb="146" eb="148">
      <t>リョウコウ</t>
    </rPh>
    <rPh sb="149" eb="151">
      <t>ヒリツ</t>
    </rPh>
    <rPh sb="161" eb="163">
      <t>チイキ</t>
    </rPh>
    <rPh sb="164" eb="166">
      <t>ジンコウ</t>
    </rPh>
    <rPh sb="166" eb="168">
      <t>ゲンショウ</t>
    </rPh>
    <rPh sb="171" eb="173">
      <t>リョウキン</t>
    </rPh>
    <rPh sb="173" eb="175">
      <t>シュウニュウ</t>
    </rPh>
    <rPh sb="176" eb="178">
      <t>ゾウカ</t>
    </rPh>
    <rPh sb="179" eb="181">
      <t>ミコ</t>
    </rPh>
    <rPh sb="184" eb="186">
      <t>ジョウキョウ</t>
    </rPh>
    <rPh sb="190" eb="192">
      <t>コンゴ</t>
    </rPh>
    <rPh sb="193" eb="195">
      <t>ゲラク</t>
    </rPh>
    <rPh sb="200" eb="202">
      <t>ヨソウ</t>
    </rPh>
    <rPh sb="210" eb="212">
      <t>キギョウ</t>
    </rPh>
    <rPh sb="212" eb="213">
      <t>サイ</t>
    </rPh>
    <rPh sb="213" eb="215">
      <t>ザンダカ</t>
    </rPh>
    <rPh sb="215" eb="216">
      <t>タイ</t>
    </rPh>
    <rPh sb="280" eb="281">
      <t>トモナ</t>
    </rPh>
    <rPh sb="284" eb="286">
      <t>シホン</t>
    </rPh>
    <rPh sb="286" eb="287">
      <t>ヒ</t>
    </rPh>
    <rPh sb="288" eb="291">
      <t>コウサイヒ</t>
    </rPh>
    <rPh sb="293" eb="295">
      <t>タイハン</t>
    </rPh>
    <rPh sb="296" eb="297">
      <t>シ</t>
    </rPh>
    <rPh sb="300" eb="302">
      <t>オスイ</t>
    </rPh>
    <rPh sb="302" eb="304">
      <t>ショリ</t>
    </rPh>
    <rPh sb="304" eb="306">
      <t>ゲンカ</t>
    </rPh>
    <rPh sb="307" eb="309">
      <t>ルイジ</t>
    </rPh>
    <rPh sb="309" eb="311">
      <t>ダンタイ</t>
    </rPh>
    <rPh sb="312" eb="313">
      <t>クラ</t>
    </rPh>
    <rPh sb="316" eb="318">
      <t>リョウコウ</t>
    </rPh>
    <rPh sb="319" eb="321">
      <t>ヒリツ</t>
    </rPh>
    <rPh sb="330" eb="332">
      <t>サッコン</t>
    </rPh>
    <rPh sb="333" eb="335">
      <t>ショリ</t>
    </rPh>
    <rPh sb="335" eb="337">
      <t>シセツ</t>
    </rPh>
    <rPh sb="338" eb="341">
      <t>シュウゼンヒ</t>
    </rPh>
    <rPh sb="342" eb="343">
      <t>カサ</t>
    </rPh>
    <rPh sb="352" eb="354">
      <t>チュウシ</t>
    </rPh>
    <rPh sb="358" eb="360">
      <t>ヒツヨウ</t>
    </rPh>
    <rPh sb="369" eb="371">
      <t>シセツ</t>
    </rPh>
    <rPh sb="371" eb="374">
      <t>リヨウリツ</t>
    </rPh>
    <rPh sb="376" eb="378">
      <t>ルイジ</t>
    </rPh>
    <rPh sb="378" eb="380">
      <t>ダンタイ</t>
    </rPh>
    <rPh sb="381" eb="382">
      <t>クラ</t>
    </rPh>
    <rPh sb="384" eb="385">
      <t>タカ</t>
    </rPh>
    <rPh sb="386" eb="388">
      <t>スイジュン</t>
    </rPh>
    <rPh sb="392" eb="394">
      <t>ゲンザイ</t>
    </rPh>
    <rPh sb="399" eb="402">
      <t>コウリツテキ</t>
    </rPh>
    <rPh sb="403" eb="405">
      <t>シセツ</t>
    </rPh>
    <rPh sb="405" eb="407">
      <t>ウンエイ</t>
    </rPh>
    <rPh sb="414" eb="415">
      <t>イ</t>
    </rPh>
    <rPh sb="422" eb="425">
      <t>スイセンカ</t>
    </rPh>
    <rPh sb="425" eb="426">
      <t>リツ</t>
    </rPh>
    <rPh sb="428" eb="430">
      <t>セイビ</t>
    </rPh>
    <rPh sb="430" eb="432">
      <t>トウショ</t>
    </rPh>
    <rPh sb="433" eb="435">
      <t>ジモト</t>
    </rPh>
    <rPh sb="435" eb="437">
      <t>セイビ</t>
    </rPh>
    <rPh sb="437" eb="439">
      <t>チク</t>
    </rPh>
    <rPh sb="441" eb="443">
      <t>キョウギ</t>
    </rPh>
    <rPh sb="444" eb="446">
      <t>リカイ</t>
    </rPh>
    <rPh sb="447" eb="448">
      <t>カサ</t>
    </rPh>
    <rPh sb="450" eb="452">
      <t>ソウキ</t>
    </rPh>
    <rPh sb="453" eb="456">
      <t>スイセンカ</t>
    </rPh>
    <rPh sb="456" eb="457">
      <t>リツ</t>
    </rPh>
    <rPh sb="458" eb="460">
      <t>コウジョウ</t>
    </rPh>
    <rPh sb="466" eb="468">
      <t>ルイジ</t>
    </rPh>
    <rPh sb="468" eb="470">
      <t>ダンタイ</t>
    </rPh>
    <rPh sb="471" eb="473">
      <t>ウワマワ</t>
    </rPh>
    <rPh sb="477" eb="479">
      <t>ヨウイン</t>
    </rPh>
    <rPh sb="483" eb="485">
      <t>ジンコウ</t>
    </rPh>
    <rPh sb="485" eb="487">
      <t>ゲンショウ</t>
    </rPh>
    <rPh sb="488" eb="489">
      <t>トモナ</t>
    </rPh>
    <rPh sb="490" eb="492">
      <t>ゲラク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</si>
</sst>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42-4101-B0DA-B4976E4EC661}"/>
            </c:ext>
          </c:extLst>
        </c:ser>
        <c:dLbls>
          <c:showLegendKey val="0"/>
          <c:showVal val="0"/>
          <c:showCatName val="0"/>
          <c:showSerName val="0"/>
          <c:showPercent val="0"/>
          <c:showBubbleSize val="0"/>
        </c:dLbls>
        <c:gapWidth val="150"/>
        <c:axId val="100169984"/>
        <c:axId val="100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7942-4101-B0DA-B4976E4EC661}"/>
            </c:ext>
          </c:extLst>
        </c:ser>
        <c:dLbls>
          <c:showLegendKey val="0"/>
          <c:showVal val="0"/>
          <c:showCatName val="0"/>
          <c:showSerName val="0"/>
          <c:showPercent val="0"/>
          <c:showBubbleSize val="0"/>
        </c:dLbls>
        <c:marker val="1"/>
        <c:smooth val="0"/>
        <c:axId val="100169984"/>
        <c:axId val="100225408"/>
      </c:lineChart>
      <c:dateAx>
        <c:axId val="100169984"/>
        <c:scaling>
          <c:orientation val="minMax"/>
        </c:scaling>
        <c:delete val="1"/>
        <c:axPos val="b"/>
        <c:numFmt formatCode="ge" sourceLinked="1"/>
        <c:majorTickMark val="none"/>
        <c:minorTickMark val="none"/>
        <c:tickLblPos val="none"/>
        <c:crossAx val="100225408"/>
        <c:crosses val="autoZero"/>
        <c:auto val="1"/>
        <c:lblOffset val="100"/>
        <c:baseTimeUnit val="years"/>
      </c:dateAx>
      <c:valAx>
        <c:axId val="100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77.09</c:v>
                </c:pt>
                <c:pt idx="1">
                  <c:v>75.77</c:v>
                </c:pt>
                <c:pt idx="2">
                  <c:v>76.209999999999994</c:v>
                </c:pt>
                <c:pt idx="3">
                  <c:v>70.930000000000007</c:v>
                </c:pt>
                <c:pt idx="4">
                  <c:v>73.569999999999993</c:v>
                </c:pt>
              </c:numCache>
            </c:numRef>
          </c:val>
          <c:extLst>
            <c:ext xmlns:c16="http://schemas.microsoft.com/office/drawing/2014/chart" uri="{C3380CC4-5D6E-409C-BE32-E72D297353CC}">
              <c16:uniqueId val="{00000000-0147-49D3-B662-8497A445DF20}"/>
            </c:ext>
          </c:extLst>
        </c:ser>
        <c:dLbls>
          <c:showLegendKey val="0"/>
          <c:showVal val="0"/>
          <c:showCatName val="0"/>
          <c:showSerName val="0"/>
          <c:showPercent val="0"/>
          <c:showBubbleSize val="0"/>
        </c:dLbls>
        <c:gapWidth val="150"/>
        <c:axId val="118877568"/>
        <c:axId val="118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0147-49D3-B662-8497A445DF20}"/>
            </c:ext>
          </c:extLst>
        </c:ser>
        <c:dLbls>
          <c:showLegendKey val="0"/>
          <c:showVal val="0"/>
          <c:showCatName val="0"/>
          <c:showSerName val="0"/>
          <c:showPercent val="0"/>
          <c:showBubbleSize val="0"/>
        </c:dLbls>
        <c:marker val="1"/>
        <c:smooth val="0"/>
        <c:axId val="118877568"/>
        <c:axId val="118879744"/>
      </c:lineChart>
      <c:dateAx>
        <c:axId val="118877568"/>
        <c:scaling>
          <c:orientation val="minMax"/>
        </c:scaling>
        <c:delete val="1"/>
        <c:axPos val="b"/>
        <c:numFmt formatCode="ge" sourceLinked="1"/>
        <c:majorTickMark val="none"/>
        <c:minorTickMark val="none"/>
        <c:tickLblPos val="none"/>
        <c:crossAx val="118879744"/>
        <c:crosses val="autoZero"/>
        <c:auto val="1"/>
        <c:lblOffset val="100"/>
        <c:baseTimeUnit val="years"/>
      </c:dateAx>
      <c:valAx>
        <c:axId val="118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96.54</c:v>
                </c:pt>
                <c:pt idx="1">
                  <c:v>96.08</c:v>
                </c:pt>
                <c:pt idx="2">
                  <c:v>96.12</c:v>
                </c:pt>
                <c:pt idx="3">
                  <c:v>95.99</c:v>
                </c:pt>
                <c:pt idx="4">
                  <c:v>94.95</c:v>
                </c:pt>
              </c:numCache>
            </c:numRef>
          </c:val>
          <c:extLst>
            <c:ext xmlns:c16="http://schemas.microsoft.com/office/drawing/2014/chart" uri="{C3380CC4-5D6E-409C-BE32-E72D297353CC}">
              <c16:uniqueId val="{00000000-B4F9-488D-AB8E-6CC5362D9EAF}"/>
            </c:ext>
          </c:extLst>
        </c:ser>
        <c:dLbls>
          <c:showLegendKey val="0"/>
          <c:showVal val="0"/>
          <c:showCatName val="0"/>
          <c:showSerName val="0"/>
          <c:showPercent val="0"/>
          <c:showBubbleSize val="0"/>
        </c:dLbls>
        <c:gapWidth val="150"/>
        <c:axId val="118914048"/>
        <c:axId val="1189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B4F9-488D-AB8E-6CC5362D9EAF}"/>
            </c:ext>
          </c:extLst>
        </c:ser>
        <c:dLbls>
          <c:showLegendKey val="0"/>
          <c:showVal val="0"/>
          <c:showCatName val="0"/>
          <c:showSerName val="0"/>
          <c:showPercent val="0"/>
          <c:showBubbleSize val="0"/>
        </c:dLbls>
        <c:marker val="1"/>
        <c:smooth val="0"/>
        <c:axId val="118914048"/>
        <c:axId val="118920320"/>
      </c:lineChart>
      <c:dateAx>
        <c:axId val="118914048"/>
        <c:scaling>
          <c:orientation val="minMax"/>
        </c:scaling>
        <c:delete val="1"/>
        <c:axPos val="b"/>
        <c:numFmt formatCode="ge" sourceLinked="1"/>
        <c:majorTickMark val="none"/>
        <c:minorTickMark val="none"/>
        <c:tickLblPos val="none"/>
        <c:crossAx val="118920320"/>
        <c:crosses val="autoZero"/>
        <c:auto val="1"/>
        <c:lblOffset val="100"/>
        <c:baseTimeUnit val="years"/>
      </c:dateAx>
      <c:valAx>
        <c:axId val="1189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96.71</c:v>
                </c:pt>
                <c:pt idx="1">
                  <c:v>96.5</c:v>
                </c:pt>
                <c:pt idx="2">
                  <c:v>96.87</c:v>
                </c:pt>
                <c:pt idx="3">
                  <c:v>96.18</c:v>
                </c:pt>
                <c:pt idx="4">
                  <c:v>107.91</c:v>
                </c:pt>
              </c:numCache>
            </c:numRef>
          </c:val>
          <c:extLst>
            <c:ext xmlns:c16="http://schemas.microsoft.com/office/drawing/2014/chart" uri="{C3380CC4-5D6E-409C-BE32-E72D297353CC}">
              <c16:uniqueId val="{00000000-9C4A-4BF4-ACB3-A223E15A9A5B}"/>
            </c:ext>
          </c:extLst>
        </c:ser>
        <c:dLbls>
          <c:showLegendKey val="0"/>
          <c:showVal val="0"/>
          <c:showCatName val="0"/>
          <c:showSerName val="0"/>
          <c:showPercent val="0"/>
          <c:showBubbleSize val="0"/>
        </c:dLbls>
        <c:gapWidth val="150"/>
        <c:axId val="100239232"/>
        <c:axId val="100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A-4BF4-ACB3-A223E15A9A5B}"/>
            </c:ext>
          </c:extLst>
        </c:ser>
        <c:dLbls>
          <c:showLegendKey val="0"/>
          <c:showVal val="0"/>
          <c:showCatName val="0"/>
          <c:showSerName val="0"/>
          <c:showPercent val="0"/>
          <c:showBubbleSize val="0"/>
        </c:dLbls>
        <c:marker val="1"/>
        <c:smooth val="0"/>
        <c:axId val="100239232"/>
        <c:axId val="100253696"/>
      </c:lineChart>
      <c:dateAx>
        <c:axId val="100239232"/>
        <c:scaling>
          <c:orientation val="minMax"/>
        </c:scaling>
        <c:delete val="1"/>
        <c:axPos val="b"/>
        <c:numFmt formatCode="ge" sourceLinked="1"/>
        <c:majorTickMark val="none"/>
        <c:minorTickMark val="none"/>
        <c:tickLblPos val="none"/>
        <c:crossAx val="100253696"/>
        <c:crosses val="autoZero"/>
        <c:auto val="1"/>
        <c:lblOffset val="100"/>
        <c:baseTimeUnit val="years"/>
      </c:dateAx>
      <c:valAx>
        <c:axId val="10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48-44EA-84F4-A63A0991DE4C}"/>
            </c:ext>
          </c:extLst>
        </c:ser>
        <c:dLbls>
          <c:showLegendKey val="0"/>
          <c:showVal val="0"/>
          <c:showCatName val="0"/>
          <c:showSerName val="0"/>
          <c:showPercent val="0"/>
          <c:showBubbleSize val="0"/>
        </c:dLbls>
        <c:gapWidth val="150"/>
        <c:axId val="100279808"/>
        <c:axId val="100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8-44EA-84F4-A63A0991DE4C}"/>
            </c:ext>
          </c:extLst>
        </c:ser>
        <c:dLbls>
          <c:showLegendKey val="0"/>
          <c:showVal val="0"/>
          <c:showCatName val="0"/>
          <c:showSerName val="0"/>
          <c:showPercent val="0"/>
          <c:showBubbleSize val="0"/>
        </c:dLbls>
        <c:marker val="1"/>
        <c:smooth val="0"/>
        <c:axId val="100279808"/>
        <c:axId val="100281728"/>
      </c:lineChart>
      <c:dateAx>
        <c:axId val="100279808"/>
        <c:scaling>
          <c:orientation val="minMax"/>
        </c:scaling>
        <c:delete val="1"/>
        <c:axPos val="b"/>
        <c:numFmt formatCode="ge" sourceLinked="1"/>
        <c:majorTickMark val="none"/>
        <c:minorTickMark val="none"/>
        <c:tickLblPos val="none"/>
        <c:crossAx val="100281728"/>
        <c:crosses val="autoZero"/>
        <c:auto val="1"/>
        <c:lblOffset val="100"/>
        <c:baseTimeUnit val="years"/>
      </c:dateAx>
      <c:valAx>
        <c:axId val="10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73-44E4-B03C-BA4B0825A272}"/>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73-44E4-B03C-BA4B0825A272}"/>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ge"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9-47CB-BBCC-75B5245D70C9}"/>
            </c:ext>
          </c:extLst>
        </c:ser>
        <c:dLbls>
          <c:showLegendKey val="0"/>
          <c:showVal val="0"/>
          <c:showCatName val="0"/>
          <c:showSerName val="0"/>
          <c:showPercent val="0"/>
          <c:showBubbleSize val="0"/>
        </c:dLbls>
        <c:gapWidth val="150"/>
        <c:axId val="118314112"/>
        <c:axId val="1183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9-47CB-BBCC-75B5245D70C9}"/>
            </c:ext>
          </c:extLst>
        </c:ser>
        <c:dLbls>
          <c:showLegendKey val="0"/>
          <c:showVal val="0"/>
          <c:showCatName val="0"/>
          <c:showSerName val="0"/>
          <c:showPercent val="0"/>
          <c:showBubbleSize val="0"/>
        </c:dLbls>
        <c:marker val="1"/>
        <c:smooth val="0"/>
        <c:axId val="118314112"/>
        <c:axId val="118316032"/>
      </c:lineChart>
      <c:dateAx>
        <c:axId val="118314112"/>
        <c:scaling>
          <c:orientation val="minMax"/>
        </c:scaling>
        <c:delete val="1"/>
        <c:axPos val="b"/>
        <c:numFmt formatCode="ge" sourceLinked="1"/>
        <c:majorTickMark val="none"/>
        <c:minorTickMark val="none"/>
        <c:tickLblPos val="none"/>
        <c:crossAx val="118316032"/>
        <c:crosses val="autoZero"/>
        <c:auto val="1"/>
        <c:lblOffset val="100"/>
        <c:baseTimeUnit val="years"/>
      </c:dateAx>
      <c:valAx>
        <c:axId val="118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29-4254-B097-59613FAF1BFA}"/>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29-4254-B097-59613FAF1BFA}"/>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82.26</c:v>
                </c:pt>
                <c:pt idx="1">
                  <c:v>76.34</c:v>
                </c:pt>
                <c:pt idx="2">
                  <c:v>68.14</c:v>
                </c:pt>
                <c:pt idx="3">
                  <c:v>63.74</c:v>
                </c:pt>
                <c:pt idx="4">
                  <c:v>57.98</c:v>
                </c:pt>
              </c:numCache>
            </c:numRef>
          </c:val>
          <c:extLst>
            <c:ext xmlns:c16="http://schemas.microsoft.com/office/drawing/2014/chart" uri="{C3380CC4-5D6E-409C-BE32-E72D297353CC}">
              <c16:uniqueId val="{00000000-A401-4F27-A06C-96623F9B7B89}"/>
            </c:ext>
          </c:extLst>
        </c:ser>
        <c:dLbls>
          <c:showLegendKey val="0"/>
          <c:showVal val="0"/>
          <c:showCatName val="0"/>
          <c:showSerName val="0"/>
          <c:showPercent val="0"/>
          <c:showBubbleSize val="0"/>
        </c:dLbls>
        <c:gapWidth val="150"/>
        <c:axId val="118702464"/>
        <c:axId val="118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A401-4F27-A06C-96623F9B7B89}"/>
            </c:ext>
          </c:extLst>
        </c:ser>
        <c:dLbls>
          <c:showLegendKey val="0"/>
          <c:showVal val="0"/>
          <c:showCatName val="0"/>
          <c:showSerName val="0"/>
          <c:showPercent val="0"/>
          <c:showBubbleSize val="0"/>
        </c:dLbls>
        <c:marker val="1"/>
        <c:smooth val="0"/>
        <c:axId val="118702464"/>
        <c:axId val="118704384"/>
      </c:lineChart>
      <c:dateAx>
        <c:axId val="118702464"/>
        <c:scaling>
          <c:orientation val="minMax"/>
        </c:scaling>
        <c:delete val="1"/>
        <c:axPos val="b"/>
        <c:numFmt formatCode="ge" sourceLinked="1"/>
        <c:majorTickMark val="none"/>
        <c:minorTickMark val="none"/>
        <c:tickLblPos val="none"/>
        <c:crossAx val="118704384"/>
        <c:crosses val="autoZero"/>
        <c:auto val="1"/>
        <c:lblOffset val="100"/>
        <c:baseTimeUnit val="years"/>
      </c:dateAx>
      <c:valAx>
        <c:axId val="118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67.290000000000006</c:v>
                </c:pt>
                <c:pt idx="1">
                  <c:v>63.14</c:v>
                </c:pt>
                <c:pt idx="2">
                  <c:v>61.75</c:v>
                </c:pt>
                <c:pt idx="3">
                  <c:v>66.52</c:v>
                </c:pt>
                <c:pt idx="4">
                  <c:v>94.53</c:v>
                </c:pt>
              </c:numCache>
            </c:numRef>
          </c:val>
          <c:extLst>
            <c:ext xmlns:c16="http://schemas.microsoft.com/office/drawing/2014/chart" uri="{C3380CC4-5D6E-409C-BE32-E72D297353CC}">
              <c16:uniqueId val="{00000000-96A5-46CC-8726-B9D582CC0492}"/>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96A5-46CC-8726-B9D582CC0492}"/>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190.2</c:v>
                </c:pt>
                <c:pt idx="1">
                  <c:v>206.54</c:v>
                </c:pt>
                <c:pt idx="2">
                  <c:v>211.34</c:v>
                </c:pt>
                <c:pt idx="3">
                  <c:v>210.62</c:v>
                </c:pt>
                <c:pt idx="4">
                  <c:v>141.75</c:v>
                </c:pt>
              </c:numCache>
            </c:numRef>
          </c:val>
          <c:extLst>
            <c:ext xmlns:c16="http://schemas.microsoft.com/office/drawing/2014/chart" uri="{C3380CC4-5D6E-409C-BE32-E72D297353CC}">
              <c16:uniqueId val="{00000000-8635-45E8-A03C-FEED1A99ED9F}"/>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8635-45E8-A03C-FEED1A99ED9F}"/>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G1" sqref="BG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滋賀県　近江八幡市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82144</v>
      </c>
      <c r="AM8" s="50"/>
      <c r="AN8" s="50"/>
      <c r="AO8" s="50"/>
      <c r="AP8" s="50"/>
      <c r="AQ8" s="50"/>
      <c r="AR8" s="50"/>
      <c r="AS8" s="50"/>
      <c r="AT8" s="45">
        <f>データ!T6</f>
        <v>177.45</v>
      </c>
      <c r="AU8" s="45"/>
      <c r="AV8" s="45"/>
      <c r="AW8" s="45"/>
      <c r="AX8" s="45"/>
      <c r="AY8" s="45"/>
      <c r="AZ8" s="45"/>
      <c r="BA8" s="45"/>
      <c r="BB8" s="45">
        <f>データ!U6</f>
        <v>462.91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v>
      </c>
      <c r="Q10" s="45"/>
      <c r="R10" s="45"/>
      <c r="S10" s="45"/>
      <c r="T10" s="45"/>
      <c r="U10" s="45"/>
      <c r="V10" s="45"/>
      <c r="W10" s="45">
        <f>データ!Q6</f>
        <v>100</v>
      </c>
      <c r="X10" s="45"/>
      <c r="Y10" s="45"/>
      <c r="Z10" s="45"/>
      <c r="AA10" s="45"/>
      <c r="AB10" s="45"/>
      <c r="AC10" s="45"/>
      <c r="AD10" s="50">
        <f>データ!R6</f>
        <v>3602</v>
      </c>
      <c r="AE10" s="50"/>
      <c r="AF10" s="50"/>
      <c r="AG10" s="50"/>
      <c r="AH10" s="50"/>
      <c r="AI10" s="50"/>
      <c r="AJ10" s="50"/>
      <c r="AK10" s="2"/>
      <c r="AL10" s="50">
        <f>データ!V6</f>
        <v>653</v>
      </c>
      <c r="AM10" s="50"/>
      <c r="AN10" s="50"/>
      <c r="AO10" s="50"/>
      <c r="AP10" s="50"/>
      <c r="AQ10" s="50"/>
      <c r="AR10" s="50"/>
      <c r="AS10" s="50"/>
      <c r="AT10" s="45">
        <f>データ!W6</f>
        <v>0.26</v>
      </c>
      <c r="AU10" s="45"/>
      <c r="AV10" s="45"/>
      <c r="AW10" s="45"/>
      <c r="AX10" s="45"/>
      <c r="AY10" s="45"/>
      <c r="AZ10" s="45"/>
      <c r="BA10" s="45"/>
      <c r="BB10" s="45">
        <f>データ!X6</f>
        <v>2511.54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252042</v>
      </c>
      <c r="D6" s="33">
        <f t="shared" si="3"/>
        <v>47</v>
      </c>
      <c r="E6" s="33">
        <f t="shared" si="3"/>
        <v>17</v>
      </c>
      <c r="F6" s="33">
        <f t="shared" si="3"/>
        <v>5</v>
      </c>
      <c r="G6" s="33">
        <f t="shared" si="3"/>
        <v>0</v>
      </c>
      <c r="H6" s="33" t="str">
        <f t="shared" si="3"/>
        <v>滋賀県　近江八幡市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0.8</v>
      </c>
      <c r="Q6" s="34">
        <f t="shared" si="3"/>
        <v>100</v>
      </c>
      <c r="R6" s="34">
        <f t="shared" si="3"/>
        <v>3602</v>
      </c>
      <c r="S6" s="34">
        <f t="shared" si="3"/>
        <v>82144</v>
      </c>
      <c r="T6" s="34">
        <f t="shared" si="3"/>
        <v>177.45</v>
      </c>
      <c r="U6" s="34">
        <f t="shared" si="3"/>
        <v>462.91</v>
      </c>
      <c r="V6" s="34">
        <f t="shared" si="3"/>
        <v>653</v>
      </c>
      <c r="W6" s="34">
        <f t="shared" si="3"/>
        <v>0.26</v>
      </c>
      <c r="X6" s="34">
        <f t="shared" si="3"/>
        <v>2511.54</v>
      </c>
      <c r="Y6" s="35">
        <f>IF(Y7="",NA(),Y7)</f>
        <v>96.71</v>
      </c>
      <c r="Z6" s="35">
        <f t="shared" ref="Z6:AH6" si="4">IF(Z7="",NA(),Z7)</f>
        <v>96.5</v>
      </c>
      <c r="AA6" s="35">
        <f t="shared" si="4"/>
        <v>96.87</v>
      </c>
      <c r="AB6" s="35">
        <f t="shared" si="4"/>
        <v>96.18</v>
      </c>
      <c r="AC6" s="35">
        <f t="shared" si="4"/>
        <v>107.91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82.26</v>
      </c>
      <c r="BG6" s="35">
        <f t="shared" ref="BG6:BO6" si="7">IF(BG7="",NA(),BG7)</f>
        <v>76.34</v>
      </c>
      <c r="BH6" s="35">
        <f t="shared" si="7"/>
        <v>68.14</v>
      </c>
      <c r="BI6" s="35">
        <f t="shared" si="7"/>
        <v>63.74</v>
      </c>
      <c r="BJ6" s="35">
        <f t="shared" si="7"/>
        <v>57.98</v>
      </c>
      <c r="BK6" s="35">
        <f t="shared" si="7"/>
        <v>1197.82</v>
      </c>
      <c r="BL6" s="35">
        <f t="shared" si="7"/>
        <v>1126.77</v>
      </c>
      <c r="BM6" s="35">
        <f t="shared" si="7"/>
        <v>1044.8</v>
      </c>
      <c r="BN6" s="35">
        <f t="shared" si="7"/>
        <v>1081.8</v>
      </c>
      <c r="BO6" s="35">
        <f t="shared" si="7"/>
        <v>974.93</v>
      </c>
      <c r="BP6" s="34" t="str">
        <f>IF(BP7="","",IF(BP7="-","【-】","【"&amp;SUBSTITUTE(TEXT(BP7,"#,##0.00"),"-","△")&amp;"】"))</f>
        <v>【914.53】</v>
      </c>
      <c r="BQ6" s="35">
        <f>IF(BQ7="",NA(),BQ7)</f>
        <v>67.290000000000006</v>
      </c>
      <c r="BR6" s="35">
        <f t="shared" ref="BR6:BZ6" si="8">IF(BR7="",NA(),BR7)</f>
        <v>63.14</v>
      </c>
      <c r="BS6" s="35">
        <f t="shared" si="8"/>
        <v>61.75</v>
      </c>
      <c r="BT6" s="35">
        <f t="shared" si="8"/>
        <v>66.52</v>
      </c>
      <c r="BU6" s="35">
        <f t="shared" si="8"/>
        <v>94.53</v>
      </c>
      <c r="BV6" s="35">
        <f t="shared" si="8"/>
        <v>51.03</v>
      </c>
      <c r="BW6" s="35">
        <f t="shared" si="8"/>
        <v>50.9</v>
      </c>
      <c r="BX6" s="35">
        <f t="shared" si="8"/>
        <v>50.82</v>
      </c>
      <c r="BY6" s="35">
        <f t="shared" si="8"/>
        <v>52.19</v>
      </c>
      <c r="BZ6" s="35">
        <f t="shared" si="8"/>
        <v>55.32</v>
      </c>
      <c r="CA6" s="34" t="str">
        <f>IF(CA7="","",IF(CA7="-","【-】","【"&amp;SUBSTITUTE(TEXT(CA7,"#,##0.00"),"-","△")&amp;"】"))</f>
        <v>【55.73】</v>
      </c>
      <c r="CB6" s="35">
        <f>IF(CB7="",NA(),CB7)</f>
        <v>190.2</v>
      </c>
      <c r="CC6" s="35">
        <f t="shared" ref="CC6:CK6" si="9">IF(CC7="",NA(),CC7)</f>
        <v>206.54</v>
      </c>
      <c r="CD6" s="35">
        <f t="shared" si="9"/>
        <v>211.34</v>
      </c>
      <c r="CE6" s="35">
        <f t="shared" si="9"/>
        <v>210.62</v>
      </c>
      <c r="CF6" s="35">
        <f t="shared" si="9"/>
        <v>141.75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77.09</v>
      </c>
      <c r="CN6" s="35">
        <f t="shared" ref="CN6:CV6" si="10">IF(CN7="",NA(),CN7)</f>
        <v>75.77</v>
      </c>
      <c r="CO6" s="35">
        <f t="shared" si="10"/>
        <v>76.209999999999994</v>
      </c>
      <c r="CP6" s="35">
        <f t="shared" si="10"/>
        <v>70.930000000000007</v>
      </c>
      <c r="CQ6" s="35">
        <f t="shared" si="10"/>
        <v>73.569999999999993</v>
      </c>
      <c r="CR6" s="35">
        <f t="shared" si="10"/>
        <v>54.74</v>
      </c>
      <c r="CS6" s="35">
        <f t="shared" si="10"/>
        <v>53.78</v>
      </c>
      <c r="CT6" s="35">
        <f t="shared" si="10"/>
        <v>53.24</v>
      </c>
      <c r="CU6" s="35">
        <f t="shared" si="10"/>
        <v>52.31</v>
      </c>
      <c r="CV6" s="35">
        <f t="shared" si="10"/>
        <v>60.65</v>
      </c>
      <c r="CW6" s="34" t="str">
        <f>IF(CW7="","",IF(CW7="-","【-】","【"&amp;SUBSTITUTE(TEXT(CW7,"#,##0.00"),"-","△")&amp;"】"))</f>
        <v>【59.15】</v>
      </c>
      <c r="CX6" s="35">
        <f>IF(CX7="",NA(),CX7)</f>
        <v>96.54</v>
      </c>
      <c r="CY6" s="35">
        <f t="shared" ref="CY6:DG6" si="11">IF(CY7="",NA(),CY7)</f>
        <v>96.08</v>
      </c>
      <c r="CZ6" s="35">
        <f t="shared" si="11"/>
        <v>96.12</v>
      </c>
      <c r="DA6" s="35">
        <f t="shared" si="11"/>
        <v>95.99</v>
      </c>
      <c r="DB6" s="35">
        <f t="shared" si="11"/>
        <v>94.95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252042</v>
      </c>
      <c r="D7" s="37">
        <v>47</v>
      </c>
      <c r="E7" s="37">
        <v>17</v>
      </c>
      <c r="F7" s="37">
        <v>5</v>
      </c>
      <c r="G7" s="37">
        <v>0</v>
      </c>
      <c r="H7" s="37" t="s">
        <v>110</v>
      </c>
      <c r="I7" s="37" t="s">
        <v>111</v>
      </c>
      <c r="J7" s="37" t="s">
        <v>112</v>
      </c>
      <c r="K7" s="37" t="s">
        <v>113</v>
      </c>
      <c r="L7" s="37" t="s">
        <v>114</v>
      </c>
      <c r="M7" s="37"/>
      <c r="N7" s="38" t="s">
        <v>115</v>
      </c>
      <c r="O7" s="38" t="s">
        <v>116</v>
      </c>
      <c r="P7" s="38">
        <v>0.8</v>
      </c>
      <c r="Q7" s="38">
        <v>100</v>
      </c>
      <c r="R7" s="38">
        <v>3602</v>
      </c>
      <c r="S7" s="38">
        <v>82144</v>
      </c>
      <c r="T7" s="38">
        <v>177.45</v>
      </c>
      <c r="U7" s="38">
        <v>462.91</v>
      </c>
      <c r="V7" s="38">
        <v>653</v>
      </c>
      <c r="W7" s="38">
        <v>0.26</v>
      </c>
      <c r="X7" s="38">
        <v>2511.54</v>
      </c>
      <c r="Y7" s="38">
        <v>96.71</v>
      </c>
      <c r="Z7" s="38">
        <v>96.5</v>
      </c>
      <c r="AA7" s="38">
        <v>96.87</v>
      </c>
      <c r="AB7" s="38">
        <v>96.18</v>
      </c>
      <c r="AC7" s="38">
        <v>107.91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82.26</v>
      </c>
      <c r="BG7" s="38">
        <v>76.34</v>
      </c>
      <c r="BH7" s="38">
        <v>68.14</v>
      </c>
      <c r="BI7" s="38">
        <v>63.74</v>
      </c>
      <c r="BJ7" s="38">
        <v>57.98</v>
      </c>
      <c r="BK7" s="38">
        <v>1197.82</v>
      </c>
      <c r="BL7" s="38">
        <v>1126.77</v>
      </c>
      <c r="BM7" s="38">
        <v>1044.8</v>
      </c>
      <c r="BN7" s="38">
        <v>1081.8</v>
      </c>
      <c r="BO7" s="38">
        <v>974.93</v>
      </c>
      <c r="BP7" s="38">
        <v>914.53</v>
      </c>
      <c r="BQ7" s="38">
        <v>67.290000000000006</v>
      </c>
      <c r="BR7" s="38">
        <v>63.14</v>
      </c>
      <c r="BS7" s="38">
        <v>61.75</v>
      </c>
      <c r="BT7" s="38">
        <v>66.52</v>
      </c>
      <c r="BU7" s="38">
        <v>94.53</v>
      </c>
      <c r="BV7" s="38">
        <v>51.03</v>
      </c>
      <c r="BW7" s="38">
        <v>50.9</v>
      </c>
      <c r="BX7" s="38">
        <v>50.82</v>
      </c>
      <c r="BY7" s="38">
        <v>52.19</v>
      </c>
      <c r="BZ7" s="38">
        <v>55.32</v>
      </c>
      <c r="CA7" s="38">
        <v>55.73</v>
      </c>
      <c r="CB7" s="38">
        <v>190.2</v>
      </c>
      <c r="CC7" s="38">
        <v>206.54</v>
      </c>
      <c r="CD7" s="38">
        <v>211.34</v>
      </c>
      <c r="CE7" s="38">
        <v>210.62</v>
      </c>
      <c r="CF7" s="38">
        <v>141.75</v>
      </c>
      <c r="CG7" s="38">
        <v>289.60000000000002</v>
      </c>
      <c r="CH7" s="38">
        <v>293.27</v>
      </c>
      <c r="CI7" s="38">
        <v>300.52</v>
      </c>
      <c r="CJ7" s="38">
        <v>296.14</v>
      </c>
      <c r="CK7" s="38">
        <v>283.17</v>
      </c>
      <c r="CL7" s="38">
        <v>276.77999999999997</v>
      </c>
      <c r="CM7" s="38">
        <v>77.09</v>
      </c>
      <c r="CN7" s="38">
        <v>75.77</v>
      </c>
      <c r="CO7" s="38">
        <v>76.209999999999994</v>
      </c>
      <c r="CP7" s="38">
        <v>70.930000000000007</v>
      </c>
      <c r="CQ7" s="38">
        <v>73.569999999999993</v>
      </c>
      <c r="CR7" s="38">
        <v>54.74</v>
      </c>
      <c r="CS7" s="38">
        <v>53.78</v>
      </c>
      <c r="CT7" s="38">
        <v>53.24</v>
      </c>
      <c r="CU7" s="38">
        <v>52.31</v>
      </c>
      <c r="CV7" s="38">
        <v>60.65</v>
      </c>
      <c r="CW7" s="38">
        <v>59.15</v>
      </c>
      <c r="CX7" s="38">
        <v>96.54</v>
      </c>
      <c r="CY7" s="38">
        <v>96.08</v>
      </c>
      <c r="CZ7" s="38">
        <v>96.12</v>
      </c>
      <c r="DA7" s="38">
        <v>95.99</v>
      </c>
      <c r="DB7" s="38">
        <v>94.95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8man66070</cp:lastModifiedBy>
  <dcterms:created xsi:type="dcterms:W3CDTF">2017-12-25T02:30:30Z</dcterms:created>
  <dcterms:modified xsi:type="dcterms:W3CDTF">2018-02-08T00:26:37Z</dcterms:modified>
  <cp:category/>
</cp:coreProperties>
</file>