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CW102" i="11" l="1"/>
  <c r="CR102" i="11"/>
  <c r="AU88" i="11"/>
  <c r="AP88" i="11"/>
  <c r="AF88" i="11"/>
  <c r="AU63" i="11"/>
  <c r="AP63" i="11"/>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U35" i="9"/>
  <c r="C35" i="9"/>
  <c r="CO34" i="9"/>
  <c r="BW34" i="9"/>
  <c r="BW35" i="9" s="1"/>
  <c r="BW36" i="9" s="1"/>
  <c r="BW37" i="9" s="1"/>
  <c r="BW38" i="9" s="1"/>
  <c r="BW39" i="9" s="1"/>
  <c r="BW40" i="9" s="1"/>
  <c r="BW41" i="9" s="1"/>
  <c r="BE34" i="9"/>
  <c r="AM34" i="9"/>
  <c r="U34" i="9"/>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<sst xmlns="http://schemas.openxmlformats.org/spreadsheetml/2006/main" count="1055" uniqueCount="556">
  <si>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</si>
  <si>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</si>
  <si>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</si>
  <si>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</si>
  <si>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</si>
  <si>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</si>
  <si>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</si>
  <si>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</si>
  <si>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</si>
  <si>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</si>
  <si>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</si>
  <si>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</si>
  <si>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</si>
  <si>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</si>
  <si>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</si>
  <si>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</si>
  <si>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</si>
  <si>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</si>
  <si>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</si>
  <si>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</si>
  <si>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</si>
  <si>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</si>
  <si>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</si>
  <si>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</si>
  <si>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</si>
  <si>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</si>
  <si>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</si>
  <si>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</si>
  <si>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</si>
  <si>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</si>
  <si>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</si>
  <si>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</si>
  <si>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</si>
  <si>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</si>
  <si>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</si>
  <si>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</si>
  <si>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</si>
  <si>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</si>
  <si>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</si>
  <si>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</si>
  <si>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</si>
  <si>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</si>
  <si>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</si>
  <si>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</si>
  <si>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</si>
  <si>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</si>
  <si>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</si>
  <si>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</si>
  <si>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</si>
  <si>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</si>
  <si>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</si>
  <si>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</si>
  <si>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</si>
  <si>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</si>
  <si>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</si>
  <si>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</si>
  <si>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</si>
  <si>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</si>
  <si>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</si>
  <si>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</si>
  <si>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</si>
  <si>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</si>
  <si>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</si>
  <si>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</si>
  <si>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</si>
  <si>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</si>
  <si>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</si>
  <si>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</si>
  <si>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</si>
  <si>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</si>
  <si>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</si>
  <si>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</si>
  <si>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</si>
  <si>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</si>
  <si>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</si>
  <si>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</si>
  <si>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</si>
  <si>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</si>
  <si>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</si>
  <si>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</si>
  <si>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</si>
  <si>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近江八幡市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</si>
  <si>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</si>
  <si>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</si>
  <si>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</si>
  <si>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</si>
  <si>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</si>
  <si>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</si>
  <si>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</si>
  <si>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</si>
  <si>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</si>
  <si>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</si>
  <si>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</si>
  <si>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</si>
  <si>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</si>
  <si>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</si>
  <si>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</si>
  <si>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</si>
  <si>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</si>
  <si>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</si>
  <si>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</si>
  <si>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</si>
  <si>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</si>
  <si>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</si>
  <si>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</si>
  <si>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</si>
  <si>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</si>
  <si>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</si>
  <si>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</si>
  <si>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</si>
  <si>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</si>
  <si>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</si>
  <si>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</si>
  <si>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</si>
  <si>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</si>
  <si>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</si>
  <si>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</si>
  <si>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</si>
  <si>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</si>
  <si>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</si>
  <si>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</si>
  <si>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</si>
  <si>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</si>
  <si>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</si>
  <si>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</si>
  <si>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</si>
  <si>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</si>
  <si>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</si>
  <si>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</si>
  <si>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</si>
  <si>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</si>
  <si>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</si>
  <si>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</si>
  <si>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</si>
  <si>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</si>
  <si>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</si>
  <si>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</si>
  <si>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</si>
  <si>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</si>
  <si>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</si>
  <si>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</si>
  <si>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</si>
  <si>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</si>
  <si>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</si>
  <si>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</si>
  <si>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</si>
  <si>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</si>
  <si>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</si>
  <si>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</si>
  <si>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</si>
  <si>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</si>
  <si>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</si>
  <si>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</si>
  <si>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</si>
  <si>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</si>
  <si>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</si>
  <si>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</si>
  <si>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</si>
  <si>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</si>
  <si>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</si>
  <si>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</si>
  <si>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</si>
  <si>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</si>
  <si>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</si>
  <si>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</si>
  <si>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</si>
  <si>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</si>
  <si>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</si>
  <si>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</si>
  <si>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</si>
  <si>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</si>
  <si>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</si>
  <si>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</si>
  <si>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</si>
  <si>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</si>
  <si>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</si>
  <si>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</si>
  <si>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</si>
  <si>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</si>
  <si>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</si>
  <si>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</si>
  <si>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</si>
  <si>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</si>
  <si>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</si>
  <si>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</si>
  <si>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</si>
  <si>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</si>
  <si>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</si>
  <si>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</si>
  <si>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</si>
  <si>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</si>
  <si>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</si>
  <si>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</si>
  <si>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滋賀県近江八幡市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</si>
  <si>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</si>
  <si>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</si>
  <si>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</si>
  <si>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</si>
  <si>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</si>
  <si>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</si>
  <si>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</si>
  <si>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</si>
  <si>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</si>
  <si>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</si>
  <si>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</si>
  <si>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</si>
  <si>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</si>
  <si>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</si>
  <si>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</si>
  <si>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</si>
  <si>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</si>
  <si>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</si>
  <si>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</si>
  <si>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</si>
  <si>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</si>
  <si>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</si>
  <si>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</si>
  <si>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</si>
  <si>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</si>
  <si>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</si>
  <si>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</si>
  <si>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</si>
  <si>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</si>
  <si>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</si>
  <si>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</si>
  <si>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</si>
  <si>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</si>
  <si>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</si>
  <si>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</si>
  <si>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</si>
  <si>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</si>
  <si>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</si>
  <si>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</si>
  <si>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</si>
  <si>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</si>
  <si>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</si>
  <si>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</si>
  <si>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</si>
  <si>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</si>
  <si>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</si>
  <si>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</si>
  <si>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</si>
  <si>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</si>
  <si>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</si>
  <si>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</si>
  <si>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</si>
  <si>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</si>
  <si>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</si>
  <si>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</si>
  <si>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</si>
  <si>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</si>
  <si>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</si>
  <si>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</si>
  <si>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</si>
  <si>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</si>
  <si>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</si>
  <si>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</si>
  <si>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</si>
  <si>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</si>
  <si>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</si>
  <si>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</si>
  <si>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</si>
  <si>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</si>
  <si>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</si>
  <si>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</si>
  <si>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</si>
  <si>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</si>
  <si>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</si>
  <si>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</si>
  <si>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</si>
  <si>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</si>
  <si>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</si>
  <si>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</si>
  <si>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</si>
  <si>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</si>
  <si>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</si>
  <si>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</si>
  <si>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</si>
  <si>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</si>
  <si>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</si>
  <si>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</si>
  <si>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</si>
  <si>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</si>
  <si>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</si>
  <si>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</si>
  <si>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</si>
  <si>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</si>
  <si>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</si>
  <si>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</si>
  <si>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</si>
  <si>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</si>
  <si>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</si>
  <si>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</si>
  <si>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</si>
  <si>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</si>
  <si>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</si>
  <si>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</si>
  <si>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</si>
  <si>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</si>
  <si>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</si>
  <si>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</si>
  <si>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</si>
  <si>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</si>
  <si>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</si>
  <si>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</si>
  <si>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</si>
  <si>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</si>
  <si>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</si>
  <si>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</si>
  <si>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</si>
  <si>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</si>
  <si>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</si>
  <si>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</si>
  <si>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</si>
  <si>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</si>
  <si>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</si>
  <si>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</si>
  <si>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</si>
  <si>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</si>
  <si>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</si>
  <si>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</si>
  <si>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</si>
  <si>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</si>
  <si>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</si>
  <si>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</si>
  <si>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</si>
  <si>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</si>
  <si>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</si>
  <si>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</si>
  <si>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</si>
  <si>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</si>
  <si>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</si>
  <si>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</si>
  <si>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</si>
  <si>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</si>
  <si>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</si>
  <si>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</si>
  <si>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</si>
  <si>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</si>
  <si>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</si>
  <si>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</si>
  <si>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</si>
  <si>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</si>
  <si>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</si>
  <si>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滋賀県近江八幡市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</si>
  <si>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</si>
  <si>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</si>
  <si>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</si>
  <si>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</si>
  <si>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</si>
  <si>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</si>
  <si>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</si>
  <si>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</si>
  <si>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</si>
  <si>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</si>
  <si>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</si>
  <si>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</si>
  <si>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</si>
  <si>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</si>
  <si>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</si>
  <si>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</si>
  <si>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</si>
  <si>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</si>
  <si>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</si>
  <si>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</si>
  <si>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文化会館事業特別会計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</si>
  <si>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</si>
  <si>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</si>
  <si>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</si>
  <si>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</si>
  <si>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</si>
  <si>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</si>
  <si>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</si>
  <si>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</si>
  <si>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</si>
  <si>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</si>
  <si>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</si>
  <si>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</si>
  <si>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</si>
  <si>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</si>
  <si>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</si>
  <si>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介護認定審査会共同設置事業特別会計</t>
    <phoneticPr fontId="5"/>
  </si>
  <si>
    <t>介護保険事業（保険事業勘定）特別会計</t>
    <phoneticPr fontId="5"/>
  </si>
  <si>
    <t>介護保険事業（サービス事業勘定）特別会計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</si>
  <si>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</si>
  <si>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</si>
  <si>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</si>
  <si>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</si>
  <si>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</si>
  <si>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</si>
  <si>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</si>
  <si>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</si>
  <si>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</si>
  <si>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</si>
  <si>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</si>
  <si>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</si>
  <si>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</si>
  <si>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</si>
  <si>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</si>
  <si>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</si>
  <si>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</si>
  <si>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</si>
  <si>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</si>
  <si>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</si>
  <si>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</si>
  <si>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</si>
  <si>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</si>
  <si>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</si>
  <si>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</si>
  <si>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</si>
  <si>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</si>
  <si>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</si>
  <si>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</si>
  <si>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</si>
  <si>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</si>
  <si>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</si>
  <si>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</si>
  <si>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</si>
  <si>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</si>
  <si>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</si>
  <si>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</si>
  <si>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</si>
  <si>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</si>
  <si>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</si>
  <si>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</si>
  <si>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</si>
  <si>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</si>
  <si>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</si>
  <si>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</si>
  <si>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</si>
  <si>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</si>
  <si>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</si>
  <si>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</si>
  <si>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</si>
  <si>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</si>
  <si>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</si>
  <si>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</si>
  <si>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</si>
  <si>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</si>
  <si>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</si>
  <si>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</si>
  <si>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</si>
  <si>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</si>
  <si>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</si>
  <si>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</si>
  <si>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</si>
  <si>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</si>
  <si>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</si>
  <si>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</si>
  <si>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</si>
  <si>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</si>
  <si>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</si>
  <si>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</si>
  <si>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</si>
  <si>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</si>
  <si>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</si>
  <si>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</si>
  <si>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</si>
  <si>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</si>
  <si>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</si>
  <si>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</si>
  <si>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</si>
  <si>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</si>
  <si>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</si>
  <si>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</si>
  <si>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</si>
  <si>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</si>
  <si>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</si>
  <si>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</si>
  <si>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</si>
  <si>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</si>
  <si>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</si>
  <si>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</si>
  <si>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</si>
  <si>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</si>
  <si>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</si>
  <si>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</si>
  <si>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</si>
  <si>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</si>
  <si>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</si>
  <si>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</si>
  <si>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</si>
  <si>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</si>
  <si>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</si>
  <si>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</si>
  <si>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</si>
  <si>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</si>
  <si>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</si>
  <si>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</si>
  <si>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</si>
  <si>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</si>
  <si>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</si>
  <si>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</si>
  <si>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</si>
  <si>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</si>
  <si>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</si>
  <si>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</si>
  <si>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</si>
  <si>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</si>
  <si>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</si>
  <si>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</si>
  <si>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</si>
  <si>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</si>
  <si>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</si>
  <si>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</si>
  <si>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</si>
  <si>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</si>
  <si>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</si>
  <si>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</si>
  <si>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</si>
  <si>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</si>
  <si>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</si>
  <si>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</si>
  <si>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</si>
  <si>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</si>
  <si>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</si>
  <si>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</si>
  <si>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</si>
  <si>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</si>
  <si>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</si>
  <si>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</si>
  <si>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</si>
  <si>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2.07</t>
  </si>
  <si>
    <t>病院事業会計</t>
  </si>
  <si>
    <t>水道事業会計</t>
  </si>
  <si>
    <t>一般会計</t>
  </si>
  <si>
    <t>公共下水道事業特別会計</t>
  </si>
  <si>
    <t>後期高齢者医療特別会計</t>
  </si>
  <si>
    <t>国民健康保険特別会計</t>
  </si>
  <si>
    <t>介護保険事業（保険事業勘定）特別会計</t>
  </si>
  <si>
    <t>介護保険事業（サービス事業勘定）特別会計</t>
  </si>
  <si>
    <t>その他会計（赤字）</t>
  </si>
  <si>
    <t>その他会計（黒字）</t>
  </si>
  <si>
    <t>東近江行政組合（一般会計）</t>
    <rPh sb="0" eb="1">
      <t>ヒガシ</t>
    </rPh>
    <rPh sb="1" eb="3">
      <t>オウミ</t>
    </rPh>
    <rPh sb="3" eb="5">
      <t>ギョウセイ</t>
    </rPh>
    <rPh sb="5" eb="7">
      <t>クミアイ</t>
    </rPh>
    <rPh sb="8" eb="10">
      <t>イッパン</t>
    </rPh>
    <rPh sb="10" eb="12">
      <t>カイケイ</t>
    </rPh>
    <phoneticPr fontId="24"/>
  </si>
  <si>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24"/>
  </si>
  <si>
    <t>中部清掃組合</t>
    <rPh sb="0" eb="2">
      <t>チュウブ</t>
    </rPh>
    <rPh sb="2" eb="4">
      <t>セイソウ</t>
    </rPh>
    <rPh sb="4" eb="6">
      <t>クミアイ</t>
    </rPh>
    <phoneticPr fontId="24"/>
  </si>
  <si>
    <t>八日市布引ライフ組合</t>
    <rPh sb="0" eb="3">
      <t>ヨウカイチ</t>
    </rPh>
    <rPh sb="3" eb="5">
      <t>ヌノビキ</t>
    </rPh>
    <rPh sb="8" eb="10">
      <t>クミアイ</t>
    </rPh>
    <phoneticPr fontId="24"/>
  </si>
  <si>
    <t>滋賀県市町村職員研修センター</t>
    <rPh sb="0" eb="3">
      <t>シガケン</t>
    </rPh>
    <rPh sb="3" eb="6">
      <t>シチョウソン</t>
    </rPh>
    <rPh sb="6" eb="8">
      <t>ショクイン</t>
    </rPh>
    <rPh sb="8" eb="10">
      <t>ケンシュウ</t>
    </rPh>
    <phoneticPr fontId="24"/>
  </si>
  <si>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4"/>
  </si>
  <si>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</si>
  <si>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滋賀県市町村交通災害共済組合</t>
    <rPh sb="0" eb="3">
      <t>シガケン</t>
    </rPh>
    <rPh sb="3" eb="6">
      <t>シチョウソン</t>
    </rPh>
    <rPh sb="6" eb="8">
      <t>コウツウ</t>
    </rPh>
    <rPh sb="8" eb="10">
      <t>サイガイ</t>
    </rPh>
    <rPh sb="10" eb="12">
      <t>キョウサイ</t>
    </rPh>
    <rPh sb="12" eb="14">
      <t>クミアイ</t>
    </rPh>
    <phoneticPr fontId="24"/>
  </si>
  <si>
    <t>-</t>
    <phoneticPr fontId="2"/>
  </si>
  <si>
    <t>-</t>
    <phoneticPr fontId="2"/>
  </si>
  <si>
    <t>-</t>
    <phoneticPr fontId="2"/>
  </si>
  <si>
    <t>-</t>
    <phoneticPr fontId="2"/>
  </si>
  <si>
    <t>-</t>
    <phoneticPr fontId="2"/>
  </si>
  <si>
    <t>-</t>
    <phoneticPr fontId="2"/>
  </si>
  <si>
    <t>-</t>
    <phoneticPr fontId="2"/>
  </si>
  <si>
    <t>近江八幡市土地開発公社</t>
    <rPh sb="0" eb="5">
      <t>オウミハチマンシ</t>
    </rPh>
    <rPh sb="5" eb="7">
      <t>トチ</t>
    </rPh>
    <rPh sb="7" eb="9">
      <t>カイハツ</t>
    </rPh>
    <rPh sb="9" eb="11">
      <t>コウシャ</t>
    </rPh>
    <phoneticPr fontId="2"/>
  </si>
  <si>
    <t>ハートランド推進財団</t>
    <rPh sb="6" eb="8">
      <t>スイシン</t>
    </rPh>
    <rPh sb="8" eb="10">
      <t>ザイダン</t>
    </rPh>
    <phoneticPr fontId="2"/>
  </si>
  <si>
    <t>近江八幡市国際協会</t>
    <rPh sb="0" eb="5">
      <t>オウミハチマンシ</t>
    </rPh>
    <rPh sb="5" eb="7">
      <t>コクサイ</t>
    </rPh>
    <rPh sb="7" eb="9">
      <t>キョウカイ</t>
    </rPh>
    <phoneticPr fontId="2"/>
  </si>
  <si>
    <t>近江八幡地域勤労者福祉サービスセンター</t>
    <rPh sb="0" eb="4">
      <t>オウミハチマン</t>
    </rPh>
    <rPh sb="4" eb="6">
      <t>チイキ</t>
    </rPh>
    <rPh sb="6" eb="9">
      <t>キンロウシャ</t>
    </rPh>
    <rPh sb="9" eb="11">
      <t>フクシ</t>
    </rPh>
    <phoneticPr fontId="2"/>
  </si>
  <si>
    <t>安土町文芸の郷振興事業団</t>
    <rPh sb="0" eb="2">
      <t>アヅチ</t>
    </rPh>
    <rPh sb="2" eb="3">
      <t>チョウ</t>
    </rPh>
    <rPh sb="3" eb="5">
      <t>ブンゲイ</t>
    </rPh>
    <rPh sb="6" eb="7">
      <t>サト</t>
    </rPh>
    <rPh sb="7" eb="9">
      <t>シンコウ</t>
    </rPh>
    <rPh sb="9" eb="12">
      <t>ジギョウダン</t>
    </rPh>
    <phoneticPr fontId="2"/>
  </si>
  <si>
    <t>まっせ</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</si>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</sst>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53670</c:v>
                </c:pt>
                <c:pt idx="1">
                  <c:v>30144</c:v>
                </c:pt>
                <c:pt idx="2">
                  <c:v>29516</c:v>
                </c:pt>
                <c:pt idx="3">
                  <c:v>75796</c:v>
                </c:pt>
                <c:pt idx="4">
                  <c:v>65578</c:v>
                </c:pt>
              </c:numCache>
            </c:numRef>
          </c:val>
          <c:smooth val="0"/>
        </c:ser>
        <c:dLbls>
          <c:showLegendKey val="0"/>
          <c:showVal val="0"/>
          <c:showCatName val="0"/>
          <c:showSerName val="0"/>
          <c:showPercent val="0"/>
          <c:showBubbleSize val="0"/>
        </c:dLbls>
        <c:marker val="1"/>
        <c:smooth val="0"/>
        <c:axId val="119367936"/>
        <c:axId val="119370112"/>
      </c:lineChart>
      <c:catAx>
        <c:axId val="1193679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370112"/>
        <c:crosses val="autoZero"/>
        <c:auto val="1"/>
        <c:lblAlgn val="ctr"/>
        <c:lblOffset val="100"/>
        <c:tickLblSkip val="1"/>
        <c:tickMarkSkip val="1"/>
        <c:noMultiLvlLbl val="0"/>
      </c:catAx>
      <c:valAx>
        <c:axId val="11937011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367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8.42</c:v>
                </c:pt>
                <c:pt idx="1">
                  <c:v>6.46</c:v>
                </c:pt>
                <c:pt idx="2">
                  <c:v>5.0999999999999996</c:v>
                </c:pt>
                <c:pt idx="3">
                  <c:v>4.8899999999999997</c:v>
                </c:pt>
                <c:pt idx="4">
                  <c:v>3.17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21.19</c:v>
                </c:pt>
                <c:pt idx="1">
                  <c:v>25.25</c:v>
                </c:pt>
                <c:pt idx="2">
                  <c:v>28.38</c:v>
                </c:pt>
                <c:pt idx="3">
                  <c:v>30.65</c:v>
                </c:pt>
                <c:pt idx="4">
                  <c:v>30.33</c:v>
                </c:pt>
              </c:numCache>
            </c:numRef>
          </c:val>
        </c:ser>
        <c:dLbls>
          <c:showLegendKey val="0"/>
          <c:showVal val="0"/>
          <c:showCatName val="0"/>
          <c:showSerName val="0"/>
          <c:showPercent val="0"/>
          <c:showBubbleSize val="0"/>
        </c:dLbls>
        <c:gapWidth val="250"/>
        <c:overlap val="100"/>
        <c:axId val="36018432"/>
        <c:axId val="36032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7.79</c:v>
                </c:pt>
                <c:pt idx="1">
                  <c:v>2.34</c:v>
                </c:pt>
                <c:pt idx="2">
                  <c:v>1.93</c:v>
                </c:pt>
                <c:pt idx="3">
                  <c:v>2.38</c:v>
                </c:pt>
                <c:pt idx="4">
                  <c:v>-2.0699999999999998</c:v>
                </c:pt>
              </c:numCache>
            </c:numRef>
          </c:val>
          <c:smooth val="0"/>
        </c:ser>
        <c:dLbls>
          <c:showLegendKey val="0"/>
          <c:showVal val="0"/>
          <c:showCatName val="0"/>
          <c:showSerName val="0"/>
          <c:showPercent val="0"/>
          <c:showBubbleSize val="0"/>
        </c:dLbls>
        <c:marker val="1"/>
        <c:smooth val="0"/>
        <c:axId val="36018432"/>
        <c:axId val="36032896"/>
      </c:lineChart>
      <c:catAx>
        <c:axId val="3601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032896"/>
        <c:crosses val="autoZero"/>
        <c:auto val="1"/>
        <c:lblAlgn val="ctr"/>
        <c:lblOffset val="100"/>
        <c:tickLblSkip val="1"/>
        <c:tickMarkSkip val="1"/>
        <c:noMultiLvlLbl val="0"/>
      </c:catAx>
      <c:valAx>
        <c:axId val="3603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1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ser>
        <c:ser>
          <c:idx val="3"/>
          <c:order val="3"/>
          <c:tx>
            <c:strRef>
              <c:f>データシート!$A$30</c:f>
              <c:strCache>
                <c:ptCount val="1"/>
                <c:pt idx="0">
                  <c:v>介護保険事業（保険事業勘定）特別会計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0.1</c:v>
                </c:pt>
                <c:pt idx="4">
                  <c:v>#N/A</c:v>
                </c:pt>
                <c:pt idx="5">
                  <c:v>0.01</c:v>
                </c:pt>
                <c:pt idx="6">
                  <c:v>#N/A</c:v>
                </c:pt>
                <c:pt idx="7">
                  <c:v>0.03</c:v>
                </c:pt>
                <c:pt idx="8">
                  <c:v>#N/A</c:v>
                </c:pt>
                <c:pt idx="9">
                  <c:v>0.02</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0.05</c:v>
                </c:pt>
                <c:pt idx="4">
                  <c:v>#N/A</c:v>
                </c:pt>
                <c:pt idx="5">
                  <c:v>0.66</c:v>
                </c:pt>
                <c:pt idx="6">
                  <c:v>#N/A</c:v>
                </c:pt>
                <c:pt idx="7">
                  <c:v>0.05</c:v>
                </c:pt>
                <c:pt idx="8">
                  <c:v>#N/A</c:v>
                </c:pt>
                <c:pt idx="9">
                  <c:v>0.06</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7.0000000000000007E-2</c:v>
                </c:pt>
                <c:pt idx="4">
                  <c:v>#N/A</c:v>
                </c:pt>
                <c:pt idx="5">
                  <c:v>0</c:v>
                </c:pt>
                <c:pt idx="6">
                  <c:v>#N/A</c:v>
                </c:pt>
                <c:pt idx="7">
                  <c:v>0.01</c:v>
                </c:pt>
                <c:pt idx="8">
                  <c:v>#N/A</c:v>
                </c:pt>
                <c:pt idx="9">
                  <c:v>0.12</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0.24</c:v>
                </c:pt>
                <c:pt idx="2">
                  <c:v>#N/A</c:v>
                </c:pt>
                <c:pt idx="3">
                  <c:v>0.18</c:v>
                </c:pt>
                <c:pt idx="4">
                  <c:v>#N/A</c:v>
                </c:pt>
                <c:pt idx="5">
                  <c:v>0.22</c:v>
                </c:pt>
                <c:pt idx="6">
                  <c:v>#N/A</c:v>
                </c:pt>
                <c:pt idx="7">
                  <c:v>0.21</c:v>
                </c:pt>
                <c:pt idx="8">
                  <c:v>#N/A</c:v>
                </c:pt>
                <c:pt idx="9">
                  <c:v>0.16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8.41</c:v>
                </c:pt>
                <c:pt idx="2">
                  <c:v>#N/A</c:v>
                </c:pt>
                <c:pt idx="3">
                  <c:v>6.45</c:v>
                </c:pt>
                <c:pt idx="4">
                  <c:v>#N/A</c:v>
                </c:pt>
                <c:pt idx="5">
                  <c:v>5.0999999999999996</c:v>
                </c:pt>
                <c:pt idx="6">
                  <c:v>#N/A</c:v>
                </c:pt>
                <c:pt idx="7">
                  <c:v>4.88</c:v>
                </c:pt>
                <c:pt idx="8">
                  <c:v>#N/A</c:v>
                </c:pt>
                <c:pt idx="9">
                  <c:v>3.16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9.81</c:v>
                </c:pt>
                <c:pt idx="2">
                  <c:v>#N/A</c:v>
                </c:pt>
                <c:pt idx="3">
                  <c:v>9.08</c:v>
                </c:pt>
                <c:pt idx="4">
                  <c:v>#N/A</c:v>
                </c:pt>
                <c:pt idx="5">
                  <c:v>9.7200000000000006</c:v>
                </c:pt>
                <c:pt idx="6">
                  <c:v>#N/A</c:v>
                </c:pt>
                <c:pt idx="7">
                  <c:v>9.64</c:v>
                </c:pt>
                <c:pt idx="8">
                  <c:v>#N/A</c:v>
                </c:pt>
                <c:pt idx="9">
                  <c:v>9.66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5.87</c:v>
                </c:pt>
                <c:pt idx="2">
                  <c:v>#N/A</c:v>
                </c:pt>
                <c:pt idx="3">
                  <c:v>9.48</c:v>
                </c:pt>
                <c:pt idx="4">
                  <c:v>#N/A</c:v>
                </c:pt>
                <c:pt idx="5">
                  <c:v>14.99</c:v>
                </c:pt>
                <c:pt idx="6">
                  <c:v>#N/A</c:v>
                </c:pt>
                <c:pt idx="7">
                  <c:v>20.13</c:v>
                </c:pt>
                <c:pt idx="8">
                  <c:v>#N/A</c:v>
                </c:pt>
                <c:pt idx="9">
                  <c:v>23.99</c:v>
                </c:pt>
              </c:numCache>
            </c:numRef>
          </c:val>
        </c:ser>
        <c:dLbls>
          <c:showLegendKey val="0"/>
          <c:showVal val="0"/>
          <c:showCatName val="0"/>
          <c:showSerName val="0"/>
          <c:showPercent val="0"/>
          <c:showBubbleSize val="0"/>
        </c:dLbls>
        <c:gapWidth val="150"/>
        <c:overlap val="100"/>
        <c:axId val="36876672"/>
        <c:axId val="36878208"/>
      </c:barChart>
      <c:catAx>
        <c:axId val="3687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78208"/>
        <c:crosses val="autoZero"/>
        <c:auto val="1"/>
        <c:lblAlgn val="ctr"/>
        <c:lblOffset val="100"/>
        <c:tickLblSkip val="1"/>
        <c:tickMarkSkip val="1"/>
        <c:noMultiLvlLbl val="0"/>
      </c:catAx>
      <c:valAx>
        <c:axId val="36878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76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2877</c:v>
                </c:pt>
                <c:pt idx="5">
                  <c:v>2943</c:v>
                </c:pt>
                <c:pt idx="8">
                  <c:v>2905</c:v>
                </c:pt>
                <c:pt idx="11">
                  <c:v>2916</c:v>
                </c:pt>
                <c:pt idx="14">
                  <c:v>3018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121</c:v>
                </c:pt>
                <c:pt idx="3">
                  <c:v>109</c:v>
                </c:pt>
                <c:pt idx="6">
                  <c:v>117</c:v>
                </c:pt>
                <c:pt idx="9">
                  <c:v>99</c:v>
                </c:pt>
                <c:pt idx="12">
                  <c:v>108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1410</c:v>
                </c:pt>
                <c:pt idx="3">
                  <c:v>1168</c:v>
                </c:pt>
                <c:pt idx="6">
                  <c:v>1271</c:v>
                </c:pt>
                <c:pt idx="9">
                  <c:v>1251</c:v>
                </c:pt>
                <c:pt idx="12">
                  <c:v>1372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2623</c:v>
                </c:pt>
                <c:pt idx="3">
                  <c:v>2591</c:v>
                </c:pt>
                <c:pt idx="6">
                  <c:v>2395</c:v>
                </c:pt>
                <c:pt idx="9">
                  <c:v>2204</c:v>
                </c:pt>
                <c:pt idx="12">
                  <c:v>2182</c:v>
                </c:pt>
              </c:numCache>
            </c:numRef>
          </c:val>
        </c:ser>
        <c:dLbls>
          <c:showLegendKey val="0"/>
          <c:showVal val="0"/>
          <c:showCatName val="0"/>
          <c:showSerName val="0"/>
          <c:showPercent val="0"/>
          <c:showBubbleSize val="0"/>
        </c:dLbls>
        <c:gapWidth val="100"/>
        <c:overlap val="100"/>
        <c:axId val="36199808"/>
        <c:axId val="36214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1277</c:v>
                </c:pt>
                <c:pt idx="2">
                  <c:v>#N/A</c:v>
                </c:pt>
                <c:pt idx="3">
                  <c:v>#N/A</c:v>
                </c:pt>
                <c:pt idx="4">
                  <c:v>925</c:v>
                </c:pt>
                <c:pt idx="5">
                  <c:v>#N/A</c:v>
                </c:pt>
                <c:pt idx="6">
                  <c:v>#N/A</c:v>
                </c:pt>
                <c:pt idx="7">
                  <c:v>878</c:v>
                </c:pt>
                <c:pt idx="8">
                  <c:v>#N/A</c:v>
                </c:pt>
                <c:pt idx="9">
                  <c:v>#N/A</c:v>
                </c:pt>
                <c:pt idx="10">
                  <c:v>638</c:v>
                </c:pt>
                <c:pt idx="11">
                  <c:v>#N/A</c:v>
                </c:pt>
                <c:pt idx="12">
                  <c:v>#N/A</c:v>
                </c:pt>
                <c:pt idx="13">
                  <c:v>644</c:v>
                </c:pt>
                <c:pt idx="14">
                  <c:v>#N/A</c:v>
                </c:pt>
              </c:numCache>
            </c:numRef>
          </c:val>
          <c:smooth val="0"/>
        </c:ser>
        <c:dLbls>
          <c:showLegendKey val="0"/>
          <c:showVal val="0"/>
          <c:showCatName val="0"/>
          <c:showSerName val="0"/>
          <c:showPercent val="0"/>
          <c:showBubbleSize val="0"/>
        </c:dLbls>
        <c:marker val="1"/>
        <c:smooth val="0"/>
        <c:axId val="36199808"/>
        <c:axId val="36214272"/>
      </c:lineChart>
      <c:catAx>
        <c:axId val="3619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14272"/>
        <c:crosses val="autoZero"/>
        <c:auto val="1"/>
        <c:lblAlgn val="ctr"/>
        <c:lblOffset val="100"/>
        <c:tickLblSkip val="1"/>
        <c:tickMarkSkip val="1"/>
        <c:noMultiLvlLbl val="0"/>
      </c:catAx>
      <c:valAx>
        <c:axId val="3621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9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35067</c:v>
                </c:pt>
                <c:pt idx="5">
                  <c:v>35355</c:v>
                </c:pt>
                <c:pt idx="8">
                  <c:v>36101</c:v>
                </c:pt>
                <c:pt idx="11">
                  <c:v>37293</c:v>
                </c:pt>
                <c:pt idx="14">
                  <c:v>38745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9129</c:v>
                </c:pt>
                <c:pt idx="5">
                  <c:v>7823</c:v>
                </c:pt>
                <c:pt idx="8">
                  <c:v>7220</c:v>
                </c:pt>
                <c:pt idx="11">
                  <c:v>6646</c:v>
                </c:pt>
                <c:pt idx="14">
                  <c:v>6218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9768</c:v>
                </c:pt>
                <c:pt idx="5">
                  <c:v>12021</c:v>
                </c:pt>
                <c:pt idx="8">
                  <c:v>13747</c:v>
                </c:pt>
                <c:pt idx="11">
                  <c:v>14654</c:v>
                </c:pt>
                <c:pt idx="14">
                  <c:v>14584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517</c:v>
                </c:pt>
                <c:pt idx="3">
                  <c:v>195</c:v>
                </c:pt>
                <c:pt idx="6">
                  <c:v>73</c:v>
                </c:pt>
                <c:pt idx="9">
                  <c:v>2</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5342</c:v>
                </c:pt>
                <c:pt idx="3">
                  <c:v>5101</c:v>
                </c:pt>
                <c:pt idx="6">
                  <c:v>4934</c:v>
                </c:pt>
                <c:pt idx="9">
                  <c:v>4689</c:v>
                </c:pt>
                <c:pt idx="12">
                  <c:v>4323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778</c:v>
                </c:pt>
                <c:pt idx="3">
                  <c:v>812</c:v>
                </c:pt>
                <c:pt idx="6">
                  <c:v>694</c:v>
                </c:pt>
                <c:pt idx="9">
                  <c:v>627</c:v>
                </c:pt>
                <c:pt idx="12">
                  <c:v>884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26768</c:v>
                </c:pt>
                <c:pt idx="3">
                  <c:v>23397</c:v>
                </c:pt>
                <c:pt idx="6">
                  <c:v>22139</c:v>
                </c:pt>
                <c:pt idx="9">
                  <c:v>22007</c:v>
                </c:pt>
                <c:pt idx="12">
                  <c:v>22616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21029</c:v>
                </c:pt>
                <c:pt idx="3">
                  <c:v>20869</c:v>
                </c:pt>
                <c:pt idx="6">
                  <c:v>20946</c:v>
                </c:pt>
                <c:pt idx="9">
                  <c:v>23901</c:v>
                </c:pt>
                <c:pt idx="12">
                  <c:v>24957</c:v>
                </c:pt>
              </c:numCache>
            </c:numRef>
          </c:val>
        </c:ser>
        <c:dLbls>
          <c:showLegendKey val="0"/>
          <c:showVal val="0"/>
          <c:showCatName val="0"/>
          <c:showSerName val="0"/>
          <c:showPercent val="0"/>
          <c:showBubbleSize val="0"/>
        </c:dLbls>
        <c:gapWidth val="100"/>
        <c:overlap val="100"/>
        <c:axId val="36398592"/>
        <c:axId val="36400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474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6398592"/>
        <c:axId val="36400512"/>
      </c:lineChart>
      <c:catAx>
        <c:axId val="3639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400512"/>
        <c:crosses val="autoZero"/>
        <c:auto val="1"/>
        <c:lblAlgn val="ctr"/>
        <c:lblOffset val="100"/>
        <c:tickLblSkip val="1"/>
        <c:tickMarkSkip val="1"/>
        <c:noMultiLvlLbl val="0"/>
      </c:catAx>
      <c:valAx>
        <c:axId val="36400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9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82,498
81,371
177.45
32,777,898
30,637,074
560,180
17,682,281
24,956,686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類似団体の中では平均以上</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位置</a:t>
          </a:r>
          <a:r>
            <a:rPr lang="ja-JP" altLang="en-US" sz="1100">
              <a:solidFill>
                <a:schemeClr val="dk1"/>
              </a:solidFill>
              <a:effectLst/>
              <a:latin typeface="+mn-lt"/>
              <a:ea typeface="+mn-ea"/>
              <a:cs typeface="+mn-cs"/>
            </a:rPr>
            <a:t>していますが</a:t>
          </a:r>
          <a:r>
            <a:rPr lang="ja-JP" altLang="ja-JP" sz="1100">
              <a:solidFill>
                <a:schemeClr val="dk1"/>
              </a:solidFill>
              <a:effectLst/>
              <a:latin typeface="+mn-lt"/>
              <a:ea typeface="+mn-ea"/>
              <a:cs typeface="+mn-cs"/>
            </a:rPr>
            <a:t>、県内市で比較すると</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市中</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番目と依然として低位に位置しており、主要法人が少ない</a:t>
          </a:r>
          <a:r>
            <a:rPr lang="ja-JP" altLang="en-US" sz="1100">
              <a:solidFill>
                <a:schemeClr val="dk1"/>
              </a:solidFill>
              <a:effectLst/>
              <a:latin typeface="+mn-lt"/>
              <a:ea typeface="+mn-ea"/>
              <a:cs typeface="+mn-cs"/>
            </a:rPr>
            <a:t>本市の</a:t>
          </a:r>
          <a:r>
            <a:rPr lang="ja-JP" altLang="ja-JP" sz="1100">
              <a:solidFill>
                <a:schemeClr val="dk1"/>
              </a:solidFill>
              <a:effectLst/>
              <a:latin typeface="+mn-lt"/>
              <a:ea typeface="+mn-ea"/>
              <a:cs typeface="+mn-cs"/>
            </a:rPr>
            <a:t>構造的な担税力の弱さを表しています。単年度の財政力指数はほぼ横ばいとなりましたが、これは、社会保障関係費や公債費に対する基準財政需要額の算入額増加という指数の悪化要因があったものの、一方で地方消費税交付金の増加などで基準財政収入額も増加したためです。直近</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カ年の財政力指数では、＋</a:t>
          </a:r>
          <a:r>
            <a:rPr lang="en-US" altLang="ja-JP" sz="1100">
              <a:solidFill>
                <a:schemeClr val="dk1"/>
              </a:solidFill>
              <a:effectLst/>
              <a:latin typeface="+mn-lt"/>
              <a:ea typeface="+mn-ea"/>
              <a:cs typeface="+mn-cs"/>
            </a:rPr>
            <a:t>0.01</a:t>
          </a:r>
          <a:r>
            <a:rPr lang="ja-JP" altLang="ja-JP" sz="1100">
              <a:solidFill>
                <a:schemeClr val="dk1"/>
              </a:solidFill>
              <a:effectLst/>
              <a:latin typeface="+mn-lt"/>
              <a:ea typeface="+mn-ea"/>
              <a:cs typeface="+mn-cs"/>
            </a:rPr>
            <a:t>の微増となっています。</a:t>
          </a:r>
        </a:p>
        <a:p>
          <a:r>
            <a:rPr lang="ja-JP" altLang="ja-JP" sz="1100">
              <a:solidFill>
                <a:schemeClr val="dk1"/>
              </a:solidFill>
              <a:effectLst/>
              <a:latin typeface="+mn-lt"/>
              <a:ea typeface="+mn-ea"/>
              <a:cs typeface="+mn-cs"/>
            </a:rPr>
            <a:t>　今後も社会保障関係費の増加に加え、</a:t>
          </a:r>
          <a:r>
            <a:rPr lang="ja-JP" altLang="en-US" sz="1100">
              <a:solidFill>
                <a:schemeClr val="dk1"/>
              </a:solidFill>
              <a:effectLst/>
              <a:latin typeface="+mn-lt"/>
              <a:ea typeface="+mn-ea"/>
              <a:cs typeface="+mn-cs"/>
            </a:rPr>
            <a:t>大型</a:t>
          </a:r>
          <a:r>
            <a:rPr lang="ja-JP" altLang="ja-JP" sz="1100">
              <a:solidFill>
                <a:schemeClr val="dk1"/>
              </a:solidFill>
              <a:effectLst/>
              <a:latin typeface="+mn-lt"/>
              <a:ea typeface="+mn-ea"/>
              <a:cs typeface="+mn-cs"/>
            </a:rPr>
            <a:t>施設整備</a:t>
          </a:r>
          <a:r>
            <a:rPr lang="ja-JP" altLang="en-US" sz="1100">
              <a:solidFill>
                <a:schemeClr val="dk1"/>
              </a:solidFill>
              <a:effectLst/>
              <a:latin typeface="+mn-lt"/>
              <a:ea typeface="+mn-ea"/>
              <a:cs typeface="+mn-cs"/>
            </a:rPr>
            <a:t>に伴う</a:t>
          </a:r>
          <a:r>
            <a:rPr lang="ja-JP" altLang="ja-JP" sz="1100">
              <a:solidFill>
                <a:schemeClr val="dk1"/>
              </a:solidFill>
              <a:effectLst/>
              <a:latin typeface="+mn-lt"/>
              <a:ea typeface="+mn-ea"/>
              <a:cs typeface="+mn-cs"/>
            </a:rPr>
            <a:t>後年度の公債費負担増加によ</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財政力指数の低下が予想され</a:t>
          </a:r>
          <a:r>
            <a:rPr lang="ja-JP" altLang="en-US" sz="1100">
              <a:solidFill>
                <a:schemeClr val="dk1"/>
              </a:solidFill>
              <a:effectLst/>
              <a:latin typeface="+mn-lt"/>
              <a:ea typeface="+mn-ea"/>
              <a:cs typeface="+mn-cs"/>
            </a:rPr>
            <a:t>るため、</a:t>
          </a:r>
          <a:r>
            <a:rPr lang="ja-JP" altLang="ja-JP" sz="1100">
              <a:solidFill>
                <a:schemeClr val="dk1"/>
              </a:solidFill>
              <a:effectLst/>
              <a:latin typeface="+mn-lt"/>
              <a:ea typeface="+mn-ea"/>
              <a:cs typeface="+mn-cs"/>
            </a:rPr>
            <a:t>歳出の抜本的な削減</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効率的な健全財政運営を進めていくことが重要になります。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161472</xdr:rowOff>
    </xdr:from>
    <xdr:to>
      <xdr:col>7</xdr:col>
      <xdr:colOff>152400</xdr:colOff>
      <xdr:row>41</xdr:row>
      <xdr:rowOff>7257</xdr:rowOff>
    </xdr:to>
    <xdr:cxnSp macro="">
      <xdr:nvCxnSpPr>
        <xdr:cNvPr id="69" name="直線コネクタ 68"/>
        <xdr:cNvCxnSpPr/>
      </xdr:nvCxnSpPr>
      <xdr:spPr>
        <a:xfrm flipV="1">
          <a:off x="4114800" y="70194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7257</xdr:rowOff>
    </xdr:from>
    <xdr:to>
      <xdr:col>6</xdr:col>
      <xdr:colOff>0</xdr:colOff>
      <xdr:row>41</xdr:row>
      <xdr:rowOff>7257</xdr:rowOff>
    </xdr:to>
    <xdr:cxnSp macro="">
      <xdr:nvCxnSpPr>
        <xdr:cNvPr id="72" name="直線コネクタ 71"/>
        <xdr:cNvCxnSpPr/>
      </xdr:nvCxnSpPr>
      <xdr:spPr>
        <a:xfrm>
          <a:off x="3225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161472</xdr:rowOff>
    </xdr:from>
    <xdr:to>
      <xdr:col>4</xdr:col>
      <xdr:colOff>482600</xdr:colOff>
      <xdr:row>41</xdr:row>
      <xdr:rowOff>7257</xdr:rowOff>
    </xdr:to>
    <xdr:cxnSp macro="">
      <xdr:nvCxnSpPr>
        <xdr:cNvPr id="75" name="直線コネクタ 74"/>
        <xdr:cNvCxnSpPr/>
      </xdr:nvCxnSpPr>
      <xdr:spPr>
        <a:xfrm>
          <a:off x="2336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161472</xdr:rowOff>
    </xdr:to>
    <xdr:cxnSp macro="">
      <xdr:nvCxnSpPr>
        <xdr:cNvPr id="78" name="直線コネクタ 77"/>
        <xdr:cNvCxnSpPr/>
      </xdr:nvCxnSpPr>
      <xdr:spPr>
        <a:xfrm>
          <a:off x="1447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110672</xdr:rowOff>
    </xdr:from>
    <xdr:to>
      <xdr:col>7</xdr:col>
      <xdr:colOff>203200</xdr:colOff>
      <xdr:row>41</xdr:row>
      <xdr:rowOff>40822</xdr:rowOff>
    </xdr:to>
    <xdr:sp macro="" textlink="">
      <xdr:nvSpPr>
        <xdr:cNvPr id="88" name="円/楕円 87"/>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127199</xdr:rowOff>
    </xdr:from>
    <xdr:ext cx="762000" cy="259045"/>
    <xdr:sp macro="" textlink="">
      <xdr:nvSpPr>
        <xdr:cNvPr id="89"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127907</xdr:rowOff>
    </xdr:from>
    <xdr:to>
      <xdr:col>6</xdr:col>
      <xdr:colOff>50800</xdr:colOff>
      <xdr:row>41</xdr:row>
      <xdr:rowOff>58057</xdr:rowOff>
    </xdr:to>
    <xdr:sp macro="" textlink="">
      <xdr:nvSpPr>
        <xdr:cNvPr id="90" name="円/楕円 89"/>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68234</xdr:rowOff>
    </xdr:from>
    <xdr:ext cx="736600" cy="259045"/>
    <xdr:sp macro="" textlink="">
      <xdr:nvSpPr>
        <xdr:cNvPr id="91" name="テキスト ボックス 90"/>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127907</xdr:rowOff>
    </xdr:from>
    <xdr:to>
      <xdr:col>4</xdr:col>
      <xdr:colOff>533400</xdr:colOff>
      <xdr:row>41</xdr:row>
      <xdr:rowOff>58057</xdr:rowOff>
    </xdr:to>
    <xdr:sp macro="" textlink="">
      <xdr:nvSpPr>
        <xdr:cNvPr id="92" name="円/楕円 91"/>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68234</xdr:rowOff>
    </xdr:from>
    <xdr:ext cx="762000" cy="259045"/>
    <xdr:sp macro="" textlink="">
      <xdr:nvSpPr>
        <xdr:cNvPr id="93" name="テキスト ボックス 92"/>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110672</xdr:rowOff>
    </xdr:from>
    <xdr:to>
      <xdr:col>3</xdr:col>
      <xdr:colOff>330200</xdr:colOff>
      <xdr:row>41</xdr:row>
      <xdr:rowOff>40822</xdr:rowOff>
    </xdr:to>
    <xdr:sp macro="" textlink="">
      <xdr:nvSpPr>
        <xdr:cNvPr id="94" name="円/楕円 93"/>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50999</xdr:rowOff>
    </xdr:from>
    <xdr:ext cx="762000" cy="259045"/>
    <xdr:sp macro="" textlink="">
      <xdr:nvSpPr>
        <xdr:cNvPr id="95" name="テキスト ボックス 94"/>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6" name="円/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類似団体の中では平均</a:t>
          </a:r>
          <a:r>
            <a:rPr lang="ja-JP" altLang="en-US" sz="1100">
              <a:solidFill>
                <a:schemeClr val="dk1"/>
              </a:solidFill>
              <a:effectLst/>
              <a:latin typeface="+mn-lt"/>
              <a:ea typeface="+mn-ea"/>
              <a:cs typeface="+mn-cs"/>
            </a:rPr>
            <a:t>より良好な数値を示していますが</a:t>
          </a:r>
          <a:r>
            <a:rPr lang="ja-JP" altLang="ja-JP" sz="1100">
              <a:solidFill>
                <a:schemeClr val="dk1"/>
              </a:solidFill>
              <a:effectLst/>
              <a:latin typeface="+mn-lt"/>
              <a:ea typeface="+mn-ea"/>
              <a:cs typeface="+mn-cs"/>
            </a:rPr>
            <a:t>、ここ数年</a:t>
          </a:r>
          <a:r>
            <a:rPr lang="ja-JP" altLang="en-US" sz="1100">
              <a:solidFill>
                <a:schemeClr val="dk1"/>
              </a:solidFill>
              <a:effectLst/>
              <a:latin typeface="+mn-lt"/>
              <a:ea typeface="+mn-ea"/>
              <a:cs typeface="+mn-cs"/>
            </a:rPr>
            <a:t>は比率の</a:t>
          </a:r>
          <a:r>
            <a:rPr lang="ja-JP" altLang="ja-JP" sz="1100">
              <a:solidFill>
                <a:schemeClr val="dk1"/>
              </a:solidFill>
              <a:effectLst/>
              <a:latin typeface="+mn-lt"/>
              <a:ea typeface="+mn-ea"/>
              <a:cs typeface="+mn-cs"/>
            </a:rPr>
            <a:t>上昇</a:t>
          </a:r>
          <a:r>
            <a:rPr lang="ja-JP" altLang="en-US" sz="1100">
              <a:solidFill>
                <a:schemeClr val="dk1"/>
              </a:solidFill>
              <a:effectLst/>
              <a:latin typeface="+mn-lt"/>
              <a:ea typeface="+mn-ea"/>
              <a:cs typeface="+mn-cs"/>
            </a:rPr>
            <a:t>（悪化）</a:t>
          </a:r>
          <a:r>
            <a:rPr lang="ja-JP" altLang="ja-JP" sz="1100">
              <a:solidFill>
                <a:schemeClr val="dk1"/>
              </a:solidFill>
              <a:effectLst/>
              <a:latin typeface="+mn-lt"/>
              <a:ea typeface="+mn-ea"/>
              <a:cs typeface="+mn-cs"/>
            </a:rPr>
            <a:t>が続いており、財政の硬直化が進んで</a:t>
          </a:r>
          <a:r>
            <a:rPr lang="ja-JP" altLang="en-US" sz="1100">
              <a:solidFill>
                <a:schemeClr val="dk1"/>
              </a:solidFill>
              <a:effectLst/>
              <a:latin typeface="+mn-lt"/>
              <a:ea typeface="+mn-ea"/>
              <a:cs typeface="+mn-cs"/>
            </a:rPr>
            <a:t>い</a:t>
          </a:r>
          <a:r>
            <a:rPr lang="ja-JP" altLang="ja-JP" sz="1100">
              <a:solidFill>
                <a:schemeClr val="dk1"/>
              </a:solidFill>
              <a:effectLst/>
              <a:latin typeface="+mn-lt"/>
              <a:ea typeface="+mn-ea"/>
              <a:cs typeface="+mn-cs"/>
            </a:rPr>
            <a:t>ます。前年度から</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ポイント悪化</a:t>
          </a:r>
          <a:r>
            <a:rPr lang="ja-JP" altLang="en-US" sz="1100">
              <a:solidFill>
                <a:schemeClr val="dk1"/>
              </a:solidFill>
              <a:effectLst/>
              <a:latin typeface="+mn-lt"/>
              <a:ea typeface="+mn-ea"/>
              <a:cs typeface="+mn-cs"/>
            </a:rPr>
            <a:t>しましたが、</a:t>
          </a:r>
          <a:r>
            <a:rPr lang="ja-JP" altLang="ja-JP" sz="1100">
              <a:solidFill>
                <a:schemeClr val="dk1"/>
              </a:solidFill>
              <a:effectLst/>
              <a:latin typeface="+mn-lt"/>
              <a:ea typeface="+mn-ea"/>
              <a:cs typeface="+mn-cs"/>
            </a:rPr>
            <a:t>比率算定の分子となる経常経費充当一般財源が増加したためで</a:t>
          </a:r>
          <a:r>
            <a:rPr lang="ja-JP" altLang="en-US" sz="1100">
              <a:solidFill>
                <a:schemeClr val="dk1"/>
              </a:solidFill>
              <a:effectLst/>
              <a:latin typeface="+mn-lt"/>
              <a:ea typeface="+mn-ea"/>
              <a:cs typeface="+mn-cs"/>
            </a:rPr>
            <a:t>す。要因は、</a:t>
          </a:r>
          <a:r>
            <a:rPr lang="ja-JP" altLang="ja-JP" sz="1100">
              <a:solidFill>
                <a:schemeClr val="dk1"/>
              </a:solidFill>
              <a:effectLst/>
              <a:latin typeface="+mn-lt"/>
              <a:ea typeface="+mn-ea"/>
              <a:cs typeface="+mn-cs"/>
            </a:rPr>
            <a:t>物件費の増加（給食センター方式導入による調理・集配委託の通年稼働開始、</a:t>
          </a:r>
          <a:r>
            <a:rPr lang="ja-JP" altLang="en-US" sz="1100">
              <a:solidFill>
                <a:schemeClr val="dk1"/>
              </a:solidFill>
              <a:effectLst/>
              <a:latin typeface="+mn-lt"/>
              <a:ea typeface="+mn-ea"/>
              <a:cs typeface="+mn-cs"/>
            </a:rPr>
            <a:t>一般廃棄物処理委託にかかる</a:t>
          </a:r>
          <a:r>
            <a:rPr lang="ja-JP" altLang="ja-JP" sz="1100">
              <a:solidFill>
                <a:schemeClr val="dk1"/>
              </a:solidFill>
              <a:effectLst/>
              <a:latin typeface="+mn-lt"/>
              <a:ea typeface="+mn-ea"/>
              <a:cs typeface="+mn-cs"/>
            </a:rPr>
            <a:t>燃料費の高騰等）、繰出金の増加（下水道</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介護保険事業会計等</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扶助費の増加などです。</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扶助費や医療</a:t>
          </a:r>
          <a:r>
            <a:rPr lang="ja-JP" altLang="en-US" sz="1100">
              <a:solidFill>
                <a:schemeClr val="dk1"/>
              </a:solidFill>
              <a:effectLst/>
              <a:latin typeface="+mn-lt"/>
              <a:ea typeface="+mn-ea"/>
              <a:cs typeface="+mn-cs"/>
            </a:rPr>
            <a:t>費</a:t>
          </a:r>
          <a:r>
            <a:rPr lang="ja-JP" altLang="ja-JP" sz="1100">
              <a:solidFill>
                <a:schemeClr val="dk1"/>
              </a:solidFill>
              <a:effectLst/>
              <a:latin typeface="+mn-lt"/>
              <a:ea typeface="+mn-ea"/>
              <a:cs typeface="+mn-cs"/>
            </a:rPr>
            <a:t>会計に対する繰出金は今後も増加</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予想されます。また、大型施設整備</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集中する</a:t>
          </a:r>
          <a:r>
            <a:rPr lang="ja-JP" altLang="en-US" sz="1100">
              <a:solidFill>
                <a:schemeClr val="dk1"/>
              </a:solidFill>
              <a:effectLst/>
              <a:latin typeface="+mn-lt"/>
              <a:ea typeface="+mn-ea"/>
              <a:cs typeface="+mn-cs"/>
            </a:rPr>
            <a:t>なか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今後の</a:t>
          </a:r>
          <a:r>
            <a:rPr lang="ja-JP" altLang="ja-JP" sz="1100">
              <a:solidFill>
                <a:schemeClr val="dk1"/>
              </a:solidFill>
              <a:effectLst/>
              <a:latin typeface="+mn-lt"/>
              <a:ea typeface="+mn-ea"/>
              <a:cs typeface="+mn-cs"/>
            </a:rPr>
            <a:t>公債費</a:t>
          </a:r>
          <a:r>
            <a:rPr lang="ja-JP" altLang="en-US" sz="1100">
              <a:solidFill>
                <a:schemeClr val="dk1"/>
              </a:solidFill>
              <a:effectLst/>
              <a:latin typeface="+mn-lt"/>
              <a:ea typeface="+mn-ea"/>
              <a:cs typeface="+mn-cs"/>
            </a:rPr>
            <a:t>の増嵩を抑えるため、市債の活用方法や借入・返済方法の見直しを進めます。</a:t>
          </a:r>
          <a:endParaRPr lang="ja-JP" altLang="ja-JP" sz="11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54356</xdr:rowOff>
    </xdr:from>
    <xdr:to>
      <xdr:col>7</xdr:col>
      <xdr:colOff>152400</xdr:colOff>
      <xdr:row>61</xdr:row>
      <xdr:rowOff>18034</xdr:rowOff>
    </xdr:to>
    <xdr:cxnSp macro="">
      <xdr:nvCxnSpPr>
        <xdr:cNvPr id="130" name="直線コネクタ 129"/>
        <xdr:cNvCxnSpPr/>
      </xdr:nvCxnSpPr>
      <xdr:spPr>
        <a:xfrm>
          <a:off x="4114800" y="1034135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114808</xdr:rowOff>
    </xdr:from>
    <xdr:to>
      <xdr:col>6</xdr:col>
      <xdr:colOff>0</xdr:colOff>
      <xdr:row>60</xdr:row>
      <xdr:rowOff>54356</xdr:rowOff>
    </xdr:to>
    <xdr:cxnSp macro="">
      <xdr:nvCxnSpPr>
        <xdr:cNvPr id="133" name="直線コネクタ 132"/>
        <xdr:cNvCxnSpPr/>
      </xdr:nvCxnSpPr>
      <xdr:spPr>
        <a:xfrm>
          <a:off x="3225800" y="1023035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151130</xdr:rowOff>
    </xdr:from>
    <xdr:to>
      <xdr:col>4</xdr:col>
      <xdr:colOff>482600</xdr:colOff>
      <xdr:row>59</xdr:row>
      <xdr:rowOff>114808</xdr:rowOff>
    </xdr:to>
    <xdr:cxnSp macro="">
      <xdr:nvCxnSpPr>
        <xdr:cNvPr id="136" name="直線コネクタ 135"/>
        <xdr:cNvCxnSpPr/>
      </xdr:nvCxnSpPr>
      <xdr:spPr>
        <a:xfrm>
          <a:off x="2336800" y="1009523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151130</xdr:rowOff>
    </xdr:from>
    <xdr:to>
      <xdr:col>3</xdr:col>
      <xdr:colOff>279400</xdr:colOff>
      <xdr:row>58</xdr:row>
      <xdr:rowOff>170434</xdr:rowOff>
    </xdr:to>
    <xdr:cxnSp macro="">
      <xdr:nvCxnSpPr>
        <xdr:cNvPr id="139" name="直線コネクタ 138"/>
        <xdr:cNvCxnSpPr/>
      </xdr:nvCxnSpPr>
      <xdr:spPr>
        <a:xfrm flipV="1">
          <a:off x="1447800" y="1009523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138684</xdr:rowOff>
    </xdr:from>
    <xdr:to>
      <xdr:col>7</xdr:col>
      <xdr:colOff>203200</xdr:colOff>
      <xdr:row>61</xdr:row>
      <xdr:rowOff>68834</xdr:rowOff>
    </xdr:to>
    <xdr:sp macro="" textlink="">
      <xdr:nvSpPr>
        <xdr:cNvPr id="149" name="円/楕円 148"/>
        <xdr:cNvSpPr/>
      </xdr:nvSpPr>
      <xdr:spPr>
        <a:xfrm>
          <a:off x="4902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155211</xdr:rowOff>
    </xdr:from>
    <xdr:ext cx="762000" cy="259045"/>
    <xdr:sp macro="" textlink="">
      <xdr:nvSpPr>
        <xdr:cNvPr id="150" name="財政構造の弾力性該当値テキスト"/>
        <xdr:cNvSpPr txBox="1"/>
      </xdr:nvSpPr>
      <xdr:spPr>
        <a:xfrm>
          <a:off x="50419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3556</xdr:rowOff>
    </xdr:from>
    <xdr:to>
      <xdr:col>6</xdr:col>
      <xdr:colOff>50800</xdr:colOff>
      <xdr:row>60</xdr:row>
      <xdr:rowOff>105156</xdr:rowOff>
    </xdr:to>
    <xdr:sp macro="" textlink="">
      <xdr:nvSpPr>
        <xdr:cNvPr id="151" name="円/楕円 150"/>
        <xdr:cNvSpPr/>
      </xdr:nvSpPr>
      <xdr:spPr>
        <a:xfrm>
          <a:off x="4064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115333</xdr:rowOff>
    </xdr:from>
    <xdr:ext cx="736600" cy="259045"/>
    <xdr:sp macro="" textlink="">
      <xdr:nvSpPr>
        <xdr:cNvPr id="152" name="テキスト ボックス 151"/>
        <xdr:cNvSpPr txBox="1"/>
      </xdr:nvSpPr>
      <xdr:spPr>
        <a:xfrm>
          <a:off x="3733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64008</xdr:rowOff>
    </xdr:from>
    <xdr:to>
      <xdr:col>4</xdr:col>
      <xdr:colOff>533400</xdr:colOff>
      <xdr:row>59</xdr:row>
      <xdr:rowOff>165608</xdr:rowOff>
    </xdr:to>
    <xdr:sp macro="" textlink="">
      <xdr:nvSpPr>
        <xdr:cNvPr id="153" name="円/楕円 152"/>
        <xdr:cNvSpPr/>
      </xdr:nvSpPr>
      <xdr:spPr>
        <a:xfrm>
          <a:off x="3175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4335</xdr:rowOff>
    </xdr:from>
    <xdr:ext cx="762000" cy="259045"/>
    <xdr:sp macro="" textlink="">
      <xdr:nvSpPr>
        <xdr:cNvPr id="154" name="テキスト ボックス 153"/>
        <xdr:cNvSpPr txBox="1"/>
      </xdr:nvSpPr>
      <xdr:spPr>
        <a:xfrm>
          <a:off x="2844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100330</xdr:rowOff>
    </xdr:from>
    <xdr:to>
      <xdr:col>3</xdr:col>
      <xdr:colOff>330200</xdr:colOff>
      <xdr:row>59</xdr:row>
      <xdr:rowOff>30480</xdr:rowOff>
    </xdr:to>
    <xdr:sp macro="" textlink="">
      <xdr:nvSpPr>
        <xdr:cNvPr id="155" name="円/楕円 154"/>
        <xdr:cNvSpPr/>
      </xdr:nvSpPr>
      <xdr:spPr>
        <a:xfrm>
          <a:off x="2286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40657</xdr:rowOff>
    </xdr:from>
    <xdr:ext cx="762000" cy="259045"/>
    <xdr:sp macro="" textlink="">
      <xdr:nvSpPr>
        <xdr:cNvPr id="156" name="テキスト ボックス 155"/>
        <xdr:cNvSpPr txBox="1"/>
      </xdr:nvSpPr>
      <xdr:spPr>
        <a:xfrm>
          <a:off x="1955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119634</xdr:rowOff>
    </xdr:from>
    <xdr:to>
      <xdr:col>2</xdr:col>
      <xdr:colOff>127000</xdr:colOff>
      <xdr:row>59</xdr:row>
      <xdr:rowOff>49784</xdr:rowOff>
    </xdr:to>
    <xdr:sp macro="" textlink="">
      <xdr:nvSpPr>
        <xdr:cNvPr id="157" name="円/楕円 156"/>
        <xdr:cNvSpPr/>
      </xdr:nvSpPr>
      <xdr:spPr>
        <a:xfrm>
          <a:off x="1397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59961</xdr:rowOff>
    </xdr:from>
    <xdr:ext cx="762000" cy="259045"/>
    <xdr:sp macro="" textlink="">
      <xdr:nvSpPr>
        <xdr:cNvPr id="158" name="テキスト ボックス 157"/>
        <xdr:cNvSpPr txBox="1"/>
      </xdr:nvSpPr>
      <xdr:spPr>
        <a:xfrm>
          <a:off x="1066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[106,097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115,480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新市合併後の</a:t>
          </a:r>
          <a:r>
            <a:rPr kumimoji="1" lang="en-US" altLang="ja-JP" sz="1100">
              <a:solidFill>
                <a:schemeClr val="tx1"/>
              </a:solidFill>
              <a:effectLst/>
              <a:latin typeface="+mn-lt"/>
              <a:ea typeface="+mn-ea"/>
              <a:cs typeface="+mn-cs"/>
            </a:rPr>
            <a:t>5</a:t>
          </a:r>
          <a:r>
            <a:rPr kumimoji="1" lang="ja-JP" altLang="en-US" sz="1100">
              <a:solidFill>
                <a:schemeClr val="tx1"/>
              </a:solidFill>
              <a:effectLst/>
              <a:latin typeface="+mn-lt"/>
              <a:ea typeface="+mn-ea"/>
              <a:cs typeface="+mn-cs"/>
            </a:rPr>
            <a:t>年間における第</a:t>
          </a:r>
          <a:r>
            <a:rPr kumimoji="1" lang="en-US" altLang="ja-JP" sz="1100">
              <a:solidFill>
                <a:schemeClr val="tx1"/>
              </a:solidFill>
              <a:effectLst/>
              <a:latin typeface="+mn-lt"/>
              <a:ea typeface="+mn-ea"/>
              <a:cs typeface="+mn-cs"/>
            </a:rPr>
            <a:t>1</a:t>
          </a:r>
          <a:r>
            <a:rPr kumimoji="1" lang="ja-JP" altLang="en-US" sz="1100">
              <a:solidFill>
                <a:schemeClr val="tx1"/>
              </a:solidFill>
              <a:effectLst/>
              <a:latin typeface="+mn-lt"/>
              <a:ea typeface="+mn-ea"/>
              <a:cs typeface="+mn-cs"/>
            </a:rPr>
            <a:t>期行政改革により、行政組織のスリム化・合理化へ取組んだ成果もあり、</a:t>
          </a:r>
          <a:r>
            <a:rPr kumimoji="1" lang="ja-JP" altLang="ja-JP" sz="1100">
              <a:solidFill>
                <a:schemeClr val="tx1"/>
              </a:solidFill>
              <a:effectLst/>
              <a:latin typeface="+mn-lt"/>
              <a:ea typeface="+mn-ea"/>
              <a:cs typeface="+mn-cs"/>
            </a:rPr>
            <a:t>類似団体の中で</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平均</a:t>
          </a:r>
          <a:r>
            <a:rPr kumimoji="1" lang="ja-JP" altLang="en-US" sz="1100">
              <a:solidFill>
                <a:schemeClr val="tx1"/>
              </a:solidFill>
              <a:effectLst/>
              <a:latin typeface="+mn-lt"/>
              <a:ea typeface="+mn-ea"/>
              <a:cs typeface="+mn-cs"/>
            </a:rPr>
            <a:t>より良好な数値を示していますが、前年度と比較すると約</a:t>
          </a:r>
          <a:r>
            <a:rPr kumimoji="1" lang="en-US" altLang="ja-JP" sz="1100">
              <a:solidFill>
                <a:schemeClr val="tx1"/>
              </a:solidFill>
              <a:effectLst/>
              <a:latin typeface="+mn-lt"/>
              <a:ea typeface="+mn-ea"/>
              <a:cs typeface="+mn-cs"/>
            </a:rPr>
            <a:t>5</a:t>
          </a:r>
          <a:r>
            <a:rPr kumimoji="1" lang="ja-JP" altLang="en-US" sz="1100">
              <a:solidFill>
                <a:schemeClr val="tx1"/>
              </a:solidFill>
              <a:effectLst/>
              <a:latin typeface="+mn-lt"/>
              <a:ea typeface="+mn-ea"/>
              <a:cs typeface="+mn-cs"/>
            </a:rPr>
            <a:t>％の増となってい</a:t>
          </a:r>
          <a:r>
            <a:rPr kumimoji="1" lang="ja-JP" altLang="ja-JP" sz="1100">
              <a:solidFill>
                <a:schemeClr val="tx1"/>
              </a:solidFill>
              <a:effectLst/>
              <a:latin typeface="+mn-lt"/>
              <a:ea typeface="+mn-ea"/>
              <a:cs typeface="+mn-cs"/>
            </a:rPr>
            <a:t>ます。</a:t>
          </a:r>
          <a:r>
            <a:rPr kumimoji="1" lang="ja-JP" altLang="en-US" sz="1100">
              <a:solidFill>
                <a:schemeClr val="tx1"/>
              </a:solidFill>
              <a:effectLst/>
              <a:latin typeface="+mn-lt"/>
              <a:ea typeface="+mn-ea"/>
              <a:cs typeface="+mn-cs"/>
            </a:rPr>
            <a:t>人口１人当たり</a:t>
          </a:r>
          <a:r>
            <a:rPr kumimoji="1" lang="ja-JP" altLang="ja-JP" sz="1100">
              <a:solidFill>
                <a:schemeClr val="tx1"/>
              </a:solidFill>
              <a:effectLst/>
              <a:latin typeface="+mn-lt"/>
              <a:ea typeface="+mn-ea"/>
              <a:cs typeface="+mn-cs"/>
            </a:rPr>
            <a:t>人件費については</a:t>
          </a:r>
          <a:r>
            <a:rPr kumimoji="1" lang="ja-JP" altLang="en-US" sz="1100">
              <a:solidFill>
                <a:schemeClr val="tx1"/>
              </a:solidFill>
              <a:effectLst/>
              <a:latin typeface="+mn-lt"/>
              <a:ea typeface="+mn-ea"/>
              <a:cs typeface="+mn-cs"/>
            </a:rPr>
            <a:t>前年より約</a:t>
          </a:r>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％の増に、同</a:t>
          </a:r>
          <a:r>
            <a:rPr kumimoji="1" lang="ja-JP" altLang="ja-JP" sz="1100">
              <a:solidFill>
                <a:schemeClr val="tx1"/>
              </a:solidFill>
              <a:effectLst/>
              <a:latin typeface="+mn-lt"/>
              <a:ea typeface="+mn-ea"/>
              <a:cs typeface="+mn-cs"/>
            </a:rPr>
            <a:t>物件費に</a:t>
          </a:r>
          <a:r>
            <a:rPr kumimoji="1" lang="ja-JP" altLang="en-US" sz="1100">
              <a:solidFill>
                <a:schemeClr val="tx1"/>
              </a:solidFill>
              <a:effectLst/>
              <a:latin typeface="+mn-lt"/>
              <a:ea typeface="+mn-ea"/>
              <a:cs typeface="+mn-cs"/>
            </a:rPr>
            <a:t>つ</a:t>
          </a:r>
          <a:r>
            <a:rPr kumimoji="1" lang="ja-JP" altLang="ja-JP" sz="1100">
              <a:solidFill>
                <a:schemeClr val="tx1"/>
              </a:solidFill>
              <a:effectLst/>
              <a:latin typeface="+mn-lt"/>
              <a:ea typeface="+mn-ea"/>
              <a:cs typeface="+mn-cs"/>
            </a:rPr>
            <a:t>いて</a:t>
          </a:r>
          <a:r>
            <a:rPr kumimoji="1" lang="ja-JP" altLang="en-US" sz="1100">
              <a:solidFill>
                <a:schemeClr val="tx1"/>
              </a:solidFill>
              <a:effectLst/>
              <a:latin typeface="+mn-lt"/>
              <a:ea typeface="+mn-ea"/>
              <a:cs typeface="+mn-cs"/>
            </a:rPr>
            <a:t>は</a:t>
          </a:r>
          <a:r>
            <a:rPr kumimoji="1" lang="ja-JP" altLang="ja-JP" sz="1100">
              <a:solidFill>
                <a:schemeClr val="dk1"/>
              </a:solidFill>
              <a:effectLst/>
              <a:latin typeface="+mn-lt"/>
              <a:ea typeface="+mn-ea"/>
              <a:cs typeface="+mn-cs"/>
            </a:rPr>
            <a:t>前年より約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％の増になっています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増加要因は</a:t>
          </a:r>
          <a:r>
            <a:rPr kumimoji="1" lang="ja-JP" altLang="en-US" sz="1100">
              <a:solidFill>
                <a:schemeClr val="dk1"/>
              </a:solidFill>
              <a:effectLst/>
              <a:latin typeface="+mn-lt"/>
              <a:ea typeface="+mn-ea"/>
              <a:cs typeface="+mn-cs"/>
            </a:rPr>
            <a:t>別シート</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市町村経常経費分析表」</a:t>
          </a:r>
          <a:r>
            <a:rPr kumimoji="1" lang="ja-JP" altLang="ja-JP" sz="1100">
              <a:solidFill>
                <a:schemeClr val="dk1"/>
              </a:solidFill>
              <a:effectLst/>
              <a:latin typeface="+mn-lt"/>
              <a:ea typeface="+mn-ea"/>
              <a:cs typeface="+mn-cs"/>
            </a:rPr>
            <a:t>欄の記載を参照）</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今後、平成</a:t>
          </a:r>
          <a:r>
            <a:rPr kumimoji="1" lang="en-US" altLang="ja-JP" sz="1100">
              <a:solidFill>
                <a:schemeClr val="tx1"/>
              </a:solidFill>
              <a:effectLst/>
              <a:latin typeface="+mn-lt"/>
              <a:ea typeface="+mn-ea"/>
              <a:cs typeface="+mn-cs"/>
            </a:rPr>
            <a:t>28</a:t>
          </a:r>
          <a:r>
            <a:rPr kumimoji="1" lang="ja-JP" altLang="en-US" sz="1100">
              <a:solidFill>
                <a:schemeClr val="tx1"/>
              </a:solidFill>
              <a:effectLst/>
              <a:latin typeface="+mn-lt"/>
              <a:ea typeface="+mn-ea"/>
              <a:cs typeface="+mn-cs"/>
            </a:rPr>
            <a:t>年度に策定予定の「公共施設等総合管理計画」に基づき、施設の利用需要を見極め、計画的な更新・統廃合・再配置・廃止による施設総量の縮減を検討し、</a:t>
          </a:r>
          <a:r>
            <a:rPr kumimoji="1" lang="ja-JP" altLang="ja-JP" sz="1100">
              <a:solidFill>
                <a:schemeClr val="tx1"/>
              </a:solidFill>
              <a:effectLst/>
              <a:latin typeface="+mn-lt"/>
              <a:ea typeface="+mn-ea"/>
              <a:cs typeface="+mn-cs"/>
            </a:rPr>
            <a:t>ランニングコスト</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削減</a:t>
          </a:r>
          <a:r>
            <a:rPr kumimoji="1" lang="ja-JP" altLang="en-US" sz="1100">
              <a:solidFill>
                <a:schemeClr val="tx1"/>
              </a:solidFill>
              <a:effectLst/>
              <a:latin typeface="+mn-lt"/>
              <a:ea typeface="+mn-ea"/>
              <a:cs typeface="+mn-cs"/>
            </a:rPr>
            <a:t>を図っていきます</a:t>
          </a:r>
          <a:r>
            <a:rPr kumimoji="1" lang="ja-JP" altLang="ja-JP" sz="1100">
              <a:solidFill>
                <a:schemeClr val="tx1"/>
              </a:solidFill>
              <a:effectLst/>
              <a:latin typeface="+mn-lt"/>
              <a:ea typeface="+mn-ea"/>
              <a:cs typeface="+mn-cs"/>
            </a:rPr>
            <a:t>。</a:t>
          </a:r>
          <a:endParaRPr lang="ja-JP" altLang="ja-JP" sz="1400">
            <a:solidFill>
              <a:schemeClr val="tx1"/>
            </a:solidFill>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116942</xdr:rowOff>
    </xdr:from>
    <xdr:to>
      <xdr:col>7</xdr:col>
      <xdr:colOff>152400</xdr:colOff>
      <xdr:row>81</xdr:row>
      <xdr:rowOff>126560</xdr:rowOff>
    </xdr:to>
    <xdr:cxnSp macro="">
      <xdr:nvCxnSpPr>
        <xdr:cNvPr id="192" name="直線コネクタ 191"/>
        <xdr:cNvCxnSpPr/>
      </xdr:nvCxnSpPr>
      <xdr:spPr>
        <a:xfrm>
          <a:off x="4114800" y="14004392"/>
          <a:ext cx="838200" cy="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111337</xdr:rowOff>
    </xdr:from>
    <xdr:ext cx="762000" cy="259045"/>
    <xdr:sp macro="" textlink="">
      <xdr:nvSpPr>
        <xdr:cNvPr id="193" name="人件費・物件費等の状況平均値テキスト"/>
        <xdr:cNvSpPr txBox="1"/>
      </xdr:nvSpPr>
      <xdr:spPr>
        <a:xfrm>
          <a:off x="5041900" y="139987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108714</xdr:rowOff>
    </xdr:from>
    <xdr:to>
      <xdr:col>6</xdr:col>
      <xdr:colOff>0</xdr:colOff>
      <xdr:row>81</xdr:row>
      <xdr:rowOff>116942</xdr:rowOff>
    </xdr:to>
    <xdr:cxnSp macro="">
      <xdr:nvCxnSpPr>
        <xdr:cNvPr id="195" name="直線コネクタ 194"/>
        <xdr:cNvCxnSpPr/>
      </xdr:nvCxnSpPr>
      <xdr:spPr>
        <a:xfrm>
          <a:off x="3225800" y="13996164"/>
          <a:ext cx="889000" cy="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108714</xdr:rowOff>
    </xdr:from>
    <xdr:to>
      <xdr:col>4</xdr:col>
      <xdr:colOff>482600</xdr:colOff>
      <xdr:row>81</xdr:row>
      <xdr:rowOff>112170</xdr:rowOff>
    </xdr:to>
    <xdr:cxnSp macro="">
      <xdr:nvCxnSpPr>
        <xdr:cNvPr id="198" name="直線コネクタ 197"/>
        <xdr:cNvCxnSpPr/>
      </xdr:nvCxnSpPr>
      <xdr:spPr>
        <a:xfrm flipV="1">
          <a:off x="2336800" y="13996164"/>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109821</xdr:rowOff>
    </xdr:from>
    <xdr:to>
      <xdr:col>3</xdr:col>
      <xdr:colOff>279400</xdr:colOff>
      <xdr:row>81</xdr:row>
      <xdr:rowOff>112170</xdr:rowOff>
    </xdr:to>
    <xdr:cxnSp macro="">
      <xdr:nvCxnSpPr>
        <xdr:cNvPr id="201" name="直線コネクタ 200"/>
        <xdr:cNvCxnSpPr/>
      </xdr:nvCxnSpPr>
      <xdr:spPr>
        <a:xfrm>
          <a:off x="1447800" y="13997271"/>
          <a:ext cx="889000" cy="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75760</xdr:rowOff>
    </xdr:from>
    <xdr:to>
      <xdr:col>7</xdr:col>
      <xdr:colOff>203200</xdr:colOff>
      <xdr:row>82</xdr:row>
      <xdr:rowOff>5910</xdr:rowOff>
    </xdr:to>
    <xdr:sp macro="" textlink="">
      <xdr:nvSpPr>
        <xdr:cNvPr id="211" name="円/楕円 210"/>
        <xdr:cNvSpPr/>
      </xdr:nvSpPr>
      <xdr:spPr>
        <a:xfrm>
          <a:off x="4902200" y="1396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168487</xdr:rowOff>
    </xdr:from>
    <xdr:ext cx="762000" cy="259045"/>
    <xdr:sp macro="" textlink="">
      <xdr:nvSpPr>
        <xdr:cNvPr id="212" name="人件費・物件費等の状況該当値テキスト"/>
        <xdr:cNvSpPr txBox="1"/>
      </xdr:nvSpPr>
      <xdr:spPr>
        <a:xfrm>
          <a:off x="5041900" y="1388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106,097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66142</xdr:rowOff>
    </xdr:from>
    <xdr:to>
      <xdr:col>6</xdr:col>
      <xdr:colOff>50800</xdr:colOff>
      <xdr:row>81</xdr:row>
      <xdr:rowOff>167742</xdr:rowOff>
    </xdr:to>
    <xdr:sp macro="" textlink="">
      <xdr:nvSpPr>
        <xdr:cNvPr id="213" name="円/楕円 212"/>
        <xdr:cNvSpPr/>
      </xdr:nvSpPr>
      <xdr:spPr>
        <a:xfrm>
          <a:off x="4064000" y="139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6469</xdr:rowOff>
    </xdr:from>
    <xdr:ext cx="736600" cy="259045"/>
    <xdr:sp macro="" textlink="">
      <xdr:nvSpPr>
        <xdr:cNvPr id="214" name="テキスト ボックス 213"/>
        <xdr:cNvSpPr txBox="1"/>
      </xdr:nvSpPr>
      <xdr:spPr>
        <a:xfrm>
          <a:off x="3733800" y="13722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101,314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57914</xdr:rowOff>
    </xdr:from>
    <xdr:to>
      <xdr:col>4</xdr:col>
      <xdr:colOff>533400</xdr:colOff>
      <xdr:row>81</xdr:row>
      <xdr:rowOff>159514</xdr:rowOff>
    </xdr:to>
    <xdr:sp macro="" textlink="">
      <xdr:nvSpPr>
        <xdr:cNvPr id="215" name="円/楕円 214"/>
        <xdr:cNvSpPr/>
      </xdr:nvSpPr>
      <xdr:spPr>
        <a:xfrm>
          <a:off x="3175000" y="139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169691</xdr:rowOff>
    </xdr:from>
    <xdr:ext cx="762000" cy="259045"/>
    <xdr:sp macro="" textlink="">
      <xdr:nvSpPr>
        <xdr:cNvPr id="216" name="テキスト ボックス 215"/>
        <xdr:cNvSpPr txBox="1"/>
      </xdr:nvSpPr>
      <xdr:spPr>
        <a:xfrm>
          <a:off x="2844800" y="1371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97,222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61370</xdr:rowOff>
    </xdr:from>
    <xdr:to>
      <xdr:col>3</xdr:col>
      <xdr:colOff>330200</xdr:colOff>
      <xdr:row>81</xdr:row>
      <xdr:rowOff>162970</xdr:rowOff>
    </xdr:to>
    <xdr:sp macro="" textlink="">
      <xdr:nvSpPr>
        <xdr:cNvPr id="217" name="円/楕円 216"/>
        <xdr:cNvSpPr/>
      </xdr:nvSpPr>
      <xdr:spPr>
        <a:xfrm>
          <a:off x="2286000" y="1394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1697</xdr:rowOff>
    </xdr:from>
    <xdr:ext cx="762000" cy="259045"/>
    <xdr:sp macro="" textlink="">
      <xdr:nvSpPr>
        <xdr:cNvPr id="218" name="テキスト ボックス 217"/>
        <xdr:cNvSpPr txBox="1"/>
      </xdr:nvSpPr>
      <xdr:spPr>
        <a:xfrm>
          <a:off x="1955800" y="1371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98,941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59021</xdr:rowOff>
    </xdr:from>
    <xdr:to>
      <xdr:col>2</xdr:col>
      <xdr:colOff>127000</xdr:colOff>
      <xdr:row>81</xdr:row>
      <xdr:rowOff>160621</xdr:rowOff>
    </xdr:to>
    <xdr:sp macro="" textlink="">
      <xdr:nvSpPr>
        <xdr:cNvPr id="219" name="円/楕円 218"/>
        <xdr:cNvSpPr/>
      </xdr:nvSpPr>
      <xdr:spPr>
        <a:xfrm>
          <a:off x="1397000" y="1394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170798</xdr:rowOff>
    </xdr:from>
    <xdr:ext cx="762000" cy="259045"/>
    <xdr:sp macro="" textlink="">
      <xdr:nvSpPr>
        <xdr:cNvPr id="220" name="テキスト ボックス 219"/>
        <xdr:cNvSpPr txBox="1"/>
      </xdr:nvSpPr>
      <xdr:spPr>
        <a:xfrm>
          <a:off x="1066800" y="1371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職員の年齢等構成上における経験年数の階層変動により</a:t>
          </a:r>
          <a:r>
            <a:rPr lang="ja-JP" altLang="en-US" sz="1100">
              <a:solidFill>
                <a:schemeClr val="dk1"/>
              </a:solidFill>
              <a:effectLst/>
              <a:latin typeface="+mn-lt"/>
              <a:ea typeface="+mn-ea"/>
              <a:cs typeface="+mn-cs"/>
            </a:rPr>
            <a:t>、前年度より</a:t>
          </a:r>
          <a:r>
            <a:rPr lang="ja-JP" altLang="ja-JP" sz="1100">
              <a:solidFill>
                <a:schemeClr val="dk1"/>
              </a:solidFill>
              <a:effectLst/>
              <a:latin typeface="+mn-lt"/>
              <a:ea typeface="+mn-ea"/>
              <a:cs typeface="+mn-cs"/>
            </a:rPr>
            <a:t>指数が微増しました。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本市では、平成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月から人事評価結果を昇給に反映しており、今後も制度の成熟化を図るとともに、給与制度への反映</a:t>
          </a:r>
          <a:r>
            <a:rPr lang="ja-JP" altLang="en-US" sz="1100">
              <a:solidFill>
                <a:schemeClr val="dk1"/>
              </a:solidFill>
              <a:effectLst/>
              <a:latin typeface="+mn-lt"/>
              <a:ea typeface="+mn-ea"/>
              <a:cs typeface="+mn-cs"/>
            </a:rPr>
            <a:t>、給与</a:t>
          </a:r>
          <a:r>
            <a:rPr lang="ja-JP" altLang="ja-JP" sz="1100">
              <a:solidFill>
                <a:schemeClr val="dk1"/>
              </a:solidFill>
              <a:effectLst/>
              <a:latin typeface="+mn-lt"/>
              <a:ea typeface="+mn-ea"/>
              <a:cs typeface="+mn-cs"/>
            </a:rPr>
            <a:t>水準の適正化に取り組んでいきます。</a:t>
          </a:r>
          <a:r>
            <a:rPr lang="ja-JP" altLang="en-US" sz="1100">
              <a:solidFill>
                <a:schemeClr val="dk1"/>
              </a:solidFill>
              <a:effectLst/>
              <a:latin typeface="+mn-lt"/>
              <a:ea typeface="+mn-ea"/>
              <a:cs typeface="+mn-cs"/>
            </a:rPr>
            <a:t>あわ</a:t>
          </a:r>
          <a:r>
            <a:rPr lang="ja-JP" altLang="ja-JP" sz="1100">
              <a:solidFill>
                <a:schemeClr val="dk1"/>
              </a:solidFill>
              <a:effectLst/>
              <a:latin typeface="+mn-lt"/>
              <a:ea typeface="+mn-ea"/>
              <a:cs typeface="+mn-cs"/>
            </a:rPr>
            <a:t>せて、平成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月から行政職における</a:t>
          </a:r>
          <a:r>
            <a:rPr lang="en-US" altLang="ja-JP" sz="1100">
              <a:solidFill>
                <a:schemeClr val="dk1"/>
              </a:solidFill>
              <a:effectLst/>
              <a:latin typeface="+mn-lt"/>
              <a:ea typeface="+mn-ea"/>
              <a:cs typeface="+mn-cs"/>
            </a:rPr>
            <a:t>55</a:t>
          </a:r>
          <a:r>
            <a:rPr lang="ja-JP" altLang="ja-JP" sz="1100">
              <a:solidFill>
                <a:schemeClr val="dk1"/>
              </a:solidFill>
              <a:effectLst/>
              <a:latin typeface="+mn-lt"/>
              <a:ea typeface="+mn-ea"/>
              <a:cs typeface="+mn-cs"/>
            </a:rPr>
            <a:t>歳の昇給停止を実施するとともに</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今後、技能労務職の更なる昇給抑制年齢の引下げを検討しています。（現在</a:t>
          </a:r>
          <a:r>
            <a:rPr lang="en-US" altLang="ja-JP" sz="1100">
              <a:solidFill>
                <a:schemeClr val="dk1"/>
              </a:solidFill>
              <a:effectLst/>
              <a:latin typeface="+mn-lt"/>
              <a:ea typeface="+mn-ea"/>
              <a:cs typeface="+mn-cs"/>
            </a:rPr>
            <a:t>57</a:t>
          </a:r>
          <a:r>
            <a:rPr lang="ja-JP" altLang="ja-JP" sz="1100">
              <a:solidFill>
                <a:schemeClr val="dk1"/>
              </a:solidFill>
              <a:effectLst/>
              <a:latin typeface="+mn-lt"/>
              <a:ea typeface="+mn-ea"/>
              <a:cs typeface="+mn-cs"/>
            </a:rPr>
            <a:t>歳⇒</a:t>
          </a:r>
          <a:r>
            <a:rPr lang="en-US" altLang="ja-JP" sz="1100">
              <a:solidFill>
                <a:schemeClr val="dk1"/>
              </a:solidFill>
              <a:effectLst/>
              <a:latin typeface="+mn-lt"/>
              <a:ea typeface="+mn-ea"/>
              <a:cs typeface="+mn-cs"/>
            </a:rPr>
            <a:t>55</a:t>
          </a:r>
          <a:r>
            <a:rPr lang="ja-JP" altLang="ja-JP" sz="1100">
              <a:solidFill>
                <a:schemeClr val="dk1"/>
              </a:solidFill>
              <a:effectLst/>
              <a:latin typeface="+mn-lt"/>
              <a:ea typeface="+mn-ea"/>
              <a:cs typeface="+mn-cs"/>
            </a:rPr>
            <a:t>歳）</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＜参考＞</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国家公務員の時限的な（</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年間）給与改定特例法による措置が無いとした場合の参考値</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H23</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H24.4.1</a:t>
          </a:r>
          <a:r>
            <a:rPr lang="ja-JP" altLang="en-US" sz="1100">
              <a:solidFill>
                <a:schemeClr val="dk1"/>
              </a:solidFill>
              <a:effectLst/>
              <a:latin typeface="+mn-lt"/>
              <a:ea typeface="+mn-ea"/>
              <a:cs typeface="+mn-cs"/>
            </a:rPr>
            <a:t>現在）：</a:t>
          </a:r>
          <a:r>
            <a:rPr lang="en-US" altLang="ja-JP" sz="1100">
              <a:solidFill>
                <a:schemeClr val="dk1"/>
              </a:solidFill>
              <a:effectLst/>
              <a:latin typeface="+mn-lt"/>
              <a:ea typeface="+mn-ea"/>
              <a:cs typeface="+mn-cs"/>
            </a:rPr>
            <a:t>98.3</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H24</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H25.4.1</a:t>
          </a:r>
          <a:r>
            <a:rPr lang="ja-JP" altLang="en-US" sz="1100">
              <a:solidFill>
                <a:schemeClr val="dk1"/>
              </a:solidFill>
              <a:effectLst/>
              <a:latin typeface="+mn-lt"/>
              <a:ea typeface="+mn-ea"/>
              <a:cs typeface="+mn-cs"/>
            </a:rPr>
            <a:t>現在）：</a:t>
          </a:r>
          <a:r>
            <a:rPr lang="en-US" altLang="ja-JP" sz="1100">
              <a:solidFill>
                <a:schemeClr val="dk1"/>
              </a:solidFill>
              <a:effectLst/>
              <a:latin typeface="+mn-lt"/>
              <a:ea typeface="+mn-ea"/>
              <a:cs typeface="+mn-cs"/>
            </a:rPr>
            <a:t>99.3</a:t>
          </a:r>
          <a:r>
            <a:rPr lang="ja-JP" altLang="en-US" sz="1100">
              <a:solidFill>
                <a:schemeClr val="dk1"/>
              </a:solidFill>
              <a:effectLst/>
              <a:latin typeface="+mn-lt"/>
              <a:ea typeface="+mn-ea"/>
              <a:cs typeface="+mn-cs"/>
            </a:rPr>
            <a:t>　・・・両年度とも</a:t>
          </a:r>
          <a:r>
            <a:rPr lang="en-US" altLang="ja-JP" sz="1100">
              <a:solidFill>
                <a:schemeClr val="dk1"/>
              </a:solidFill>
              <a:effectLst/>
              <a:latin typeface="+mn-lt"/>
              <a:ea typeface="+mn-ea"/>
              <a:cs typeface="+mn-cs"/>
            </a:rPr>
            <a:t>100</a:t>
          </a:r>
          <a:r>
            <a:rPr lang="ja-JP" altLang="en-US" sz="1100">
              <a:solidFill>
                <a:schemeClr val="dk1"/>
              </a:solidFill>
              <a:effectLst/>
              <a:latin typeface="+mn-lt"/>
              <a:ea typeface="+mn-ea"/>
              <a:cs typeface="+mn-cs"/>
            </a:rPr>
            <a:t>未満を維持。</a:t>
          </a:r>
          <a:endParaRPr lang="ja-JP" altLang="ja-JP" sz="110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121376</xdr:rowOff>
    </xdr:from>
    <xdr:to>
      <xdr:col>24</xdr:col>
      <xdr:colOff>558800</xdr:colOff>
      <xdr:row>85</xdr:row>
      <xdr:rowOff>135164</xdr:rowOff>
    </xdr:to>
    <xdr:cxnSp macro="">
      <xdr:nvCxnSpPr>
        <xdr:cNvPr id="256" name="直線コネクタ 255"/>
        <xdr:cNvCxnSpPr/>
      </xdr:nvCxnSpPr>
      <xdr:spPr>
        <a:xfrm>
          <a:off x="16179800" y="1469462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121376</xdr:rowOff>
    </xdr:from>
    <xdr:to>
      <xdr:col>23</xdr:col>
      <xdr:colOff>406400</xdr:colOff>
      <xdr:row>89</xdr:row>
      <xdr:rowOff>35379</xdr:rowOff>
    </xdr:to>
    <xdr:cxnSp macro="">
      <xdr:nvCxnSpPr>
        <xdr:cNvPr id="259" name="直線コネクタ 258"/>
        <xdr:cNvCxnSpPr/>
      </xdr:nvCxnSpPr>
      <xdr:spPr>
        <a:xfrm flipV="1">
          <a:off x="15290800" y="14694626"/>
          <a:ext cx="889000" cy="59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130992</xdr:rowOff>
    </xdr:from>
    <xdr:to>
      <xdr:col>22</xdr:col>
      <xdr:colOff>203200</xdr:colOff>
      <xdr:row>89</xdr:row>
      <xdr:rowOff>35379</xdr:rowOff>
    </xdr:to>
    <xdr:cxnSp macro="">
      <xdr:nvCxnSpPr>
        <xdr:cNvPr id="262" name="直線コネクタ 261"/>
        <xdr:cNvCxnSpPr/>
      </xdr:nvCxnSpPr>
      <xdr:spPr>
        <a:xfrm>
          <a:off x="14401800" y="1521859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86905</xdr:rowOff>
    </xdr:from>
    <xdr:to>
      <xdr:col>21</xdr:col>
      <xdr:colOff>0</xdr:colOff>
      <xdr:row>88</xdr:row>
      <xdr:rowOff>130992</xdr:rowOff>
    </xdr:to>
    <xdr:cxnSp macro="">
      <xdr:nvCxnSpPr>
        <xdr:cNvPr id="265" name="直線コネクタ 264"/>
        <xdr:cNvCxnSpPr/>
      </xdr:nvCxnSpPr>
      <xdr:spPr>
        <a:xfrm>
          <a:off x="13512800" y="14660155"/>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68" name="フローチャート : 判断 267"/>
        <xdr:cNvSpPr/>
      </xdr:nvSpPr>
      <xdr:spPr>
        <a:xfrm>
          <a:off x="13462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99621</xdr:rowOff>
    </xdr:from>
    <xdr:ext cx="762000" cy="259045"/>
    <xdr:sp macro="" textlink="">
      <xdr:nvSpPr>
        <xdr:cNvPr id="269" name="テキスト ボックス 268"/>
        <xdr:cNvSpPr txBox="1"/>
      </xdr:nvSpPr>
      <xdr:spPr>
        <a:xfrm>
          <a:off x="13131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84364</xdr:rowOff>
    </xdr:from>
    <xdr:to>
      <xdr:col>24</xdr:col>
      <xdr:colOff>609600</xdr:colOff>
      <xdr:row>86</xdr:row>
      <xdr:rowOff>14514</xdr:rowOff>
    </xdr:to>
    <xdr:sp macro="" textlink="">
      <xdr:nvSpPr>
        <xdr:cNvPr id="275" name="円/楕円 274"/>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56441</xdr:rowOff>
    </xdr:from>
    <xdr:ext cx="762000" cy="259045"/>
    <xdr:sp macro="" textlink="">
      <xdr:nvSpPr>
        <xdr:cNvPr id="276"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70576</xdr:rowOff>
    </xdr:from>
    <xdr:to>
      <xdr:col>23</xdr:col>
      <xdr:colOff>457200</xdr:colOff>
      <xdr:row>86</xdr:row>
      <xdr:rowOff>726</xdr:rowOff>
    </xdr:to>
    <xdr:sp macro="" textlink="">
      <xdr:nvSpPr>
        <xdr:cNvPr id="277" name="円/楕円 276"/>
        <xdr:cNvSpPr/>
      </xdr:nvSpPr>
      <xdr:spPr>
        <a:xfrm>
          <a:off x="161290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156953</xdr:rowOff>
    </xdr:from>
    <xdr:ext cx="736600" cy="259045"/>
    <xdr:sp macro="" textlink="">
      <xdr:nvSpPr>
        <xdr:cNvPr id="278" name="テキスト ボックス 277"/>
        <xdr:cNvSpPr txBox="1"/>
      </xdr:nvSpPr>
      <xdr:spPr>
        <a:xfrm>
          <a:off x="15798800" y="1473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156029</xdr:rowOff>
    </xdr:from>
    <xdr:to>
      <xdr:col>22</xdr:col>
      <xdr:colOff>254000</xdr:colOff>
      <xdr:row>89</xdr:row>
      <xdr:rowOff>86179</xdr:rowOff>
    </xdr:to>
    <xdr:sp macro="" textlink="">
      <xdr:nvSpPr>
        <xdr:cNvPr id="279" name="円/楕円 278"/>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70956</xdr:rowOff>
    </xdr:from>
    <xdr:ext cx="762000" cy="259045"/>
    <xdr:sp macro="" textlink="">
      <xdr:nvSpPr>
        <xdr:cNvPr id="280" name="テキスト ボックス 279"/>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80192</xdr:rowOff>
    </xdr:from>
    <xdr:to>
      <xdr:col>21</xdr:col>
      <xdr:colOff>50800</xdr:colOff>
      <xdr:row>89</xdr:row>
      <xdr:rowOff>10342</xdr:rowOff>
    </xdr:to>
    <xdr:sp macro="" textlink="">
      <xdr:nvSpPr>
        <xdr:cNvPr id="281" name="円/楕円 280"/>
        <xdr:cNvSpPr/>
      </xdr:nvSpPr>
      <xdr:spPr>
        <a:xfrm>
          <a:off x="14351000" y="15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166569</xdr:rowOff>
    </xdr:from>
    <xdr:ext cx="762000" cy="259045"/>
    <xdr:sp macro="" textlink="">
      <xdr:nvSpPr>
        <xdr:cNvPr id="282" name="テキスト ボックス 281"/>
        <xdr:cNvSpPr txBox="1"/>
      </xdr:nvSpPr>
      <xdr:spPr>
        <a:xfrm>
          <a:off x="14020800" y="152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36105</xdr:rowOff>
    </xdr:from>
    <xdr:to>
      <xdr:col>19</xdr:col>
      <xdr:colOff>533400</xdr:colOff>
      <xdr:row>85</xdr:row>
      <xdr:rowOff>137705</xdr:rowOff>
    </xdr:to>
    <xdr:sp macro="" textlink="">
      <xdr:nvSpPr>
        <xdr:cNvPr id="283" name="円/楕円 282"/>
        <xdr:cNvSpPr/>
      </xdr:nvSpPr>
      <xdr:spPr>
        <a:xfrm>
          <a:off x="134620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122482</xdr:rowOff>
    </xdr:from>
    <xdr:ext cx="762000" cy="259045"/>
    <xdr:sp macro="" textlink="">
      <xdr:nvSpPr>
        <xdr:cNvPr id="284" name="テキスト ボックス 283"/>
        <xdr:cNvSpPr txBox="1"/>
      </xdr:nvSpPr>
      <xdr:spPr>
        <a:xfrm>
          <a:off x="13131800" y="1469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作成</a:t>
          </a:r>
          <a:r>
            <a:rPr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定員管理計画（～平成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日）に基づき、退職者の補充に係る新規採用職員の抑制を図ってき</a:t>
          </a:r>
          <a:r>
            <a:rPr lang="ja-JP" altLang="en-US" sz="1100">
              <a:solidFill>
                <a:schemeClr val="dk1"/>
              </a:solidFill>
              <a:effectLst/>
              <a:latin typeface="+mn-lt"/>
              <a:ea typeface="+mn-ea"/>
              <a:cs typeface="+mn-cs"/>
            </a:rPr>
            <a:t>たことにより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類似団体の中では平均より良好な状況にありますが、</a:t>
          </a:r>
          <a:r>
            <a:rPr lang="ja-JP" altLang="ja-JP" sz="1100">
              <a:solidFill>
                <a:schemeClr val="dk1"/>
              </a:solidFill>
              <a:effectLst/>
              <a:latin typeface="+mn-lt"/>
              <a:ea typeface="+mn-ea"/>
              <a:cs typeface="+mn-cs"/>
            </a:rPr>
            <a:t>福祉部門を中心とする法改正や権限移譲に係る事務増大</a:t>
          </a:r>
          <a:r>
            <a:rPr lang="ja-JP" altLang="en-US" sz="1100">
              <a:solidFill>
                <a:schemeClr val="dk1"/>
              </a:solidFill>
              <a:effectLst/>
              <a:latin typeface="+mn-lt"/>
              <a:ea typeface="+mn-ea"/>
              <a:cs typeface="+mn-cs"/>
            </a:rPr>
            <a:t>へ対応する</a:t>
          </a:r>
          <a:r>
            <a:rPr lang="ja-JP" altLang="ja-JP" sz="1100">
              <a:solidFill>
                <a:schemeClr val="dk1"/>
              </a:solidFill>
              <a:effectLst/>
              <a:latin typeface="+mn-lt"/>
              <a:ea typeface="+mn-ea"/>
              <a:cs typeface="+mn-cs"/>
            </a:rPr>
            <a:t>ため</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増員</a:t>
          </a:r>
          <a:r>
            <a:rPr lang="ja-JP" altLang="en-US" sz="1100">
              <a:solidFill>
                <a:schemeClr val="dk1"/>
              </a:solidFill>
              <a:effectLst/>
              <a:latin typeface="+mn-lt"/>
              <a:ea typeface="+mn-ea"/>
              <a:cs typeface="+mn-cs"/>
            </a:rPr>
            <a:t>の影響等により、前年度からは</a:t>
          </a:r>
          <a:r>
            <a:rPr lang="en-US" altLang="ja-JP" sz="1100">
              <a:solidFill>
                <a:schemeClr val="dk1"/>
              </a:solidFill>
              <a:effectLst/>
              <a:latin typeface="+mn-lt"/>
              <a:ea typeface="+mn-ea"/>
              <a:cs typeface="+mn-cs"/>
            </a:rPr>
            <a:t>0.04</a:t>
          </a:r>
          <a:r>
            <a:rPr lang="ja-JP" altLang="en-US" sz="1100">
              <a:solidFill>
                <a:schemeClr val="dk1"/>
              </a:solidFill>
              <a:effectLst/>
              <a:latin typeface="+mn-lt"/>
              <a:ea typeface="+mn-ea"/>
              <a:cs typeface="+mn-cs"/>
            </a:rPr>
            <a:t>人の増加となりました。</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重点事業が本格化する中で、第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次定員適正化計画（平成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年度）を新たに策定し、今後も進捗管理を実施しつつ持続的な行政運営と市民サービスの質及び量の維持・向上に努めます。</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＜参考＞第</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次定員適正化計画における平成</a:t>
          </a:r>
          <a:r>
            <a:rPr lang="en-US" altLang="ja-JP" sz="1100">
              <a:solidFill>
                <a:schemeClr val="dk1"/>
              </a:solidFill>
              <a:effectLst/>
              <a:latin typeface="+mn-lt"/>
              <a:ea typeface="+mn-ea"/>
              <a:cs typeface="+mn-cs"/>
            </a:rPr>
            <a:t>32</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日計画値</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市長部局等合計</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582</a:t>
          </a:r>
          <a:r>
            <a:rPr lang="ja-JP" altLang="en-US" sz="1100">
              <a:solidFill>
                <a:schemeClr val="dk1"/>
              </a:solidFill>
              <a:effectLst/>
              <a:latin typeface="+mn-lt"/>
              <a:ea typeface="+mn-ea"/>
              <a:cs typeface="+mn-cs"/>
            </a:rPr>
            <a:t>人（</a:t>
          </a:r>
          <a:r>
            <a:rPr lang="en-US" altLang="ja-JP" sz="1100">
              <a:solidFill>
                <a:schemeClr val="dk1"/>
              </a:solidFill>
              <a:effectLst/>
              <a:latin typeface="+mn-lt"/>
              <a:ea typeface="+mn-ea"/>
              <a:cs typeface="+mn-cs"/>
            </a:rPr>
            <a:t>H27</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日時点から</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人減）　</a:t>
          </a:r>
          <a:endParaRPr lang="ja-JP" altLang="ja-JP" sz="1400">
            <a:solidFill>
              <a:srgbClr val="FF0000"/>
            </a:solidFill>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46083</xdr:rowOff>
    </xdr:from>
    <xdr:to>
      <xdr:col>24</xdr:col>
      <xdr:colOff>558800</xdr:colOff>
      <xdr:row>60</xdr:row>
      <xdr:rowOff>50679</xdr:rowOff>
    </xdr:to>
    <xdr:cxnSp macro="">
      <xdr:nvCxnSpPr>
        <xdr:cNvPr id="321" name="直線コネクタ 320"/>
        <xdr:cNvCxnSpPr/>
      </xdr:nvCxnSpPr>
      <xdr:spPr>
        <a:xfrm>
          <a:off x="16179800" y="10333083"/>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2"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46083</xdr:rowOff>
    </xdr:from>
    <xdr:to>
      <xdr:col>23</xdr:col>
      <xdr:colOff>406400</xdr:colOff>
      <xdr:row>60</xdr:row>
      <xdr:rowOff>62170</xdr:rowOff>
    </xdr:to>
    <xdr:cxnSp macro="">
      <xdr:nvCxnSpPr>
        <xdr:cNvPr id="324" name="直線コネクタ 323"/>
        <xdr:cNvCxnSpPr/>
      </xdr:nvCxnSpPr>
      <xdr:spPr>
        <a:xfrm flipV="1">
          <a:off x="15290800" y="10333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6" name="テキスト ボックス 325"/>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62170</xdr:rowOff>
    </xdr:from>
    <xdr:to>
      <xdr:col>22</xdr:col>
      <xdr:colOff>203200</xdr:colOff>
      <xdr:row>60</xdr:row>
      <xdr:rowOff>67914</xdr:rowOff>
    </xdr:to>
    <xdr:cxnSp macro="">
      <xdr:nvCxnSpPr>
        <xdr:cNvPr id="327" name="直線コネクタ 326"/>
        <xdr:cNvCxnSpPr/>
      </xdr:nvCxnSpPr>
      <xdr:spPr>
        <a:xfrm flipV="1">
          <a:off x="14401800" y="10349170"/>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9" name="テキスト ボックス 328"/>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67914</xdr:rowOff>
    </xdr:from>
    <xdr:to>
      <xdr:col>21</xdr:col>
      <xdr:colOff>0</xdr:colOff>
      <xdr:row>60</xdr:row>
      <xdr:rowOff>81704</xdr:rowOff>
    </xdr:to>
    <xdr:cxnSp macro="">
      <xdr:nvCxnSpPr>
        <xdr:cNvPr id="330" name="直線コネクタ 329"/>
        <xdr:cNvCxnSpPr/>
      </xdr:nvCxnSpPr>
      <xdr:spPr>
        <a:xfrm flipV="1">
          <a:off x="13512800" y="10354914"/>
          <a:ext cx="889000" cy="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2" name="テキスト ボックス 331"/>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3" name="フローチャート : 判断 332"/>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4" name="テキスト ボックス 333"/>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171329</xdr:rowOff>
    </xdr:from>
    <xdr:to>
      <xdr:col>24</xdr:col>
      <xdr:colOff>609600</xdr:colOff>
      <xdr:row>60</xdr:row>
      <xdr:rowOff>101479</xdr:rowOff>
    </xdr:to>
    <xdr:sp macro="" textlink="">
      <xdr:nvSpPr>
        <xdr:cNvPr id="340" name="円/楕円 339"/>
        <xdr:cNvSpPr/>
      </xdr:nvSpPr>
      <xdr:spPr>
        <a:xfrm>
          <a:off x="169672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16406</xdr:rowOff>
    </xdr:from>
    <xdr:ext cx="762000" cy="259045"/>
    <xdr:sp macro="" textlink="">
      <xdr:nvSpPr>
        <xdr:cNvPr id="341" name="定員管理の状況該当値テキスト"/>
        <xdr:cNvSpPr txBox="1"/>
      </xdr:nvSpPr>
      <xdr:spPr>
        <a:xfrm>
          <a:off x="17106900" y="1013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166733</xdr:rowOff>
    </xdr:from>
    <xdr:to>
      <xdr:col>23</xdr:col>
      <xdr:colOff>457200</xdr:colOff>
      <xdr:row>60</xdr:row>
      <xdr:rowOff>96883</xdr:rowOff>
    </xdr:to>
    <xdr:sp macro="" textlink="">
      <xdr:nvSpPr>
        <xdr:cNvPr id="342" name="円/楕円 341"/>
        <xdr:cNvSpPr/>
      </xdr:nvSpPr>
      <xdr:spPr>
        <a:xfrm>
          <a:off x="16129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107060</xdr:rowOff>
    </xdr:from>
    <xdr:ext cx="736600" cy="259045"/>
    <xdr:sp macro="" textlink="">
      <xdr:nvSpPr>
        <xdr:cNvPr id="343" name="テキスト ボックス 342"/>
        <xdr:cNvSpPr txBox="1"/>
      </xdr:nvSpPr>
      <xdr:spPr>
        <a:xfrm>
          <a:off x="15798800" y="1005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11370</xdr:rowOff>
    </xdr:from>
    <xdr:to>
      <xdr:col>22</xdr:col>
      <xdr:colOff>254000</xdr:colOff>
      <xdr:row>60</xdr:row>
      <xdr:rowOff>112970</xdr:rowOff>
    </xdr:to>
    <xdr:sp macro="" textlink="">
      <xdr:nvSpPr>
        <xdr:cNvPr id="344" name="円/楕円 343"/>
        <xdr:cNvSpPr/>
      </xdr:nvSpPr>
      <xdr:spPr>
        <a:xfrm>
          <a:off x="15240000" y="102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123147</xdr:rowOff>
    </xdr:from>
    <xdr:ext cx="762000" cy="259045"/>
    <xdr:sp macro="" textlink="">
      <xdr:nvSpPr>
        <xdr:cNvPr id="345" name="テキスト ボックス 344"/>
        <xdr:cNvSpPr txBox="1"/>
      </xdr:nvSpPr>
      <xdr:spPr>
        <a:xfrm>
          <a:off x="14909800" y="1006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17114</xdr:rowOff>
    </xdr:from>
    <xdr:to>
      <xdr:col>21</xdr:col>
      <xdr:colOff>50800</xdr:colOff>
      <xdr:row>60</xdr:row>
      <xdr:rowOff>118714</xdr:rowOff>
    </xdr:to>
    <xdr:sp macro="" textlink="">
      <xdr:nvSpPr>
        <xdr:cNvPr id="346" name="円/楕円 345"/>
        <xdr:cNvSpPr/>
      </xdr:nvSpPr>
      <xdr:spPr>
        <a:xfrm>
          <a:off x="14351000" y="103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128891</xdr:rowOff>
    </xdr:from>
    <xdr:ext cx="762000" cy="259045"/>
    <xdr:sp macro="" textlink="">
      <xdr:nvSpPr>
        <xdr:cNvPr id="347" name="テキスト ボックス 346"/>
        <xdr:cNvSpPr txBox="1"/>
      </xdr:nvSpPr>
      <xdr:spPr>
        <a:xfrm>
          <a:off x="14020800" y="1007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30904</xdr:rowOff>
    </xdr:from>
    <xdr:to>
      <xdr:col>19</xdr:col>
      <xdr:colOff>533400</xdr:colOff>
      <xdr:row>60</xdr:row>
      <xdr:rowOff>132504</xdr:rowOff>
    </xdr:to>
    <xdr:sp macro="" textlink="">
      <xdr:nvSpPr>
        <xdr:cNvPr id="348" name="円/楕円 347"/>
        <xdr:cNvSpPr/>
      </xdr:nvSpPr>
      <xdr:spPr>
        <a:xfrm>
          <a:off x="13462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142681</xdr:rowOff>
    </xdr:from>
    <xdr:ext cx="762000" cy="259045"/>
    <xdr:sp macro="" textlink="">
      <xdr:nvSpPr>
        <xdr:cNvPr id="349" name="テキスト ボックス 348"/>
        <xdr:cNvSpPr txBox="1"/>
      </xdr:nvSpPr>
      <xdr:spPr>
        <a:xfrm>
          <a:off x="13131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類似団体と比較しても良好な数値となっています。</a:t>
          </a:r>
          <a:endParaRPr lang="ja-JP" altLang="ja-JP" sz="1400">
            <a:solidFill>
              <a:schemeClr val="tx1"/>
            </a:solidFill>
            <a:effectLst/>
          </a:endParaRPr>
        </a:p>
        <a:p>
          <a:r>
            <a:rPr kumimoji="1" lang="ja-JP" altLang="ja-JP" sz="1100">
              <a:solidFill>
                <a:schemeClr val="tx1"/>
              </a:solidFill>
              <a:effectLst/>
              <a:latin typeface="+mn-lt"/>
              <a:ea typeface="+mn-ea"/>
              <a:cs typeface="+mn-cs"/>
            </a:rPr>
            <a:t>　これまでの新規発行債抑制や低利への借換効果により</a:t>
          </a:r>
          <a:r>
            <a:rPr kumimoji="1" lang="ja-JP" altLang="en-US" sz="1100">
              <a:solidFill>
                <a:schemeClr val="tx1"/>
              </a:solidFill>
              <a:effectLst/>
              <a:latin typeface="+mn-lt"/>
              <a:ea typeface="+mn-ea"/>
              <a:cs typeface="+mn-cs"/>
            </a:rPr>
            <a:t>普通会計の公債費が</a:t>
          </a:r>
          <a:r>
            <a:rPr kumimoji="1" lang="ja-JP" altLang="ja-JP" sz="1100">
              <a:solidFill>
                <a:schemeClr val="tx1"/>
              </a:solidFill>
              <a:effectLst/>
              <a:latin typeface="+mn-lt"/>
              <a:ea typeface="+mn-ea"/>
              <a:cs typeface="+mn-cs"/>
            </a:rPr>
            <a:t>年々減少して</a:t>
          </a:r>
          <a:r>
            <a:rPr kumimoji="1" lang="ja-JP" altLang="en-US" sz="1100">
              <a:solidFill>
                <a:schemeClr val="tx1"/>
              </a:solidFill>
              <a:effectLst/>
              <a:latin typeface="+mn-lt"/>
              <a:ea typeface="+mn-ea"/>
              <a:cs typeface="+mn-cs"/>
            </a:rPr>
            <a:t>きた</a:t>
          </a:r>
          <a:r>
            <a:rPr kumimoji="1" lang="ja-JP" altLang="ja-JP" sz="1100">
              <a:solidFill>
                <a:schemeClr val="tx1"/>
              </a:solidFill>
              <a:effectLst/>
              <a:latin typeface="+mn-lt"/>
              <a:ea typeface="+mn-ea"/>
              <a:cs typeface="+mn-cs"/>
            </a:rPr>
            <a:t>こと</a:t>
          </a:r>
          <a:r>
            <a:rPr kumimoji="1" lang="ja-JP" altLang="en-US" sz="1100">
              <a:solidFill>
                <a:schemeClr val="tx1"/>
              </a:solidFill>
              <a:effectLst/>
              <a:latin typeface="+mn-lt"/>
              <a:ea typeface="+mn-ea"/>
              <a:cs typeface="+mn-cs"/>
            </a:rPr>
            <a:t>で</a:t>
          </a:r>
          <a:r>
            <a:rPr kumimoji="1" lang="ja-JP" altLang="ja-JP" sz="1100">
              <a:solidFill>
                <a:schemeClr val="tx1"/>
              </a:solidFill>
              <a:effectLst/>
              <a:latin typeface="+mn-lt"/>
              <a:ea typeface="+mn-ea"/>
              <a:cs typeface="+mn-cs"/>
            </a:rPr>
            <a:t>比率</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良化し</a:t>
          </a:r>
          <a:r>
            <a:rPr kumimoji="1" lang="ja-JP" altLang="en-US" sz="1100">
              <a:solidFill>
                <a:schemeClr val="tx1"/>
              </a:solidFill>
              <a:effectLst/>
              <a:latin typeface="+mn-lt"/>
              <a:ea typeface="+mn-ea"/>
              <a:cs typeface="+mn-cs"/>
            </a:rPr>
            <a:t>ていますが</a:t>
          </a:r>
          <a:r>
            <a:rPr kumimoji="1" lang="ja-JP" altLang="ja-JP" sz="1100">
              <a:solidFill>
                <a:schemeClr val="tx1"/>
              </a:solidFill>
              <a:effectLst/>
              <a:latin typeface="+mn-lt"/>
              <a:ea typeface="+mn-ea"/>
              <a:cs typeface="+mn-cs"/>
            </a:rPr>
            <a:t>、現在進捗している大型施設整備や、</a:t>
          </a:r>
          <a:r>
            <a:rPr kumimoji="1" lang="ja-JP" altLang="en-US" sz="1100">
              <a:solidFill>
                <a:schemeClr val="tx1"/>
              </a:solidFill>
              <a:effectLst/>
              <a:latin typeface="+mn-lt"/>
              <a:ea typeface="+mn-ea"/>
              <a:cs typeface="+mn-cs"/>
            </a:rPr>
            <a:t>今後</a:t>
          </a:r>
          <a:r>
            <a:rPr kumimoji="1" lang="ja-JP" altLang="ja-JP" sz="1100">
              <a:solidFill>
                <a:schemeClr val="tx1"/>
              </a:solidFill>
              <a:effectLst/>
              <a:latin typeface="+mn-lt"/>
              <a:ea typeface="+mn-ea"/>
              <a:cs typeface="+mn-cs"/>
            </a:rPr>
            <a:t>実施する市庁舎整備などに多額の市債発行額が見込まれることから、今後は数値</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悪化が</a:t>
          </a:r>
          <a:r>
            <a:rPr kumimoji="1" lang="ja-JP" altLang="en-US" sz="1100">
              <a:solidFill>
                <a:schemeClr val="tx1"/>
              </a:solidFill>
              <a:effectLst/>
              <a:latin typeface="+mn-lt"/>
              <a:ea typeface="+mn-ea"/>
              <a:cs typeface="+mn-cs"/>
            </a:rPr>
            <a:t>必至です</a:t>
          </a:r>
          <a:r>
            <a:rPr kumimoji="1" lang="ja-JP" altLang="ja-JP"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0" lang="ja-JP" altLang="en-US" sz="1100">
              <a:solidFill>
                <a:schemeClr val="tx1"/>
              </a:solidFill>
              <a:effectLst/>
              <a:latin typeface="+mn-lt"/>
              <a:ea typeface="+mn-ea"/>
              <a:cs typeface="+mn-cs"/>
            </a:rPr>
            <a:t>こうした中</a:t>
          </a:r>
          <a:r>
            <a:rPr lang="ja-JP" altLang="en-US" sz="1100">
              <a:solidFill>
                <a:schemeClr val="tx1"/>
              </a:solidFill>
              <a:effectLst/>
              <a:latin typeface="+mn-lt"/>
              <a:ea typeface="+mn-ea"/>
              <a:cs typeface="+mn-cs"/>
            </a:rPr>
            <a:t>、基金の有効活用による市債発行の抑制、</a:t>
          </a:r>
          <a:r>
            <a:rPr lang="ja-JP" altLang="ja-JP" sz="1100">
              <a:solidFill>
                <a:schemeClr val="tx1"/>
              </a:solidFill>
              <a:effectLst/>
              <a:latin typeface="+mn-lt"/>
              <a:ea typeface="+mn-ea"/>
              <a:cs typeface="+mn-cs"/>
            </a:rPr>
            <a:t>市債の活用方法</a:t>
          </a:r>
          <a:r>
            <a:rPr lang="ja-JP" altLang="en-US" sz="1100">
              <a:solidFill>
                <a:schemeClr val="tx1"/>
              </a:solidFill>
              <a:effectLst/>
              <a:latin typeface="+mn-lt"/>
              <a:ea typeface="+mn-ea"/>
              <a:cs typeface="+mn-cs"/>
            </a:rPr>
            <a:t>や</a:t>
          </a:r>
          <a:r>
            <a:rPr lang="ja-JP" altLang="ja-JP" sz="1100">
              <a:solidFill>
                <a:schemeClr val="tx1"/>
              </a:solidFill>
              <a:effectLst/>
              <a:latin typeface="+mn-lt"/>
              <a:ea typeface="+mn-ea"/>
              <a:cs typeface="+mn-cs"/>
            </a:rPr>
            <a:t>借入・返済方法の見直しを進め</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公債費の増嵩</a:t>
          </a:r>
          <a:r>
            <a:rPr lang="ja-JP" altLang="en-US" sz="1100">
              <a:solidFill>
                <a:schemeClr val="tx1"/>
              </a:solidFill>
              <a:effectLst/>
              <a:latin typeface="+mn-lt"/>
              <a:ea typeface="+mn-ea"/>
              <a:cs typeface="+mn-cs"/>
            </a:rPr>
            <a:t>抑制に努めていきます。</a:t>
          </a:r>
          <a:endParaRPr lang="ja-JP" altLang="ja-JP" sz="1400">
            <a:solidFill>
              <a:schemeClr val="tx1"/>
            </a:solidFill>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150178</xdr:rowOff>
    </xdr:from>
    <xdr:to>
      <xdr:col>24</xdr:col>
      <xdr:colOff>558800</xdr:colOff>
      <xdr:row>39</xdr:row>
      <xdr:rowOff>20955</xdr:rowOff>
    </xdr:to>
    <xdr:cxnSp macro="">
      <xdr:nvCxnSpPr>
        <xdr:cNvPr id="379" name="直線コネクタ 378"/>
        <xdr:cNvCxnSpPr/>
      </xdr:nvCxnSpPr>
      <xdr:spPr>
        <a:xfrm flipV="1">
          <a:off x="16179800" y="6665278"/>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0"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20955</xdr:rowOff>
    </xdr:from>
    <xdr:to>
      <xdr:col>23</xdr:col>
      <xdr:colOff>406400</xdr:colOff>
      <xdr:row>39</xdr:row>
      <xdr:rowOff>105410</xdr:rowOff>
    </xdr:to>
    <xdr:cxnSp macro="">
      <xdr:nvCxnSpPr>
        <xdr:cNvPr id="382" name="直線コネクタ 381"/>
        <xdr:cNvCxnSpPr/>
      </xdr:nvCxnSpPr>
      <xdr:spPr>
        <a:xfrm flipV="1">
          <a:off x="15290800" y="670750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4" name="テキスト ボックス 38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105410</xdr:rowOff>
    </xdr:from>
    <xdr:to>
      <xdr:col>22</xdr:col>
      <xdr:colOff>203200</xdr:colOff>
      <xdr:row>40</xdr:row>
      <xdr:rowOff>36513</xdr:rowOff>
    </xdr:to>
    <xdr:cxnSp macro="">
      <xdr:nvCxnSpPr>
        <xdr:cNvPr id="385" name="直線コネクタ 384"/>
        <xdr:cNvCxnSpPr/>
      </xdr:nvCxnSpPr>
      <xdr:spPr>
        <a:xfrm flipV="1">
          <a:off x="14401800" y="679196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7" name="テキスト ボックス 386"/>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36513</xdr:rowOff>
    </xdr:from>
    <xdr:to>
      <xdr:col>21</xdr:col>
      <xdr:colOff>0</xdr:colOff>
      <xdr:row>40</xdr:row>
      <xdr:rowOff>169228</xdr:rowOff>
    </xdr:to>
    <xdr:cxnSp macro="">
      <xdr:nvCxnSpPr>
        <xdr:cNvPr id="388" name="直線コネクタ 387"/>
        <xdr:cNvCxnSpPr/>
      </xdr:nvCxnSpPr>
      <xdr:spPr>
        <a:xfrm flipV="1">
          <a:off x="13512800" y="689451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90" name="テキスト ボックス 389"/>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91" name="フローチャート : 判断 390"/>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92" name="テキスト ボックス 391"/>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99378</xdr:rowOff>
    </xdr:from>
    <xdr:to>
      <xdr:col>24</xdr:col>
      <xdr:colOff>609600</xdr:colOff>
      <xdr:row>39</xdr:row>
      <xdr:rowOff>29528</xdr:rowOff>
    </xdr:to>
    <xdr:sp macro="" textlink="">
      <xdr:nvSpPr>
        <xdr:cNvPr id="398" name="円/楕円 397"/>
        <xdr:cNvSpPr/>
      </xdr:nvSpPr>
      <xdr:spPr>
        <a:xfrm>
          <a:off x="169672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115905</xdr:rowOff>
    </xdr:from>
    <xdr:ext cx="762000" cy="259045"/>
    <xdr:sp macro="" textlink="">
      <xdr:nvSpPr>
        <xdr:cNvPr id="399" name="公債費負担の状況該当値テキスト"/>
        <xdr:cNvSpPr txBox="1"/>
      </xdr:nvSpPr>
      <xdr:spPr>
        <a:xfrm>
          <a:off x="171069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141605</xdr:rowOff>
    </xdr:from>
    <xdr:to>
      <xdr:col>23</xdr:col>
      <xdr:colOff>457200</xdr:colOff>
      <xdr:row>39</xdr:row>
      <xdr:rowOff>71755</xdr:rowOff>
    </xdr:to>
    <xdr:sp macro="" textlink="">
      <xdr:nvSpPr>
        <xdr:cNvPr id="400" name="円/楕円 399"/>
        <xdr:cNvSpPr/>
      </xdr:nvSpPr>
      <xdr:spPr>
        <a:xfrm>
          <a:off x="161290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81932</xdr:rowOff>
    </xdr:from>
    <xdr:ext cx="736600" cy="259045"/>
    <xdr:sp macro="" textlink="">
      <xdr:nvSpPr>
        <xdr:cNvPr id="401" name="テキスト ボックス 400"/>
        <xdr:cNvSpPr txBox="1"/>
      </xdr:nvSpPr>
      <xdr:spPr>
        <a:xfrm>
          <a:off x="15798800" y="642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54610</xdr:rowOff>
    </xdr:from>
    <xdr:to>
      <xdr:col>22</xdr:col>
      <xdr:colOff>254000</xdr:colOff>
      <xdr:row>39</xdr:row>
      <xdr:rowOff>156210</xdr:rowOff>
    </xdr:to>
    <xdr:sp macro="" textlink="">
      <xdr:nvSpPr>
        <xdr:cNvPr id="402" name="円/楕円 401"/>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403" name="テキスト ボックス 402"/>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157163</xdr:rowOff>
    </xdr:from>
    <xdr:to>
      <xdr:col>21</xdr:col>
      <xdr:colOff>50800</xdr:colOff>
      <xdr:row>40</xdr:row>
      <xdr:rowOff>87313</xdr:rowOff>
    </xdr:to>
    <xdr:sp macro="" textlink="">
      <xdr:nvSpPr>
        <xdr:cNvPr id="404" name="円/楕円 403"/>
        <xdr:cNvSpPr/>
      </xdr:nvSpPr>
      <xdr:spPr>
        <a:xfrm>
          <a:off x="14351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405" name="テキスト ボックス 404"/>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118428</xdr:rowOff>
    </xdr:from>
    <xdr:to>
      <xdr:col>19</xdr:col>
      <xdr:colOff>533400</xdr:colOff>
      <xdr:row>41</xdr:row>
      <xdr:rowOff>48578</xdr:rowOff>
    </xdr:to>
    <xdr:sp macro="" textlink="">
      <xdr:nvSpPr>
        <xdr:cNvPr id="406" name="円/楕円 405"/>
        <xdr:cNvSpPr/>
      </xdr:nvSpPr>
      <xdr:spPr>
        <a:xfrm>
          <a:off x="13462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58755</xdr:rowOff>
    </xdr:from>
    <xdr:ext cx="762000" cy="259045"/>
    <xdr:sp macro="" textlink="">
      <xdr:nvSpPr>
        <xdr:cNvPr id="407" name="テキスト ボックス 406"/>
        <xdr:cNvSpPr txBox="1"/>
      </xdr:nvSpPr>
      <xdr:spPr>
        <a:xfrm>
          <a:off x="13131800" y="67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充当可能財源等が将来負担額を上回</a:t>
          </a:r>
          <a:r>
            <a:rPr kumimoji="1" lang="ja-JP" altLang="en-US" sz="1100">
              <a:solidFill>
                <a:schemeClr val="tx1"/>
              </a:solidFill>
              <a:effectLst/>
              <a:latin typeface="+mn-lt"/>
              <a:ea typeface="+mn-ea"/>
              <a:cs typeface="+mn-cs"/>
            </a:rPr>
            <a:t>っていることから、将</a:t>
          </a:r>
          <a:r>
            <a:rPr kumimoji="1" lang="ja-JP" altLang="ja-JP" sz="1100">
              <a:solidFill>
                <a:schemeClr val="tx1"/>
              </a:solidFill>
              <a:effectLst/>
              <a:latin typeface="+mn-lt"/>
              <a:ea typeface="+mn-ea"/>
              <a:cs typeface="+mn-cs"/>
            </a:rPr>
            <a:t>来負担が無いという</a:t>
          </a:r>
          <a:r>
            <a:rPr kumimoji="1" lang="ja-JP" altLang="en-US" sz="1100">
              <a:solidFill>
                <a:schemeClr val="tx1"/>
              </a:solidFill>
              <a:effectLst/>
              <a:latin typeface="+mn-lt"/>
              <a:ea typeface="+mn-ea"/>
              <a:cs typeface="+mn-cs"/>
            </a:rPr>
            <a:t>算定結果となり</a:t>
          </a:r>
          <a:r>
            <a:rPr kumimoji="1" lang="ja-JP" altLang="ja-JP" sz="1100">
              <a:solidFill>
                <a:schemeClr val="tx1"/>
              </a:solidFill>
              <a:effectLst/>
              <a:latin typeface="+mn-lt"/>
              <a:ea typeface="+mn-ea"/>
              <a:cs typeface="+mn-cs"/>
            </a:rPr>
            <a:t>、健全な状況となっています。</a:t>
          </a:r>
          <a:endParaRPr lang="ja-JP" altLang="ja-JP" sz="1400">
            <a:solidFill>
              <a:schemeClr val="tx1"/>
            </a:solidFill>
            <a:effectLst/>
          </a:endParaRPr>
        </a:p>
        <a:p>
          <a:r>
            <a:rPr kumimoji="1" lang="ja-JP" altLang="ja-JP" sz="1100">
              <a:solidFill>
                <a:schemeClr val="tx1"/>
              </a:solidFill>
              <a:effectLst/>
              <a:latin typeface="+mn-lt"/>
              <a:ea typeface="+mn-ea"/>
              <a:cs typeface="+mn-cs"/>
            </a:rPr>
            <a:t>　しかし、多くの大型施設整備が進捗している</a:t>
          </a:r>
          <a:r>
            <a:rPr kumimoji="1" lang="ja-JP" altLang="en-US" sz="1100">
              <a:solidFill>
                <a:schemeClr val="tx1"/>
              </a:solidFill>
              <a:effectLst/>
              <a:latin typeface="+mn-lt"/>
              <a:ea typeface="+mn-ea"/>
              <a:cs typeface="+mn-cs"/>
            </a:rPr>
            <a:t>なか</a:t>
          </a:r>
          <a:r>
            <a:rPr kumimoji="1" lang="ja-JP" altLang="ja-JP" sz="1100">
              <a:solidFill>
                <a:schemeClr val="tx1"/>
              </a:solidFill>
              <a:effectLst/>
              <a:latin typeface="+mn-lt"/>
              <a:ea typeface="+mn-ea"/>
              <a:cs typeface="+mn-cs"/>
            </a:rPr>
            <a:t>、その財源には、市債発行や基金の取崩しを活用せざるを得ません。</a:t>
          </a:r>
          <a:r>
            <a:rPr kumimoji="1" lang="ja-JP" altLang="en-US" sz="1100">
              <a:solidFill>
                <a:schemeClr val="tx1"/>
              </a:solidFill>
              <a:effectLst/>
              <a:latin typeface="+mn-lt"/>
              <a:ea typeface="+mn-ea"/>
              <a:cs typeface="+mn-cs"/>
            </a:rPr>
            <a:t>現在の比率はあくまで一時的な数値であり、</a:t>
          </a:r>
          <a:r>
            <a:rPr kumimoji="1" lang="ja-JP" altLang="ja-JP" sz="1100">
              <a:solidFill>
                <a:schemeClr val="tx1"/>
              </a:solidFill>
              <a:effectLst/>
              <a:latin typeface="+mn-lt"/>
              <a:ea typeface="+mn-ea"/>
              <a:cs typeface="+mn-cs"/>
            </a:rPr>
            <a:t>今後</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比率の上昇が見込まれ</a:t>
          </a:r>
          <a:r>
            <a:rPr kumimoji="1" lang="ja-JP" altLang="en-US" sz="1100">
              <a:solidFill>
                <a:schemeClr val="tx1"/>
              </a:solidFill>
              <a:effectLst/>
              <a:latin typeface="+mn-lt"/>
              <a:ea typeface="+mn-ea"/>
              <a:cs typeface="+mn-cs"/>
            </a:rPr>
            <a:t>ます</a:t>
          </a:r>
          <a:r>
            <a:rPr kumimoji="1" lang="ja-JP" altLang="ja-JP" sz="1100">
              <a:solidFill>
                <a:schemeClr val="tx1"/>
              </a:solidFill>
              <a:effectLst/>
              <a:latin typeface="+mn-lt"/>
              <a:ea typeface="+mn-ea"/>
              <a:cs typeface="+mn-cs"/>
            </a:rPr>
            <a:t>。少子高齢化がますます進むことにより、長期的視点において財源を確保することが難しい状況となることが予想され</a:t>
          </a:r>
          <a:r>
            <a:rPr kumimoji="1" lang="ja-JP" altLang="en-US" sz="1100">
              <a:solidFill>
                <a:schemeClr val="tx1"/>
              </a:solidFill>
              <a:effectLst/>
              <a:latin typeface="+mn-lt"/>
              <a:ea typeface="+mn-ea"/>
              <a:cs typeface="+mn-cs"/>
            </a:rPr>
            <a:t>ますが、</a:t>
          </a:r>
          <a:r>
            <a:rPr kumimoji="1" lang="ja-JP" altLang="ja-JP" sz="1100">
              <a:solidFill>
                <a:schemeClr val="tx1"/>
              </a:solidFill>
              <a:effectLst/>
              <a:latin typeface="+mn-lt"/>
              <a:ea typeface="+mn-ea"/>
              <a:cs typeface="+mn-cs"/>
            </a:rPr>
            <a:t>人口減少社会を見据えた公共施設のアセットマネジメント管理（資産の最適な更新、取得、処分、統廃合、民間施設の活用への切替など）を行い、将来負担を増やさない組織改革、職員意識改革をより一層進める必要があります。</a:t>
          </a:r>
          <a:endParaRPr lang="ja-JP" altLang="ja-JP" sz="1400">
            <a:solidFill>
              <a:schemeClr val="tx1"/>
            </a:solidFill>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7"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8" name="フローチャート : 判断 437"/>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41" name="フローチャート : 判断 440"/>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2" name="テキスト ボックス 441"/>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43" name="フローチャート : 判断 442"/>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4" name="テキスト ボックス 443"/>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5" name="フローチャート : 判断 444"/>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6" name="テキスト ボックス 445"/>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139351</xdr:rowOff>
    </xdr:from>
    <xdr:to>
      <xdr:col>19</xdr:col>
      <xdr:colOff>533400</xdr:colOff>
      <xdr:row>15</xdr:row>
      <xdr:rowOff>69501</xdr:rowOff>
    </xdr:to>
    <xdr:sp macro="" textlink="">
      <xdr:nvSpPr>
        <xdr:cNvPr id="452" name="円/楕円 451"/>
        <xdr:cNvSpPr/>
      </xdr:nvSpPr>
      <xdr:spPr>
        <a:xfrm>
          <a:off x="13462000" y="25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79678</xdr:rowOff>
    </xdr:from>
    <xdr:ext cx="762000" cy="259045"/>
    <xdr:sp macro="" textlink="">
      <xdr:nvSpPr>
        <xdr:cNvPr id="453" name="テキスト ボックス 452"/>
        <xdr:cNvSpPr txBox="1"/>
      </xdr:nvSpPr>
      <xdr:spPr>
        <a:xfrm>
          <a:off x="13131800" y="230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82,498
81,371
177.45
32,777,898
30,637,074
560,180
17,682,281
24,956,686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旧市町における積極的な定員削減の実施とともに、合併後の新市行政改革実施計画に定員適正化計画（</a:t>
          </a:r>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次</a:t>
          </a:r>
          <a:r>
            <a:rPr kumimoji="1" lang="ja-JP" altLang="en-US" sz="1100">
              <a:solidFill>
                <a:schemeClr val="tx1"/>
              </a:solidFill>
              <a:effectLst/>
              <a:latin typeface="+mn-lt"/>
              <a:ea typeface="+mn-ea"/>
              <a:cs typeface="+mn-cs"/>
            </a:rPr>
            <a:t>）を位置づけ、行政組織の効率化・合理化に取り組んできた成果により、</a:t>
          </a:r>
          <a:r>
            <a:rPr kumimoji="1" lang="ja-JP" altLang="ja-JP" sz="1100">
              <a:solidFill>
                <a:schemeClr val="tx1"/>
              </a:solidFill>
              <a:effectLst/>
              <a:latin typeface="+mn-lt"/>
              <a:ea typeface="+mn-ea"/>
              <a:cs typeface="+mn-cs"/>
            </a:rPr>
            <a:t>類似団体の中では平均より良好な状況にあります</a:t>
          </a: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en-US" sz="1100">
              <a:solidFill>
                <a:schemeClr val="tx1"/>
              </a:solidFill>
              <a:effectLst/>
              <a:latin typeface="+mn-lt"/>
              <a:ea typeface="+mn-ea"/>
              <a:cs typeface="+mn-cs"/>
            </a:rPr>
            <a:t>年度は、</a:t>
          </a:r>
          <a:r>
            <a:rPr lang="ja-JP" altLang="ja-JP" sz="1100">
              <a:solidFill>
                <a:schemeClr val="tx1"/>
              </a:solidFill>
              <a:effectLst/>
              <a:latin typeface="+mn-lt"/>
              <a:ea typeface="+mn-ea"/>
              <a:cs typeface="+mn-cs"/>
            </a:rPr>
            <a:t>国の要請による給料減額期間の終了、議員・特別職報酬・管理職手当の減額及び大災害支援基金積立の終了、人勧準拠による給料プラス改定等</a:t>
          </a:r>
          <a:r>
            <a:rPr lang="ja-JP" altLang="en-US" sz="1100">
              <a:solidFill>
                <a:schemeClr val="tx1"/>
              </a:solidFill>
              <a:effectLst/>
              <a:latin typeface="+mn-lt"/>
              <a:ea typeface="+mn-ea"/>
              <a:cs typeface="+mn-cs"/>
            </a:rPr>
            <a:t>があったため、前年度より</a:t>
          </a:r>
          <a:r>
            <a:rPr lang="en-US" altLang="ja-JP" sz="1100">
              <a:solidFill>
                <a:schemeClr val="tx1"/>
              </a:solidFill>
              <a:effectLst/>
              <a:latin typeface="+mn-lt"/>
              <a:ea typeface="+mn-ea"/>
              <a:cs typeface="+mn-cs"/>
            </a:rPr>
            <a:t>0.4</a:t>
          </a:r>
          <a:r>
            <a:rPr lang="ja-JP" altLang="en-US" sz="1100">
              <a:solidFill>
                <a:schemeClr val="tx1"/>
              </a:solidFill>
              <a:effectLst/>
              <a:latin typeface="+mn-lt"/>
              <a:ea typeface="+mn-ea"/>
              <a:cs typeface="+mn-cs"/>
            </a:rPr>
            <a:t>ポイント上昇しました。</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今後も</a:t>
          </a:r>
          <a:r>
            <a:rPr kumimoji="1" lang="ja-JP" altLang="en-US"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次定員適正化計画（平成</a:t>
          </a:r>
          <a:r>
            <a:rPr kumimoji="1" lang="en-US" altLang="ja-JP" sz="1100">
              <a:solidFill>
                <a:schemeClr val="tx1"/>
              </a:solidFill>
              <a:effectLst/>
              <a:latin typeface="+mn-lt"/>
              <a:ea typeface="+mn-ea"/>
              <a:cs typeface="+mn-cs"/>
            </a:rPr>
            <a:t>27</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31</a:t>
          </a:r>
          <a:r>
            <a:rPr kumimoji="1" lang="ja-JP" altLang="en-US" sz="1100">
              <a:solidFill>
                <a:schemeClr val="tx1"/>
              </a:solidFill>
              <a:effectLst/>
              <a:latin typeface="+mn-lt"/>
              <a:ea typeface="+mn-ea"/>
              <a:cs typeface="+mn-cs"/>
            </a:rPr>
            <a:t>年度）に基づき、</a:t>
          </a:r>
          <a:r>
            <a:rPr kumimoji="1" lang="ja-JP" altLang="ja-JP" sz="1100">
              <a:solidFill>
                <a:schemeClr val="tx1"/>
              </a:solidFill>
              <a:effectLst/>
              <a:latin typeface="+mn-lt"/>
              <a:ea typeface="+mn-ea"/>
              <a:cs typeface="+mn-cs"/>
            </a:rPr>
            <a:t>福祉</a:t>
          </a:r>
          <a:r>
            <a:rPr kumimoji="1" lang="ja-JP" altLang="en-US" sz="1100">
              <a:solidFill>
                <a:schemeClr val="tx1"/>
              </a:solidFill>
              <a:effectLst/>
              <a:latin typeface="+mn-lt"/>
              <a:ea typeface="+mn-ea"/>
              <a:cs typeface="+mn-cs"/>
            </a:rPr>
            <a:t>部門等では</a:t>
          </a:r>
          <a:r>
            <a:rPr kumimoji="1" lang="ja-JP" altLang="ja-JP" sz="1100">
              <a:solidFill>
                <a:schemeClr val="tx1"/>
              </a:solidFill>
              <a:effectLst/>
              <a:latin typeface="+mn-lt"/>
              <a:ea typeface="+mn-ea"/>
              <a:cs typeface="+mn-cs"/>
            </a:rPr>
            <a:t>専門職</a:t>
          </a:r>
          <a:r>
            <a:rPr kumimoji="1" lang="ja-JP" altLang="en-US" sz="1100">
              <a:solidFill>
                <a:schemeClr val="tx1"/>
              </a:solidFill>
              <a:effectLst/>
              <a:latin typeface="+mn-lt"/>
              <a:ea typeface="+mn-ea"/>
              <a:cs typeface="+mn-cs"/>
            </a:rPr>
            <a:t>を確保し</a:t>
          </a:r>
          <a:r>
            <a:rPr kumimoji="1" lang="ja-JP" altLang="ja-JP" sz="1100">
              <a:solidFill>
                <a:schemeClr val="tx1"/>
              </a:solidFill>
              <a:effectLst/>
              <a:latin typeface="+mn-lt"/>
              <a:ea typeface="+mn-ea"/>
              <a:cs typeface="+mn-cs"/>
            </a:rPr>
            <a:t>行政需要に対応</a:t>
          </a:r>
          <a:r>
            <a:rPr kumimoji="1" lang="ja-JP" altLang="en-US" sz="1100">
              <a:solidFill>
                <a:schemeClr val="tx1"/>
              </a:solidFill>
              <a:effectLst/>
              <a:latin typeface="+mn-lt"/>
              <a:ea typeface="+mn-ea"/>
              <a:cs typeface="+mn-cs"/>
            </a:rPr>
            <a:t>しながら</a:t>
          </a:r>
          <a:r>
            <a:rPr kumimoji="1" lang="ja-JP" altLang="ja-JP" sz="1100">
              <a:solidFill>
                <a:schemeClr val="tx1"/>
              </a:solidFill>
              <a:effectLst/>
              <a:latin typeface="+mn-lt"/>
              <a:ea typeface="+mn-ea"/>
              <a:cs typeface="+mn-cs"/>
            </a:rPr>
            <a:t>、限られた職員で</a:t>
          </a:r>
          <a:r>
            <a:rPr kumimoji="1" lang="ja-JP" altLang="en-US" sz="1100">
              <a:solidFill>
                <a:schemeClr val="tx1"/>
              </a:solidFill>
              <a:effectLst/>
              <a:latin typeface="+mn-lt"/>
              <a:ea typeface="+mn-ea"/>
              <a:cs typeface="+mn-cs"/>
            </a:rPr>
            <a:t>柔軟かつ適正</a:t>
          </a:r>
          <a:r>
            <a:rPr kumimoji="1" lang="ja-JP" altLang="ja-JP" sz="1100">
              <a:solidFill>
                <a:schemeClr val="tx1"/>
              </a:solidFill>
              <a:effectLst/>
              <a:latin typeface="+mn-lt"/>
              <a:ea typeface="+mn-ea"/>
              <a:cs typeface="+mn-cs"/>
            </a:rPr>
            <a:t>に対応できる組織体制構築</a:t>
          </a:r>
          <a:r>
            <a:rPr kumimoji="1" lang="ja-JP" altLang="en-US" sz="1100">
              <a:solidFill>
                <a:schemeClr val="tx1"/>
              </a:solidFill>
              <a:effectLst/>
              <a:latin typeface="+mn-lt"/>
              <a:ea typeface="+mn-ea"/>
              <a:cs typeface="+mn-cs"/>
            </a:rPr>
            <a:t>・人材育成に取り組んでいきます</a:t>
          </a:r>
          <a:r>
            <a:rPr kumimoji="1" lang="ja-JP" altLang="ja-JP" sz="1100">
              <a:solidFill>
                <a:schemeClr val="tx1"/>
              </a:solidFill>
              <a:effectLst/>
              <a:latin typeface="+mn-lt"/>
              <a:ea typeface="+mn-ea"/>
              <a:cs typeface="+mn-cs"/>
            </a:rPr>
            <a:t>。</a:t>
          </a:r>
          <a:endParaRPr lang="ja-JP" altLang="ja-JP" sz="1400">
            <a:solidFill>
              <a:schemeClr val="tx1"/>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62230</xdr:rowOff>
    </xdr:from>
    <xdr:to>
      <xdr:col>7</xdr:col>
      <xdr:colOff>15875</xdr:colOff>
      <xdr:row>35</xdr:row>
      <xdr:rowOff>92710</xdr:rowOff>
    </xdr:to>
    <xdr:cxnSp macro="">
      <xdr:nvCxnSpPr>
        <xdr:cNvPr id="64" name="直線コネクタ 63"/>
        <xdr:cNvCxnSpPr/>
      </xdr:nvCxnSpPr>
      <xdr:spPr>
        <a:xfrm>
          <a:off x="3987800" y="6062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62230</xdr:rowOff>
    </xdr:from>
    <xdr:to>
      <xdr:col>5</xdr:col>
      <xdr:colOff>549275</xdr:colOff>
      <xdr:row>35</xdr:row>
      <xdr:rowOff>85090</xdr:rowOff>
    </xdr:to>
    <xdr:cxnSp macro="">
      <xdr:nvCxnSpPr>
        <xdr:cNvPr id="67" name="直線コネクタ 66"/>
        <xdr:cNvCxnSpPr/>
      </xdr:nvCxnSpPr>
      <xdr:spPr>
        <a:xfrm flipV="1">
          <a:off x="3098800" y="606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35</xdr:row>
      <xdr:rowOff>161290</xdr:rowOff>
    </xdr:to>
    <xdr:cxnSp macro="">
      <xdr:nvCxnSpPr>
        <xdr:cNvPr id="70" name="直線コネクタ 69"/>
        <xdr:cNvCxnSpPr/>
      </xdr:nvCxnSpPr>
      <xdr:spPr>
        <a:xfrm flipV="1">
          <a:off x="2209800" y="608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35</xdr:row>
      <xdr:rowOff>161290</xdr:rowOff>
    </xdr:to>
    <xdr:cxnSp macro="">
      <xdr:nvCxnSpPr>
        <xdr:cNvPr id="73" name="直線コネクタ 72"/>
        <xdr:cNvCxnSpPr/>
      </xdr:nvCxnSpPr>
      <xdr:spPr>
        <a:xfrm>
          <a:off x="1320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83" name="円/楕円 82"/>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58437</xdr:rowOff>
    </xdr:from>
    <xdr:ext cx="762000" cy="259045"/>
    <xdr:sp macro="" textlink="">
      <xdr:nvSpPr>
        <xdr:cNvPr id="84"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11430</xdr:rowOff>
    </xdr:from>
    <xdr:to>
      <xdr:col>5</xdr:col>
      <xdr:colOff>600075</xdr:colOff>
      <xdr:row>35</xdr:row>
      <xdr:rowOff>113030</xdr:rowOff>
    </xdr:to>
    <xdr:sp macro="" textlink="">
      <xdr:nvSpPr>
        <xdr:cNvPr id="85" name="円/楕円 84"/>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123207</xdr:rowOff>
    </xdr:from>
    <xdr:ext cx="736600" cy="259045"/>
    <xdr:sp macro="" textlink="">
      <xdr:nvSpPr>
        <xdr:cNvPr id="86" name="テキスト ボックス 85"/>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34290</xdr:rowOff>
    </xdr:from>
    <xdr:to>
      <xdr:col>4</xdr:col>
      <xdr:colOff>396875</xdr:colOff>
      <xdr:row>35</xdr:row>
      <xdr:rowOff>135890</xdr:rowOff>
    </xdr:to>
    <xdr:sp macro="" textlink="">
      <xdr:nvSpPr>
        <xdr:cNvPr id="87" name="円/楕円 86"/>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146067</xdr:rowOff>
    </xdr:from>
    <xdr:ext cx="762000" cy="259045"/>
    <xdr:sp macro="" textlink="">
      <xdr:nvSpPr>
        <xdr:cNvPr id="88" name="テキスト ボックス 87"/>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89" name="円/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0" name="テキスト ボックス 89"/>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1" name="円/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2" name="テキスト ボックス 91"/>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近年、物件費の比率上昇が続いており、</a:t>
          </a:r>
          <a:r>
            <a:rPr kumimoji="1" lang="ja-JP" altLang="ja-JP" sz="1100">
              <a:solidFill>
                <a:schemeClr val="tx1"/>
              </a:solidFill>
              <a:effectLst/>
              <a:latin typeface="+mn-lt"/>
              <a:ea typeface="+mn-ea"/>
              <a:cs typeface="+mn-cs"/>
            </a:rPr>
            <a:t>本市の経常収支比率悪化の大きな要因となっています。類似団体の平均</a:t>
          </a:r>
          <a:r>
            <a:rPr kumimoji="1" lang="ja-JP" altLang="en-US" sz="1100">
              <a:solidFill>
                <a:schemeClr val="tx1"/>
              </a:solidFill>
              <a:effectLst/>
              <a:latin typeface="+mn-lt"/>
              <a:ea typeface="+mn-ea"/>
              <a:cs typeface="+mn-cs"/>
            </a:rPr>
            <a:t>も</a:t>
          </a:r>
          <a:r>
            <a:rPr kumimoji="1" lang="ja-JP" altLang="ja-JP" sz="1100">
              <a:solidFill>
                <a:schemeClr val="tx1"/>
              </a:solidFill>
              <a:effectLst/>
              <a:latin typeface="+mn-lt"/>
              <a:ea typeface="+mn-ea"/>
              <a:cs typeface="+mn-cs"/>
            </a:rPr>
            <a:t>上回っている状況です。</a:t>
          </a: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en-US" sz="1100">
              <a:solidFill>
                <a:schemeClr val="tx1"/>
              </a:solidFill>
              <a:effectLst/>
              <a:latin typeface="+mn-lt"/>
              <a:ea typeface="+mn-ea"/>
              <a:cs typeface="+mn-cs"/>
            </a:rPr>
            <a:t>年度の主な増加要因は、</a:t>
          </a:r>
          <a:r>
            <a:rPr lang="ja-JP" altLang="ja-JP" sz="1100">
              <a:solidFill>
                <a:schemeClr val="dk1"/>
              </a:solidFill>
              <a:effectLst/>
              <a:latin typeface="+mn-lt"/>
              <a:ea typeface="+mn-ea"/>
              <a:cs typeface="+mn-cs"/>
            </a:rPr>
            <a:t>給食センター方式導入による調理・集配委託の通年稼働開始、一般廃棄物処理委託にかかる燃料費の高騰等</a:t>
          </a:r>
          <a:r>
            <a:rPr lang="ja-JP" altLang="en-US" sz="1100">
              <a:solidFill>
                <a:schemeClr val="dk1"/>
              </a:solidFill>
              <a:effectLst/>
              <a:latin typeface="+mn-lt"/>
              <a:ea typeface="+mn-ea"/>
              <a:cs typeface="+mn-cs"/>
            </a:rPr>
            <a:t>です。</a:t>
          </a:r>
          <a:endParaRPr lang="ja-JP" altLang="ja-JP" sz="140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今後は、事務事業の見直し、指定管理者制度へのモニタリング・適正な管理運営推進、定型的・庶務業務の民間委託検討など、支出削減への取組みを進めます。また</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年度に策定予定の「公共施設等総合管理計画」に基づき、施設の利用需要を見極め、計画的な更新・統廃合・再配置・廃止による</a:t>
          </a:r>
          <a:r>
            <a:rPr kumimoji="1" lang="ja-JP" altLang="ja-JP" sz="1100">
              <a:solidFill>
                <a:schemeClr val="dk1"/>
              </a:solidFill>
              <a:effectLst/>
              <a:latin typeface="+mn-lt"/>
              <a:ea typeface="+mn-ea"/>
              <a:cs typeface="+mn-cs"/>
            </a:rPr>
            <a:t>施設総量の縮減を検討し、ランニングコストの削減を図っていきます。</a:t>
          </a:r>
          <a:endParaRPr lang="ja-JP" altLang="ja-JP" sz="1400">
            <a:effectLst/>
          </a:endParaRPr>
        </a:p>
        <a:p>
          <a:endParaRPr lang="ja-JP" altLang="ja-JP" sz="1400">
            <a:solidFill>
              <a:srgbClr val="FF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16510</xdr:rowOff>
    </xdr:from>
    <xdr:to>
      <xdr:col>24</xdr:col>
      <xdr:colOff>31750</xdr:colOff>
      <xdr:row>17</xdr:row>
      <xdr:rowOff>146050</xdr:rowOff>
    </xdr:to>
    <xdr:cxnSp macro="">
      <xdr:nvCxnSpPr>
        <xdr:cNvPr id="125" name="直線コネクタ 124"/>
        <xdr:cNvCxnSpPr/>
      </xdr:nvCxnSpPr>
      <xdr:spPr>
        <a:xfrm>
          <a:off x="15671800" y="29311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17</xdr:row>
      <xdr:rowOff>16510</xdr:rowOff>
    </xdr:to>
    <xdr:cxnSp macro="">
      <xdr:nvCxnSpPr>
        <xdr:cNvPr id="128" name="直線コネクタ 127"/>
        <xdr:cNvCxnSpPr/>
      </xdr:nvCxnSpPr>
      <xdr:spPr>
        <a:xfrm>
          <a:off x="14782800" y="27711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16</xdr:row>
      <xdr:rowOff>27940</xdr:rowOff>
    </xdr:to>
    <xdr:cxnSp macro="">
      <xdr:nvCxnSpPr>
        <xdr:cNvPr id="131" name="直線コネクタ 130"/>
        <xdr:cNvCxnSpPr/>
      </xdr:nvCxnSpPr>
      <xdr:spPr>
        <a:xfrm>
          <a:off x="13893800" y="26035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69850</xdr:rowOff>
    </xdr:to>
    <xdr:cxnSp macro="">
      <xdr:nvCxnSpPr>
        <xdr:cNvPr id="134" name="直線コネクタ 133"/>
        <xdr:cNvCxnSpPr/>
      </xdr:nvCxnSpPr>
      <xdr:spPr>
        <a:xfrm flipV="1">
          <a:off x="13004800" y="260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4" name="円/楕円 143"/>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5"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137160</xdr:rowOff>
    </xdr:from>
    <xdr:to>
      <xdr:col>22</xdr:col>
      <xdr:colOff>615950</xdr:colOff>
      <xdr:row>17</xdr:row>
      <xdr:rowOff>67310</xdr:rowOff>
    </xdr:to>
    <xdr:sp macro="" textlink="">
      <xdr:nvSpPr>
        <xdr:cNvPr id="146" name="円/楕円 145"/>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52087</xdr:rowOff>
    </xdr:from>
    <xdr:ext cx="736600" cy="259045"/>
    <xdr:sp macro="" textlink="">
      <xdr:nvSpPr>
        <xdr:cNvPr id="147" name="テキスト ボックス 146"/>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148590</xdr:rowOff>
    </xdr:from>
    <xdr:to>
      <xdr:col>21</xdr:col>
      <xdr:colOff>412750</xdr:colOff>
      <xdr:row>16</xdr:row>
      <xdr:rowOff>78740</xdr:rowOff>
    </xdr:to>
    <xdr:sp macro="" textlink="">
      <xdr:nvSpPr>
        <xdr:cNvPr id="148" name="円/楕円 147"/>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88917</xdr:rowOff>
    </xdr:from>
    <xdr:ext cx="762000" cy="259045"/>
    <xdr:sp macro="" textlink="">
      <xdr:nvSpPr>
        <xdr:cNvPr id="149" name="テキスト ボックス 148"/>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0" name="円/楕円 149"/>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1" name="テキスト ボックス 150"/>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2" name="円/楕円 151"/>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3" name="テキスト ボックス 152"/>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扶助費は増加の一途を辿る傾向にあり、類似団体と比較しても</a:t>
          </a:r>
          <a:r>
            <a:rPr kumimoji="1" lang="ja-JP" altLang="en-US" sz="1100">
              <a:solidFill>
                <a:schemeClr val="tx1"/>
              </a:solidFill>
              <a:effectLst/>
              <a:latin typeface="+mn-lt"/>
              <a:ea typeface="+mn-ea"/>
              <a:cs typeface="+mn-cs"/>
            </a:rPr>
            <a:t>当比率は</a:t>
          </a:r>
          <a:r>
            <a:rPr kumimoji="1" lang="ja-JP" altLang="ja-JP" sz="1100">
              <a:solidFill>
                <a:schemeClr val="tx1"/>
              </a:solidFill>
              <a:effectLst/>
              <a:latin typeface="+mn-lt"/>
              <a:ea typeface="+mn-ea"/>
              <a:cs typeface="+mn-cs"/>
            </a:rPr>
            <a:t>平均を上回っている状況です。内訳を見ると、障害者自立支援関係等の社会福祉サービスや民間保育所保育委託等の児童福祉サービスの全体に占める割合が伸び</a:t>
          </a:r>
          <a:r>
            <a:rPr kumimoji="1" lang="ja-JP" altLang="en-US" sz="1100">
              <a:solidFill>
                <a:schemeClr val="tx1"/>
              </a:solidFill>
              <a:effectLst/>
              <a:latin typeface="+mn-lt"/>
              <a:ea typeface="+mn-ea"/>
              <a:cs typeface="+mn-cs"/>
            </a:rPr>
            <a:t>ています。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少子高齢化が進展し、社会保障関係経費の増加は否めないところはありますが</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公平化および適正化に努め、また単独事業の見直しを含め、今後の財政に過大な負担とならないよう取り組みます。</a:t>
          </a:r>
          <a:endParaRPr kumimoji="1" lang="ja-JP" altLang="en-US" sz="1300">
            <a:solidFill>
              <a:schemeClr val="tx1"/>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100330</xdr:rowOff>
    </xdr:to>
    <xdr:cxnSp macro="">
      <xdr:nvCxnSpPr>
        <xdr:cNvPr id="186" name="直線コネクタ 185"/>
        <xdr:cNvCxnSpPr/>
      </xdr:nvCxnSpPr>
      <xdr:spPr>
        <a:xfrm>
          <a:off x="3987800" y="9499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46990</xdr:rowOff>
    </xdr:from>
    <xdr:to>
      <xdr:col>5</xdr:col>
      <xdr:colOff>549275</xdr:colOff>
      <xdr:row>55</xdr:row>
      <xdr:rowOff>69850</xdr:rowOff>
    </xdr:to>
    <xdr:cxnSp macro="">
      <xdr:nvCxnSpPr>
        <xdr:cNvPr id="189" name="直線コネクタ 188"/>
        <xdr:cNvCxnSpPr/>
      </xdr:nvCxnSpPr>
      <xdr:spPr>
        <a:xfrm>
          <a:off x="3098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xdr:rowOff>
    </xdr:from>
    <xdr:to>
      <xdr:col>4</xdr:col>
      <xdr:colOff>346075</xdr:colOff>
      <xdr:row>55</xdr:row>
      <xdr:rowOff>46990</xdr:rowOff>
    </xdr:to>
    <xdr:cxnSp macro="">
      <xdr:nvCxnSpPr>
        <xdr:cNvPr id="192" name="直線コネクタ 191"/>
        <xdr:cNvCxnSpPr/>
      </xdr:nvCxnSpPr>
      <xdr:spPr>
        <a:xfrm>
          <a:off x="2209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1270</xdr:rowOff>
    </xdr:to>
    <xdr:cxnSp macro="">
      <xdr:nvCxnSpPr>
        <xdr:cNvPr id="195" name="直線コネクタ 194"/>
        <xdr:cNvCxnSpPr/>
      </xdr:nvCxnSpPr>
      <xdr:spPr>
        <a:xfrm>
          <a:off x="1320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49530</xdr:rowOff>
    </xdr:from>
    <xdr:to>
      <xdr:col>7</xdr:col>
      <xdr:colOff>66675</xdr:colOff>
      <xdr:row>55</xdr:row>
      <xdr:rowOff>151130</xdr:rowOff>
    </xdr:to>
    <xdr:sp macro="" textlink="">
      <xdr:nvSpPr>
        <xdr:cNvPr id="205" name="円/楕円 204"/>
        <xdr:cNvSpPr/>
      </xdr:nvSpPr>
      <xdr:spPr>
        <a:xfrm>
          <a:off x="4775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21607</xdr:rowOff>
    </xdr:from>
    <xdr:ext cx="762000" cy="259045"/>
    <xdr:sp macro="" textlink="">
      <xdr:nvSpPr>
        <xdr:cNvPr id="206" name="扶助費該当値テキスト"/>
        <xdr:cNvSpPr txBox="1"/>
      </xdr:nvSpPr>
      <xdr:spPr>
        <a:xfrm>
          <a:off x="49149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7" name="円/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8" name="テキスト ボックス 20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167640</xdr:rowOff>
    </xdr:from>
    <xdr:to>
      <xdr:col>4</xdr:col>
      <xdr:colOff>396875</xdr:colOff>
      <xdr:row>55</xdr:row>
      <xdr:rowOff>97790</xdr:rowOff>
    </xdr:to>
    <xdr:sp macro="" textlink="">
      <xdr:nvSpPr>
        <xdr:cNvPr id="209" name="円/楕円 208"/>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82567</xdr:rowOff>
    </xdr:from>
    <xdr:ext cx="762000" cy="259045"/>
    <xdr:sp macro="" textlink="">
      <xdr:nvSpPr>
        <xdr:cNvPr id="210" name="テキスト ボックス 209"/>
        <xdr:cNvSpPr txBox="1"/>
      </xdr:nvSpPr>
      <xdr:spPr>
        <a:xfrm>
          <a:off x="2717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121920</xdr:rowOff>
    </xdr:from>
    <xdr:to>
      <xdr:col>3</xdr:col>
      <xdr:colOff>193675</xdr:colOff>
      <xdr:row>55</xdr:row>
      <xdr:rowOff>52070</xdr:rowOff>
    </xdr:to>
    <xdr:sp macro="" textlink="">
      <xdr:nvSpPr>
        <xdr:cNvPr id="211" name="円/楕円 210"/>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36847</xdr:rowOff>
    </xdr:from>
    <xdr:ext cx="762000" cy="259045"/>
    <xdr:sp macro="" textlink="">
      <xdr:nvSpPr>
        <xdr:cNvPr id="212" name="テキスト ボックス 211"/>
        <xdr:cNvSpPr txBox="1"/>
      </xdr:nvSpPr>
      <xdr:spPr>
        <a:xfrm>
          <a:off x="1828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3" name="円/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4" name="テキスト ボックス 213"/>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類似団体の平均を</a:t>
          </a:r>
          <a:r>
            <a:rPr kumimoji="1" lang="en-US" altLang="ja-JP" sz="1100">
              <a:solidFill>
                <a:schemeClr val="tx1"/>
              </a:solidFill>
              <a:effectLst/>
              <a:latin typeface="+mn-lt"/>
              <a:ea typeface="+mn-ea"/>
              <a:cs typeface="+mn-cs"/>
            </a:rPr>
            <a:t>3.6</a:t>
          </a:r>
          <a:r>
            <a:rPr kumimoji="1" lang="ja-JP" altLang="ja-JP" sz="1100">
              <a:solidFill>
                <a:schemeClr val="tx1"/>
              </a:solidFill>
              <a:effectLst/>
              <a:latin typeface="+mn-lt"/>
              <a:ea typeface="+mn-ea"/>
              <a:cs typeface="+mn-cs"/>
            </a:rPr>
            <a:t>ポイント上回ることとなりました。これは、</a:t>
          </a:r>
          <a:r>
            <a:rPr kumimoji="1" lang="ja-JP" altLang="ja-JP" sz="1100">
              <a:solidFill>
                <a:schemeClr val="dk1"/>
              </a:solidFill>
              <a:effectLst/>
              <a:latin typeface="+mn-lt"/>
              <a:ea typeface="+mn-ea"/>
              <a:cs typeface="+mn-cs"/>
            </a:rPr>
            <a:t>繰出基準に基づく</a:t>
          </a:r>
          <a:r>
            <a:rPr kumimoji="1" lang="ja-JP" altLang="ja-JP" sz="1100">
              <a:solidFill>
                <a:schemeClr val="tx1"/>
              </a:solidFill>
              <a:effectLst/>
              <a:latin typeface="+mn-lt"/>
              <a:ea typeface="+mn-ea"/>
              <a:cs typeface="+mn-cs"/>
            </a:rPr>
            <a:t>病院事業への出資金</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経常経費に計上</a:t>
          </a:r>
          <a:r>
            <a:rPr kumimoji="1" lang="ja-JP" altLang="en-US" sz="1100">
              <a:solidFill>
                <a:schemeClr val="tx1"/>
              </a:solidFill>
              <a:effectLst/>
              <a:latin typeface="+mn-lt"/>
              <a:ea typeface="+mn-ea"/>
              <a:cs typeface="+mn-cs"/>
            </a:rPr>
            <a:t>されることや、下水道事業会計への基準内繰出金の増加、</a:t>
          </a:r>
          <a:r>
            <a:rPr kumimoji="1" lang="ja-JP" altLang="ja-JP" sz="1100">
              <a:solidFill>
                <a:schemeClr val="tx1"/>
              </a:solidFill>
              <a:effectLst/>
              <a:latin typeface="+mn-lt"/>
              <a:ea typeface="+mn-ea"/>
              <a:cs typeface="+mn-cs"/>
            </a:rPr>
            <a:t>介護保険事業会計への繰出金</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増加などが主な要因となっています。</a:t>
          </a:r>
          <a:endParaRPr kumimoji="1" lang="en-US" altLang="ja-JP" sz="1100">
            <a:solidFill>
              <a:schemeClr val="tx1"/>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少</a:t>
          </a:r>
          <a:r>
            <a:rPr kumimoji="1" lang="ja-JP" altLang="ja-JP" sz="1100">
              <a:solidFill>
                <a:schemeClr val="tx1"/>
              </a:solidFill>
              <a:effectLst/>
              <a:latin typeface="+mn-lt"/>
              <a:ea typeface="+mn-ea"/>
              <a:cs typeface="+mn-cs"/>
            </a:rPr>
            <a:t>子高齢化が進むなかで、今後も</a:t>
          </a:r>
          <a:r>
            <a:rPr kumimoji="1" lang="ja-JP" altLang="en-US" sz="1100">
              <a:solidFill>
                <a:schemeClr val="tx1"/>
              </a:solidFill>
              <a:effectLst/>
              <a:latin typeface="+mn-lt"/>
              <a:ea typeface="+mn-ea"/>
              <a:cs typeface="+mn-cs"/>
            </a:rPr>
            <a:t>介護保険事業会計や後期高齢者医療会計、国民健康保険会計などの</a:t>
          </a:r>
          <a:r>
            <a:rPr kumimoji="1" lang="ja-JP" altLang="ja-JP" sz="1100">
              <a:solidFill>
                <a:schemeClr val="tx1"/>
              </a:solidFill>
              <a:effectLst/>
              <a:latin typeface="+mn-lt"/>
              <a:ea typeface="+mn-ea"/>
              <a:cs typeface="+mn-cs"/>
            </a:rPr>
            <a:t>医療</a:t>
          </a:r>
          <a:r>
            <a:rPr kumimoji="1" lang="ja-JP" altLang="en-US" sz="1100">
              <a:solidFill>
                <a:schemeClr val="tx1"/>
              </a:solidFill>
              <a:effectLst/>
              <a:latin typeface="+mn-lt"/>
              <a:ea typeface="+mn-ea"/>
              <a:cs typeface="+mn-cs"/>
            </a:rPr>
            <a:t>費</a:t>
          </a:r>
          <a:r>
            <a:rPr kumimoji="1" lang="ja-JP" altLang="ja-JP" sz="1100">
              <a:solidFill>
                <a:schemeClr val="tx1"/>
              </a:solidFill>
              <a:effectLst/>
              <a:latin typeface="+mn-lt"/>
              <a:ea typeface="+mn-ea"/>
              <a:cs typeface="+mn-cs"/>
            </a:rPr>
            <a:t>会計への繰出金の増加が懸念されます。受益者負担の適正化を図り、一般会計等の負担の適正化に努めます</a:t>
          </a:r>
          <a:r>
            <a:rPr kumimoji="1" lang="ja-JP" altLang="en-US" sz="1100">
              <a:solidFill>
                <a:schemeClr val="tx1"/>
              </a:solidFill>
              <a:effectLst/>
              <a:latin typeface="+mn-lt"/>
              <a:ea typeface="+mn-ea"/>
              <a:cs typeface="+mn-cs"/>
            </a:rPr>
            <a:t>。</a:t>
          </a:r>
          <a:endParaRPr kumimoji="1" lang="ja-JP" altLang="en-US" sz="1300">
            <a:solidFill>
              <a:schemeClr val="tx1"/>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111760</xdr:rowOff>
    </xdr:to>
    <xdr:cxnSp macro="">
      <xdr:nvCxnSpPr>
        <xdr:cNvPr id="247" name="直線コネクタ 246"/>
        <xdr:cNvCxnSpPr/>
      </xdr:nvCxnSpPr>
      <xdr:spPr>
        <a:xfrm>
          <a:off x="15671800" y="99339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161290</xdr:rowOff>
    </xdr:to>
    <xdr:cxnSp macro="">
      <xdr:nvCxnSpPr>
        <xdr:cNvPr id="250" name="直線コネクタ 249"/>
        <xdr:cNvCxnSpPr/>
      </xdr:nvCxnSpPr>
      <xdr:spPr>
        <a:xfrm>
          <a:off x="14782800" y="9796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57</xdr:row>
      <xdr:rowOff>24130</xdr:rowOff>
    </xdr:to>
    <xdr:cxnSp macro="">
      <xdr:nvCxnSpPr>
        <xdr:cNvPr id="253" name="直線コネクタ 252"/>
        <xdr:cNvCxnSpPr/>
      </xdr:nvCxnSpPr>
      <xdr:spPr>
        <a:xfrm>
          <a:off x="13893800" y="96672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73660</xdr:rowOff>
    </xdr:to>
    <xdr:cxnSp macro="">
      <xdr:nvCxnSpPr>
        <xdr:cNvPr id="256" name="直線コネクタ 255"/>
        <xdr:cNvCxnSpPr/>
      </xdr:nvCxnSpPr>
      <xdr:spPr>
        <a:xfrm flipV="1">
          <a:off x="13004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60960</xdr:rowOff>
    </xdr:from>
    <xdr:to>
      <xdr:col>24</xdr:col>
      <xdr:colOff>82550</xdr:colOff>
      <xdr:row>58</xdr:row>
      <xdr:rowOff>162560</xdr:rowOff>
    </xdr:to>
    <xdr:sp macro="" textlink="">
      <xdr:nvSpPr>
        <xdr:cNvPr id="266" name="円/楕円 265"/>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33037</xdr:rowOff>
    </xdr:from>
    <xdr:ext cx="762000" cy="259045"/>
    <xdr:sp macro="" textlink="">
      <xdr:nvSpPr>
        <xdr:cNvPr id="267"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68" name="円/楕円 267"/>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69" name="テキスト ボックス 268"/>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0" name="円/楕円 269"/>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1" name="テキスト ボックス 27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2" name="円/楕円 271"/>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3" name="テキスト ボックス 272"/>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4" name="円/楕円 273"/>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5" name="テキスト ボックス 274"/>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八日市布引ライフ組合での旧市域分のし尿処理を終了したことによる減（市施設を活用した公共下水道投入処理へ切り替え）の影響等で</a:t>
          </a:r>
          <a:r>
            <a:rPr kumimoji="1" lang="ja-JP" altLang="en-US" sz="1100">
              <a:solidFill>
                <a:srgbClr val="FF0000"/>
              </a:solidFill>
              <a:effectLst/>
              <a:latin typeface="+mn-lt"/>
              <a:ea typeface="+mn-ea"/>
              <a:cs typeface="+mn-cs"/>
            </a:rPr>
            <a:t>、</a:t>
          </a:r>
          <a:r>
            <a:rPr kumimoji="1" lang="ja-JP" altLang="ja-JP" sz="1100">
              <a:solidFill>
                <a:schemeClr val="tx1"/>
              </a:solidFill>
              <a:effectLst/>
              <a:latin typeface="+mn-lt"/>
              <a:ea typeface="+mn-ea"/>
              <a:cs typeface="+mn-cs"/>
            </a:rPr>
            <a:t>前年度に比べて</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ポイント良化していますが、引き続き類似団体の平均を上回る状況にあります。本市は</a:t>
          </a:r>
          <a:r>
            <a:rPr kumimoji="1" lang="ja-JP" altLang="en-US" sz="1100">
              <a:solidFill>
                <a:schemeClr val="tx1"/>
              </a:solidFill>
              <a:effectLst/>
              <a:latin typeface="+mn-lt"/>
              <a:ea typeface="+mn-ea"/>
              <a:cs typeface="+mn-cs"/>
            </a:rPr>
            <a:t>、東近江地域における急性期医療の基幹病院である市立総合医療センターを有し</a:t>
          </a:r>
          <a:r>
            <a:rPr kumimoji="1" lang="ja-JP" altLang="ja-JP" sz="1100">
              <a:solidFill>
                <a:schemeClr val="tx1"/>
              </a:solidFill>
              <a:effectLst/>
              <a:latin typeface="+mn-lt"/>
              <a:ea typeface="+mn-ea"/>
              <a:cs typeface="+mn-cs"/>
            </a:rPr>
            <a:t>、病院</a:t>
          </a:r>
          <a:r>
            <a:rPr kumimoji="1" lang="ja-JP" altLang="en-US" sz="1100">
              <a:solidFill>
                <a:schemeClr val="tx1"/>
              </a:solidFill>
              <a:effectLst/>
              <a:latin typeface="+mn-lt"/>
              <a:ea typeface="+mn-ea"/>
              <a:cs typeface="+mn-cs"/>
            </a:rPr>
            <a:t>事業</a:t>
          </a:r>
          <a:r>
            <a:rPr kumimoji="1" lang="ja-JP" altLang="ja-JP" sz="1100">
              <a:solidFill>
                <a:schemeClr val="tx1"/>
              </a:solidFill>
              <a:effectLst/>
              <a:latin typeface="+mn-lt"/>
              <a:ea typeface="+mn-ea"/>
              <a:cs typeface="+mn-cs"/>
            </a:rPr>
            <a:t>会計</a:t>
          </a:r>
          <a:r>
            <a:rPr kumimoji="1" lang="ja-JP" altLang="en-US" sz="1100">
              <a:solidFill>
                <a:schemeClr val="tx1"/>
              </a:solidFill>
              <a:effectLst/>
              <a:latin typeface="+mn-lt"/>
              <a:ea typeface="+mn-ea"/>
              <a:cs typeface="+mn-cs"/>
            </a:rPr>
            <a:t>への</a:t>
          </a:r>
          <a:r>
            <a:rPr kumimoji="1" lang="ja-JP" altLang="ja-JP" sz="1100">
              <a:solidFill>
                <a:schemeClr val="tx1"/>
              </a:solidFill>
              <a:effectLst/>
              <a:latin typeface="+mn-lt"/>
              <a:ea typeface="+mn-ea"/>
              <a:cs typeface="+mn-cs"/>
            </a:rPr>
            <a:t>繰出</a:t>
          </a:r>
          <a:r>
            <a:rPr kumimoji="1" lang="ja-JP" altLang="en-US" sz="1100">
              <a:solidFill>
                <a:schemeClr val="tx1"/>
              </a:solidFill>
              <a:effectLst/>
              <a:latin typeface="+mn-lt"/>
              <a:ea typeface="+mn-ea"/>
              <a:cs typeface="+mn-cs"/>
            </a:rPr>
            <a:t>し</a:t>
          </a:r>
          <a:r>
            <a:rPr kumimoji="1" lang="ja-JP" altLang="ja-JP" sz="1100">
              <a:solidFill>
                <a:schemeClr val="tx1"/>
              </a:solidFill>
              <a:effectLst/>
              <a:latin typeface="+mn-lt"/>
              <a:ea typeface="+mn-ea"/>
              <a:cs typeface="+mn-cs"/>
            </a:rPr>
            <a:t>を</a:t>
          </a:r>
          <a:r>
            <a:rPr kumimoji="1" lang="ja-JP" altLang="en-US" sz="1100">
              <a:solidFill>
                <a:schemeClr val="tx1"/>
              </a:solidFill>
              <a:effectLst/>
              <a:latin typeface="+mn-lt"/>
              <a:ea typeface="+mn-ea"/>
              <a:cs typeface="+mn-cs"/>
            </a:rPr>
            <a:t>行っている</a:t>
          </a:r>
          <a:r>
            <a:rPr kumimoji="1" lang="ja-JP" altLang="ja-JP" sz="1100">
              <a:solidFill>
                <a:schemeClr val="tx1"/>
              </a:solidFill>
              <a:effectLst/>
              <a:latin typeface="+mn-lt"/>
              <a:ea typeface="+mn-ea"/>
              <a:cs typeface="+mn-cs"/>
            </a:rPr>
            <a:t>ため、病院事業がない自治体と比べると</a:t>
          </a:r>
          <a:r>
            <a:rPr kumimoji="1" lang="ja-JP" altLang="en-US" sz="1100">
              <a:solidFill>
                <a:schemeClr val="tx1"/>
              </a:solidFill>
              <a:effectLst/>
              <a:latin typeface="+mn-lt"/>
              <a:ea typeface="+mn-ea"/>
              <a:cs typeface="+mn-cs"/>
            </a:rPr>
            <a:t>当</a:t>
          </a:r>
          <a:r>
            <a:rPr kumimoji="1" lang="ja-JP" altLang="ja-JP" sz="1100">
              <a:solidFill>
                <a:schemeClr val="tx1"/>
              </a:solidFill>
              <a:effectLst/>
              <a:latin typeface="+mn-lt"/>
              <a:ea typeface="+mn-ea"/>
              <a:cs typeface="+mn-cs"/>
            </a:rPr>
            <a:t>比率が高くなる傾向にあります。</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今後は、各種補助金の適正化を図るため、行政関与の必要性、経費負担のあり方、効果等について検証を行い、継続的に補助金制度の見直しを進めていきます。</a:t>
          </a:r>
          <a:endParaRPr kumimoji="1" lang="ja-JP" altLang="en-US" sz="1300">
            <a:solidFill>
              <a:srgbClr val="FF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94996</xdr:rowOff>
    </xdr:to>
    <xdr:cxnSp macro="">
      <xdr:nvCxnSpPr>
        <xdr:cNvPr id="305" name="直線コネクタ 304"/>
        <xdr:cNvCxnSpPr/>
      </xdr:nvCxnSpPr>
      <xdr:spPr>
        <a:xfrm flipV="1">
          <a:off x="15671800" y="62214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122428</xdr:rowOff>
    </xdr:to>
    <xdr:cxnSp macro="">
      <xdr:nvCxnSpPr>
        <xdr:cNvPr id="308" name="直線コネクタ 307"/>
        <xdr:cNvCxnSpPr/>
      </xdr:nvCxnSpPr>
      <xdr:spPr>
        <a:xfrm flipV="1">
          <a:off x="14782800" y="6267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122428</xdr:rowOff>
    </xdr:to>
    <xdr:cxnSp macro="">
      <xdr:nvCxnSpPr>
        <xdr:cNvPr id="311" name="直線コネクタ 310"/>
        <xdr:cNvCxnSpPr/>
      </xdr:nvCxnSpPr>
      <xdr:spPr>
        <a:xfrm>
          <a:off x="13893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36</xdr:row>
      <xdr:rowOff>108712</xdr:rowOff>
    </xdr:to>
    <xdr:cxnSp macro="">
      <xdr:nvCxnSpPr>
        <xdr:cNvPr id="314" name="直線コネクタ 313"/>
        <xdr:cNvCxnSpPr/>
      </xdr:nvCxnSpPr>
      <xdr:spPr>
        <a:xfrm>
          <a:off x="13004800" y="628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24" name="円/楕円 323"/>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142003</xdr:rowOff>
    </xdr:from>
    <xdr:ext cx="762000" cy="259045"/>
    <xdr:sp macro="" textlink="">
      <xdr:nvSpPr>
        <xdr:cNvPr id="325" name="補助費等該当値テキスト"/>
        <xdr:cNvSpPr txBox="1"/>
      </xdr:nvSpPr>
      <xdr:spPr>
        <a:xfrm>
          <a:off x="16598900" y="614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26" name="円/楕円 325"/>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130573</xdr:rowOff>
    </xdr:from>
    <xdr:ext cx="736600" cy="259045"/>
    <xdr:sp macro="" textlink="">
      <xdr:nvSpPr>
        <xdr:cNvPr id="327" name="テキスト ボックス 326"/>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28" name="円/楕円 327"/>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158005</xdr:rowOff>
    </xdr:from>
    <xdr:ext cx="762000" cy="259045"/>
    <xdr:sp macro="" textlink="">
      <xdr:nvSpPr>
        <xdr:cNvPr id="329" name="テキスト ボックス 328"/>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30" name="円/楕円 329"/>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31" name="テキスト ボックス 330"/>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2" name="円/楕円 331"/>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144289</xdr:rowOff>
    </xdr:from>
    <xdr:ext cx="762000" cy="259045"/>
    <xdr:sp macro="" textlink="">
      <xdr:nvSpPr>
        <xdr:cNvPr id="333" name="テキスト ボックス 33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類似団体の中でも平均より良好な状況にあります。</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市債については、これまで</a:t>
          </a:r>
          <a:r>
            <a:rPr kumimoji="1" lang="ja-JP" altLang="ja-JP" sz="1100">
              <a:solidFill>
                <a:schemeClr val="tx1"/>
              </a:solidFill>
              <a:effectLst/>
              <a:latin typeface="+mn-lt"/>
              <a:ea typeface="+mn-ea"/>
              <a:cs typeface="+mn-cs"/>
            </a:rPr>
            <a:t>元金償還額以内の新規発行額に抑制し</a:t>
          </a:r>
          <a:r>
            <a:rPr kumimoji="1" lang="ja-JP" altLang="en-US" sz="1100">
              <a:solidFill>
                <a:schemeClr val="tx1"/>
              </a:solidFill>
              <a:effectLst/>
              <a:latin typeface="+mn-lt"/>
              <a:ea typeface="+mn-ea"/>
              <a:cs typeface="+mn-cs"/>
            </a:rPr>
            <a:t>てき</a:t>
          </a:r>
          <a:r>
            <a:rPr kumimoji="1" lang="ja-JP" altLang="ja-JP" sz="1100">
              <a:solidFill>
                <a:schemeClr val="tx1"/>
              </a:solidFill>
              <a:effectLst/>
              <a:latin typeface="+mn-lt"/>
              <a:ea typeface="+mn-ea"/>
              <a:cs typeface="+mn-cs"/>
            </a:rPr>
            <a:t>たことや</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19</a:t>
          </a:r>
          <a:r>
            <a:rPr kumimoji="1" lang="ja-JP" altLang="ja-JP" sz="1100">
              <a:solidFill>
                <a:schemeClr val="tx1"/>
              </a:solidFill>
              <a:effectLst/>
              <a:latin typeface="+mn-lt"/>
              <a:ea typeface="+mn-ea"/>
              <a:cs typeface="+mn-cs"/>
            </a:rPr>
            <a:t>年度から</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年間において補償金免除繰上償還制度を活用し低利に借換してきたことで、</a:t>
          </a:r>
          <a:r>
            <a:rPr kumimoji="1" lang="ja-JP" altLang="en-US" sz="1100">
              <a:solidFill>
                <a:schemeClr val="tx1"/>
              </a:solidFill>
              <a:effectLst/>
              <a:latin typeface="+mn-lt"/>
              <a:ea typeface="+mn-ea"/>
              <a:cs typeface="+mn-cs"/>
            </a:rPr>
            <a:t>当</a:t>
          </a:r>
          <a:r>
            <a:rPr kumimoji="1" lang="ja-JP" altLang="ja-JP" sz="1100">
              <a:solidFill>
                <a:schemeClr val="tx1"/>
              </a:solidFill>
              <a:effectLst/>
              <a:latin typeface="+mn-lt"/>
              <a:ea typeface="+mn-ea"/>
              <a:cs typeface="+mn-cs"/>
            </a:rPr>
            <a:t>比率は</a:t>
          </a:r>
          <a:r>
            <a:rPr kumimoji="1" lang="ja-JP" altLang="en-US" sz="1100">
              <a:solidFill>
                <a:schemeClr val="tx1"/>
              </a:solidFill>
              <a:effectLst/>
              <a:latin typeface="+mn-lt"/>
              <a:ea typeface="+mn-ea"/>
              <a:cs typeface="+mn-cs"/>
            </a:rPr>
            <a:t>低位で推移してきました</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しかしながら、</a:t>
          </a:r>
          <a:r>
            <a:rPr kumimoji="1" lang="ja-JP" altLang="en-US" sz="1100">
              <a:solidFill>
                <a:schemeClr val="tx1"/>
              </a:solidFill>
              <a:effectLst/>
              <a:latin typeface="+mn-lt"/>
              <a:ea typeface="+mn-ea"/>
              <a:cs typeface="+mn-cs"/>
            </a:rPr>
            <a:t>現在進捗している</a:t>
          </a:r>
          <a:r>
            <a:rPr kumimoji="1" lang="ja-JP" altLang="ja-JP" sz="1100">
              <a:solidFill>
                <a:schemeClr val="tx1"/>
              </a:solidFill>
              <a:effectLst/>
              <a:latin typeface="+mn-lt"/>
              <a:ea typeface="+mn-ea"/>
              <a:cs typeface="+mn-cs"/>
            </a:rPr>
            <a:t>大型施設整備</a:t>
          </a:r>
          <a:r>
            <a:rPr kumimoji="1" lang="ja-JP" altLang="en-US" sz="1100">
              <a:solidFill>
                <a:schemeClr val="tx1"/>
              </a:solidFill>
              <a:effectLst/>
              <a:latin typeface="+mn-lt"/>
              <a:ea typeface="+mn-ea"/>
              <a:cs typeface="+mn-cs"/>
            </a:rPr>
            <a:t>により</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今後は</a:t>
          </a:r>
          <a:r>
            <a:rPr kumimoji="1" lang="ja-JP" altLang="ja-JP" sz="1100">
              <a:solidFill>
                <a:schemeClr val="tx1"/>
              </a:solidFill>
              <a:effectLst/>
              <a:latin typeface="+mn-lt"/>
              <a:ea typeface="+mn-ea"/>
              <a:cs typeface="+mn-cs"/>
            </a:rPr>
            <a:t>公債費</a:t>
          </a:r>
          <a:r>
            <a:rPr kumimoji="1" lang="ja-JP" altLang="en-US" sz="1100">
              <a:solidFill>
                <a:schemeClr val="tx1"/>
              </a:solidFill>
              <a:effectLst/>
              <a:latin typeface="+mn-lt"/>
              <a:ea typeface="+mn-ea"/>
              <a:cs typeface="+mn-cs"/>
            </a:rPr>
            <a:t>負担が</a:t>
          </a:r>
          <a:r>
            <a:rPr kumimoji="1" lang="ja-JP" altLang="ja-JP" sz="1100">
              <a:solidFill>
                <a:schemeClr val="tx1"/>
              </a:solidFill>
              <a:effectLst/>
              <a:latin typeface="+mn-lt"/>
              <a:ea typeface="+mn-ea"/>
              <a:cs typeface="+mn-cs"/>
            </a:rPr>
            <a:t>確実に上昇する</a:t>
          </a:r>
          <a:r>
            <a:rPr kumimoji="1" lang="ja-JP" altLang="en-US" sz="1100">
              <a:solidFill>
                <a:schemeClr val="tx1"/>
              </a:solidFill>
              <a:effectLst/>
              <a:latin typeface="+mn-lt"/>
              <a:ea typeface="+mn-ea"/>
              <a:cs typeface="+mn-cs"/>
            </a:rPr>
            <a:t>見込みです。こうした中、基金の有効活用による市債発行の抑制、市債の活用方法や借入・返済方法の見直しを進め、公債費の増嵩抑制に努めていきます。</a:t>
          </a:r>
          <a:endParaRPr kumimoji="1" lang="ja-JP" altLang="en-US" sz="1300">
            <a:solidFill>
              <a:schemeClr val="tx1"/>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108713</xdr:rowOff>
    </xdr:from>
    <xdr:to>
      <xdr:col>7</xdr:col>
      <xdr:colOff>15875</xdr:colOff>
      <xdr:row>76</xdr:row>
      <xdr:rowOff>122428</xdr:rowOff>
    </xdr:to>
    <xdr:cxnSp macro="">
      <xdr:nvCxnSpPr>
        <xdr:cNvPr id="363" name="直線コネクタ 362"/>
        <xdr:cNvCxnSpPr/>
      </xdr:nvCxnSpPr>
      <xdr:spPr>
        <a:xfrm flipV="1">
          <a:off x="3987800" y="131389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122428</xdr:rowOff>
    </xdr:from>
    <xdr:to>
      <xdr:col>5</xdr:col>
      <xdr:colOff>549275</xdr:colOff>
      <xdr:row>76</xdr:row>
      <xdr:rowOff>168148</xdr:rowOff>
    </xdr:to>
    <xdr:cxnSp macro="">
      <xdr:nvCxnSpPr>
        <xdr:cNvPr id="366" name="直線コネクタ 365"/>
        <xdr:cNvCxnSpPr/>
      </xdr:nvCxnSpPr>
      <xdr:spPr>
        <a:xfrm flipV="1">
          <a:off x="3098800" y="13152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168148</xdr:rowOff>
    </xdr:from>
    <xdr:to>
      <xdr:col>4</xdr:col>
      <xdr:colOff>346075</xdr:colOff>
      <xdr:row>77</xdr:row>
      <xdr:rowOff>42418</xdr:rowOff>
    </xdr:to>
    <xdr:cxnSp macro="">
      <xdr:nvCxnSpPr>
        <xdr:cNvPr id="369" name="直線コネクタ 368"/>
        <xdr:cNvCxnSpPr/>
      </xdr:nvCxnSpPr>
      <xdr:spPr>
        <a:xfrm flipV="1">
          <a:off x="2209800" y="13198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42418</xdr:rowOff>
    </xdr:from>
    <xdr:to>
      <xdr:col>3</xdr:col>
      <xdr:colOff>142875</xdr:colOff>
      <xdr:row>77</xdr:row>
      <xdr:rowOff>60706</xdr:rowOff>
    </xdr:to>
    <xdr:cxnSp macro="">
      <xdr:nvCxnSpPr>
        <xdr:cNvPr id="372" name="直線コネクタ 371"/>
        <xdr:cNvCxnSpPr/>
      </xdr:nvCxnSpPr>
      <xdr:spPr>
        <a:xfrm flipV="1">
          <a:off x="1320800" y="13244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57913</xdr:rowOff>
    </xdr:from>
    <xdr:to>
      <xdr:col>7</xdr:col>
      <xdr:colOff>66675</xdr:colOff>
      <xdr:row>76</xdr:row>
      <xdr:rowOff>159513</xdr:rowOff>
    </xdr:to>
    <xdr:sp macro="" textlink="">
      <xdr:nvSpPr>
        <xdr:cNvPr id="382" name="円/楕円 381"/>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74439</xdr:rowOff>
    </xdr:from>
    <xdr:ext cx="762000" cy="259045"/>
    <xdr:sp macro="" textlink="">
      <xdr:nvSpPr>
        <xdr:cNvPr id="383"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71628</xdr:rowOff>
    </xdr:from>
    <xdr:to>
      <xdr:col>5</xdr:col>
      <xdr:colOff>600075</xdr:colOff>
      <xdr:row>77</xdr:row>
      <xdr:rowOff>1778</xdr:rowOff>
    </xdr:to>
    <xdr:sp macro="" textlink="">
      <xdr:nvSpPr>
        <xdr:cNvPr id="384" name="円/楕円 383"/>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11955</xdr:rowOff>
    </xdr:from>
    <xdr:ext cx="736600" cy="259045"/>
    <xdr:sp macro="" textlink="">
      <xdr:nvSpPr>
        <xdr:cNvPr id="385" name="テキスト ボックス 384"/>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117348</xdr:rowOff>
    </xdr:from>
    <xdr:to>
      <xdr:col>4</xdr:col>
      <xdr:colOff>396875</xdr:colOff>
      <xdr:row>77</xdr:row>
      <xdr:rowOff>47498</xdr:rowOff>
    </xdr:to>
    <xdr:sp macro="" textlink="">
      <xdr:nvSpPr>
        <xdr:cNvPr id="386" name="円/楕円 385"/>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57675</xdr:rowOff>
    </xdr:from>
    <xdr:ext cx="762000" cy="259045"/>
    <xdr:sp macro="" textlink="">
      <xdr:nvSpPr>
        <xdr:cNvPr id="387" name="テキスト ボックス 386"/>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163068</xdr:rowOff>
    </xdr:from>
    <xdr:to>
      <xdr:col>3</xdr:col>
      <xdr:colOff>193675</xdr:colOff>
      <xdr:row>77</xdr:row>
      <xdr:rowOff>93218</xdr:rowOff>
    </xdr:to>
    <xdr:sp macro="" textlink="">
      <xdr:nvSpPr>
        <xdr:cNvPr id="388" name="円/楕円 387"/>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103395</xdr:rowOff>
    </xdr:from>
    <xdr:ext cx="762000" cy="259045"/>
    <xdr:sp macro="" textlink="">
      <xdr:nvSpPr>
        <xdr:cNvPr id="389" name="テキスト ボックス 388"/>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xdr:rowOff>
    </xdr:from>
    <xdr:to>
      <xdr:col>1</xdr:col>
      <xdr:colOff>676275</xdr:colOff>
      <xdr:row>77</xdr:row>
      <xdr:rowOff>111506</xdr:rowOff>
    </xdr:to>
    <xdr:sp macro="" textlink="">
      <xdr:nvSpPr>
        <xdr:cNvPr id="390" name="円/楕円 389"/>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121683</xdr:rowOff>
    </xdr:from>
    <xdr:ext cx="762000" cy="259045"/>
    <xdr:sp macro="" textlink="">
      <xdr:nvSpPr>
        <xdr:cNvPr id="391" name="テキスト ボックス 390"/>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物件費</a:t>
          </a:r>
          <a:r>
            <a:rPr kumimoji="1" lang="ja-JP" altLang="en-US" sz="1100">
              <a:solidFill>
                <a:schemeClr val="tx1"/>
              </a:solidFill>
              <a:effectLst/>
              <a:latin typeface="+mn-lt"/>
              <a:ea typeface="+mn-ea"/>
              <a:cs typeface="+mn-cs"/>
            </a:rPr>
            <a:t>やその他費目（繰出金・出資金等）</a:t>
          </a:r>
          <a:r>
            <a:rPr kumimoji="1" lang="ja-JP" altLang="ja-JP" sz="1100">
              <a:solidFill>
                <a:schemeClr val="tx1"/>
              </a:solidFill>
              <a:effectLst/>
              <a:latin typeface="+mn-lt"/>
              <a:ea typeface="+mn-ea"/>
              <a:cs typeface="+mn-cs"/>
            </a:rPr>
            <a:t>で類似団体平均を</a:t>
          </a:r>
          <a:r>
            <a:rPr kumimoji="1" lang="ja-JP" altLang="en-US" sz="1100">
              <a:solidFill>
                <a:schemeClr val="tx1"/>
              </a:solidFill>
              <a:effectLst/>
              <a:latin typeface="+mn-lt"/>
              <a:ea typeface="+mn-ea"/>
              <a:cs typeface="+mn-cs"/>
            </a:rPr>
            <a:t>大きく</a:t>
          </a:r>
          <a:r>
            <a:rPr kumimoji="1" lang="ja-JP" altLang="ja-JP" sz="1100">
              <a:solidFill>
                <a:schemeClr val="tx1"/>
              </a:solidFill>
              <a:effectLst/>
              <a:latin typeface="+mn-lt"/>
              <a:ea typeface="+mn-ea"/>
              <a:cs typeface="+mn-cs"/>
            </a:rPr>
            <a:t>上回った</a:t>
          </a:r>
          <a:r>
            <a:rPr kumimoji="1" lang="ja-JP" altLang="en-US" sz="1100">
              <a:solidFill>
                <a:schemeClr val="tx1"/>
              </a:solidFill>
              <a:effectLst/>
              <a:latin typeface="+mn-lt"/>
              <a:ea typeface="+mn-ea"/>
              <a:cs typeface="+mn-cs"/>
            </a:rPr>
            <a:t>影響が大きく</a:t>
          </a:r>
          <a:r>
            <a:rPr kumimoji="1" lang="ja-JP" altLang="ja-JP" sz="1100">
              <a:solidFill>
                <a:schemeClr val="tx1"/>
              </a:solidFill>
              <a:effectLst/>
              <a:latin typeface="+mn-lt"/>
              <a:ea typeface="+mn-ea"/>
              <a:cs typeface="+mn-cs"/>
            </a:rPr>
            <a:t>、平均を上回る状況とな</a:t>
          </a:r>
          <a:r>
            <a:rPr kumimoji="1" lang="ja-JP" altLang="en-US" sz="1100">
              <a:solidFill>
                <a:schemeClr val="tx1"/>
              </a:solidFill>
              <a:effectLst/>
              <a:latin typeface="+mn-lt"/>
              <a:ea typeface="+mn-ea"/>
              <a:cs typeface="+mn-cs"/>
            </a:rPr>
            <a:t>っています</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今後も市民生活に必要不可欠なサービスは充実しつつも、経常経費増大による財政運営の硬直化を招かぬよう、</a:t>
          </a:r>
          <a:r>
            <a:rPr kumimoji="1" lang="ja-JP" altLang="en-US" sz="1100">
              <a:solidFill>
                <a:schemeClr val="tx1"/>
              </a:solidFill>
              <a:effectLst/>
              <a:latin typeface="+mn-lt"/>
              <a:ea typeface="+mn-ea"/>
              <a:cs typeface="+mn-cs"/>
            </a:rPr>
            <a:t>これまで以上の支出削減、行政運営の合理化、不要不急の事業や目的を達成した事業の見直しを進め、</a:t>
          </a:r>
          <a:r>
            <a:rPr kumimoji="1" lang="ja-JP" altLang="ja-JP" sz="1100">
              <a:solidFill>
                <a:schemeClr val="tx1"/>
              </a:solidFill>
              <a:effectLst/>
              <a:latin typeface="+mn-lt"/>
              <a:ea typeface="+mn-ea"/>
              <a:cs typeface="+mn-cs"/>
            </a:rPr>
            <a:t>中長期的な財政計画と連動して計画的な財政運営に努めます。</a:t>
          </a:r>
          <a:endParaRPr lang="ja-JP" altLang="ja-JP" sz="1400">
            <a:solidFill>
              <a:schemeClr val="tx1"/>
            </a:solidFill>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153670</xdr:rowOff>
    </xdr:from>
    <xdr:to>
      <xdr:col>24</xdr:col>
      <xdr:colOff>31750</xdr:colOff>
      <xdr:row>76</xdr:row>
      <xdr:rowOff>100330</xdr:rowOff>
    </xdr:to>
    <xdr:cxnSp macro="">
      <xdr:nvCxnSpPr>
        <xdr:cNvPr id="424" name="直線コネクタ 423"/>
        <xdr:cNvCxnSpPr/>
      </xdr:nvCxnSpPr>
      <xdr:spPr>
        <a:xfrm>
          <a:off x="15671800" y="1301242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27940</xdr:rowOff>
    </xdr:from>
    <xdr:to>
      <xdr:col>22</xdr:col>
      <xdr:colOff>565150</xdr:colOff>
      <xdr:row>75</xdr:row>
      <xdr:rowOff>153670</xdr:rowOff>
    </xdr:to>
    <xdr:cxnSp macro="">
      <xdr:nvCxnSpPr>
        <xdr:cNvPr id="427" name="直線コネクタ 426"/>
        <xdr:cNvCxnSpPr/>
      </xdr:nvCxnSpPr>
      <xdr:spPr>
        <a:xfrm>
          <a:off x="14782800" y="1288669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54610</xdr:rowOff>
    </xdr:from>
    <xdr:to>
      <xdr:col>21</xdr:col>
      <xdr:colOff>361950</xdr:colOff>
      <xdr:row>75</xdr:row>
      <xdr:rowOff>27940</xdr:rowOff>
    </xdr:to>
    <xdr:cxnSp macro="">
      <xdr:nvCxnSpPr>
        <xdr:cNvPr id="430" name="直線コネクタ 429"/>
        <xdr:cNvCxnSpPr/>
      </xdr:nvCxnSpPr>
      <xdr:spPr>
        <a:xfrm>
          <a:off x="13893800" y="127419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54610</xdr:rowOff>
    </xdr:from>
    <xdr:to>
      <xdr:col>20</xdr:col>
      <xdr:colOff>158750</xdr:colOff>
      <xdr:row>74</xdr:row>
      <xdr:rowOff>54610</xdr:rowOff>
    </xdr:to>
    <xdr:cxnSp macro="">
      <xdr:nvCxnSpPr>
        <xdr:cNvPr id="433" name="直線コネクタ 432"/>
        <xdr:cNvCxnSpPr/>
      </xdr:nvCxnSpPr>
      <xdr:spPr>
        <a:xfrm>
          <a:off x="13004800" y="12741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49530</xdr:rowOff>
    </xdr:from>
    <xdr:to>
      <xdr:col>24</xdr:col>
      <xdr:colOff>82550</xdr:colOff>
      <xdr:row>76</xdr:row>
      <xdr:rowOff>151130</xdr:rowOff>
    </xdr:to>
    <xdr:sp macro="" textlink="">
      <xdr:nvSpPr>
        <xdr:cNvPr id="443" name="円/楕円 442"/>
        <xdr:cNvSpPr/>
      </xdr:nvSpPr>
      <xdr:spPr>
        <a:xfrm>
          <a:off x="16459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21607</xdr:rowOff>
    </xdr:from>
    <xdr:ext cx="762000" cy="259045"/>
    <xdr:sp macro="" textlink="">
      <xdr:nvSpPr>
        <xdr:cNvPr id="444" name="公債費以外該当値テキスト"/>
        <xdr:cNvSpPr txBox="1"/>
      </xdr:nvSpPr>
      <xdr:spPr>
        <a:xfrm>
          <a:off x="165989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102870</xdr:rowOff>
    </xdr:from>
    <xdr:to>
      <xdr:col>22</xdr:col>
      <xdr:colOff>615950</xdr:colOff>
      <xdr:row>76</xdr:row>
      <xdr:rowOff>33020</xdr:rowOff>
    </xdr:to>
    <xdr:sp macro="" textlink="">
      <xdr:nvSpPr>
        <xdr:cNvPr id="445" name="円/楕円 444"/>
        <xdr:cNvSpPr/>
      </xdr:nvSpPr>
      <xdr:spPr>
        <a:xfrm>
          <a:off x="15621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17797</xdr:rowOff>
    </xdr:from>
    <xdr:ext cx="736600" cy="259045"/>
    <xdr:sp macro="" textlink="">
      <xdr:nvSpPr>
        <xdr:cNvPr id="446" name="テキスト ボックス 445"/>
        <xdr:cNvSpPr txBox="1"/>
      </xdr:nvSpPr>
      <xdr:spPr>
        <a:xfrm>
          <a:off x="15290800" y="13047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148590</xdr:rowOff>
    </xdr:from>
    <xdr:to>
      <xdr:col>21</xdr:col>
      <xdr:colOff>412750</xdr:colOff>
      <xdr:row>75</xdr:row>
      <xdr:rowOff>78740</xdr:rowOff>
    </xdr:to>
    <xdr:sp macro="" textlink="">
      <xdr:nvSpPr>
        <xdr:cNvPr id="447" name="円/楕円 446"/>
        <xdr:cNvSpPr/>
      </xdr:nvSpPr>
      <xdr:spPr>
        <a:xfrm>
          <a:off x="14732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88917</xdr:rowOff>
    </xdr:from>
    <xdr:ext cx="762000" cy="259045"/>
    <xdr:sp macro="" textlink="">
      <xdr:nvSpPr>
        <xdr:cNvPr id="448" name="テキスト ボックス 447"/>
        <xdr:cNvSpPr txBox="1"/>
      </xdr:nvSpPr>
      <xdr:spPr>
        <a:xfrm>
          <a:off x="14401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3810</xdr:rowOff>
    </xdr:from>
    <xdr:to>
      <xdr:col>20</xdr:col>
      <xdr:colOff>209550</xdr:colOff>
      <xdr:row>74</xdr:row>
      <xdr:rowOff>105410</xdr:rowOff>
    </xdr:to>
    <xdr:sp macro="" textlink="">
      <xdr:nvSpPr>
        <xdr:cNvPr id="449" name="円/楕円 448"/>
        <xdr:cNvSpPr/>
      </xdr:nvSpPr>
      <xdr:spPr>
        <a:xfrm>
          <a:off x="13843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115587</xdr:rowOff>
    </xdr:from>
    <xdr:ext cx="762000" cy="259045"/>
    <xdr:sp macro="" textlink="">
      <xdr:nvSpPr>
        <xdr:cNvPr id="450" name="テキスト ボックス 449"/>
        <xdr:cNvSpPr txBox="1"/>
      </xdr:nvSpPr>
      <xdr:spPr>
        <a:xfrm>
          <a:off x="13512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3810</xdr:rowOff>
    </xdr:from>
    <xdr:to>
      <xdr:col>19</xdr:col>
      <xdr:colOff>6350</xdr:colOff>
      <xdr:row>74</xdr:row>
      <xdr:rowOff>105410</xdr:rowOff>
    </xdr:to>
    <xdr:sp macro="" textlink="">
      <xdr:nvSpPr>
        <xdr:cNvPr id="451" name="円/楕円 450"/>
        <xdr:cNvSpPr/>
      </xdr:nvSpPr>
      <xdr:spPr>
        <a:xfrm>
          <a:off x="12954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115587</xdr:rowOff>
    </xdr:from>
    <xdr:ext cx="762000" cy="259045"/>
    <xdr:sp macro="" textlink="">
      <xdr:nvSpPr>
        <xdr:cNvPr id="452" name="テキスト ボックス 451"/>
        <xdr:cNvSpPr txBox="1"/>
      </xdr:nvSpPr>
      <xdr:spPr>
        <a:xfrm>
          <a:off x="12623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滋賀県近江八幡市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101865</xdr:rowOff>
    </xdr:from>
    <xdr:to>
      <xdr:col>4</xdr:col>
      <xdr:colOff>1117600</xdr:colOff>
      <xdr:row>17</xdr:row>
      <xdr:rowOff>106829</xdr:rowOff>
    </xdr:to>
    <xdr:cxnSp macro="">
      <xdr:nvCxnSpPr>
        <xdr:cNvPr id="52" name="直線コネクタ 51"/>
        <xdr:cNvCxnSpPr/>
      </xdr:nvCxnSpPr>
      <xdr:spPr bwMode="auto">
        <a:xfrm flipV="1">
          <a:off x="5003800" y="3064140"/>
          <a:ext cx="647700" cy="4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71690</xdr:rowOff>
    </xdr:from>
    <xdr:to>
      <xdr:col>4</xdr:col>
      <xdr:colOff>469900</xdr:colOff>
      <xdr:row>17</xdr:row>
      <xdr:rowOff>106829</xdr:rowOff>
    </xdr:to>
    <xdr:cxnSp macro="">
      <xdr:nvCxnSpPr>
        <xdr:cNvPr id="55" name="直線コネクタ 54"/>
        <xdr:cNvCxnSpPr/>
      </xdr:nvCxnSpPr>
      <xdr:spPr bwMode="auto">
        <a:xfrm>
          <a:off x="4305300" y="3033965"/>
          <a:ext cx="698500" cy="35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18426</xdr:rowOff>
    </xdr:from>
    <xdr:to>
      <xdr:col>3</xdr:col>
      <xdr:colOff>904875</xdr:colOff>
      <xdr:row>17</xdr:row>
      <xdr:rowOff>71690</xdr:rowOff>
    </xdr:to>
    <xdr:cxnSp macro="">
      <xdr:nvCxnSpPr>
        <xdr:cNvPr id="58" name="直線コネクタ 57"/>
        <xdr:cNvCxnSpPr/>
      </xdr:nvCxnSpPr>
      <xdr:spPr bwMode="auto">
        <a:xfrm>
          <a:off x="3606800" y="2980701"/>
          <a:ext cx="698500" cy="53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18426</xdr:rowOff>
    </xdr:from>
    <xdr:to>
      <xdr:col>3</xdr:col>
      <xdr:colOff>206375</xdr:colOff>
      <xdr:row>17</xdr:row>
      <xdr:rowOff>42657</xdr:rowOff>
    </xdr:to>
    <xdr:cxnSp macro="">
      <xdr:nvCxnSpPr>
        <xdr:cNvPr id="61" name="直線コネクタ 60"/>
        <xdr:cNvCxnSpPr/>
      </xdr:nvCxnSpPr>
      <xdr:spPr bwMode="auto">
        <a:xfrm flipV="1">
          <a:off x="2908300" y="2980701"/>
          <a:ext cx="698500" cy="24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51065</xdr:rowOff>
    </xdr:from>
    <xdr:to>
      <xdr:col>5</xdr:col>
      <xdr:colOff>34925</xdr:colOff>
      <xdr:row>17</xdr:row>
      <xdr:rowOff>152665</xdr:rowOff>
    </xdr:to>
    <xdr:sp macro="" textlink="">
      <xdr:nvSpPr>
        <xdr:cNvPr id="71" name="円/楕円 70"/>
        <xdr:cNvSpPr/>
      </xdr:nvSpPr>
      <xdr:spPr bwMode="auto">
        <a:xfrm>
          <a:off x="5600700" y="3013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23142</xdr:rowOff>
    </xdr:from>
    <xdr:ext cx="762000" cy="259045"/>
    <xdr:sp macro="" textlink="">
      <xdr:nvSpPr>
        <xdr:cNvPr id="72" name="人口1人当たり決算額の推移該当値テキスト130"/>
        <xdr:cNvSpPr txBox="1"/>
      </xdr:nvSpPr>
      <xdr:spPr>
        <a:xfrm>
          <a:off x="5740400" y="298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73,456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56029</xdr:rowOff>
    </xdr:from>
    <xdr:to>
      <xdr:col>4</xdr:col>
      <xdr:colOff>520700</xdr:colOff>
      <xdr:row>17</xdr:row>
      <xdr:rowOff>157629</xdr:rowOff>
    </xdr:to>
    <xdr:sp macro="" textlink="">
      <xdr:nvSpPr>
        <xdr:cNvPr id="73" name="円/楕円 72"/>
        <xdr:cNvSpPr/>
      </xdr:nvSpPr>
      <xdr:spPr bwMode="auto">
        <a:xfrm>
          <a:off x="4953000" y="3018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167806</xdr:rowOff>
    </xdr:from>
    <xdr:ext cx="736600" cy="259045"/>
    <xdr:sp macro="" textlink="">
      <xdr:nvSpPr>
        <xdr:cNvPr id="74" name="テキスト ボックス 73"/>
        <xdr:cNvSpPr txBox="1"/>
      </xdr:nvSpPr>
      <xdr:spPr>
        <a:xfrm>
          <a:off x="4622800" y="278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73,152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20890</xdr:rowOff>
    </xdr:from>
    <xdr:to>
      <xdr:col>3</xdr:col>
      <xdr:colOff>955675</xdr:colOff>
      <xdr:row>17</xdr:row>
      <xdr:rowOff>122490</xdr:rowOff>
    </xdr:to>
    <xdr:sp macro="" textlink="">
      <xdr:nvSpPr>
        <xdr:cNvPr id="75" name="円/楕円 74"/>
        <xdr:cNvSpPr/>
      </xdr:nvSpPr>
      <xdr:spPr bwMode="auto">
        <a:xfrm>
          <a:off x="4254500" y="2983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132667</xdr:rowOff>
    </xdr:from>
    <xdr:ext cx="762000" cy="259045"/>
    <xdr:sp macro="" textlink="">
      <xdr:nvSpPr>
        <xdr:cNvPr id="76" name="テキスト ボックス 75"/>
        <xdr:cNvSpPr txBox="1"/>
      </xdr:nvSpPr>
      <xdr:spPr>
        <a:xfrm>
          <a:off x="3924300" y="275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75,304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139076</xdr:rowOff>
    </xdr:from>
    <xdr:to>
      <xdr:col>3</xdr:col>
      <xdr:colOff>257175</xdr:colOff>
      <xdr:row>17</xdr:row>
      <xdr:rowOff>69226</xdr:rowOff>
    </xdr:to>
    <xdr:sp macro="" textlink="">
      <xdr:nvSpPr>
        <xdr:cNvPr id="77" name="円/楕円 76"/>
        <xdr:cNvSpPr/>
      </xdr:nvSpPr>
      <xdr:spPr bwMode="auto">
        <a:xfrm>
          <a:off x="3556000" y="2929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79403</xdr:rowOff>
    </xdr:from>
    <xdr:ext cx="762000" cy="259045"/>
    <xdr:sp macro="" textlink="">
      <xdr:nvSpPr>
        <xdr:cNvPr id="78" name="テキスト ボックス 77"/>
        <xdr:cNvSpPr txBox="1"/>
      </xdr:nvSpPr>
      <xdr:spPr>
        <a:xfrm>
          <a:off x="3225800" y="269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78,566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163307</xdr:rowOff>
    </xdr:from>
    <xdr:to>
      <xdr:col>2</xdr:col>
      <xdr:colOff>692150</xdr:colOff>
      <xdr:row>17</xdr:row>
      <xdr:rowOff>93457</xdr:rowOff>
    </xdr:to>
    <xdr:sp macro="" textlink="">
      <xdr:nvSpPr>
        <xdr:cNvPr id="79" name="円/楕円 78"/>
        <xdr:cNvSpPr/>
      </xdr:nvSpPr>
      <xdr:spPr bwMode="auto">
        <a:xfrm>
          <a:off x="2857500" y="2954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78234</xdr:rowOff>
    </xdr:from>
    <xdr:ext cx="762000" cy="259045"/>
    <xdr:sp macro="" textlink="">
      <xdr:nvSpPr>
        <xdr:cNvPr id="80" name="テキスト ボックス 79"/>
        <xdr:cNvSpPr txBox="1"/>
      </xdr:nvSpPr>
      <xdr:spPr>
        <a:xfrm>
          <a:off x="2527300" y="304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73584</xdr:rowOff>
    </xdr:from>
    <xdr:to>
      <xdr:col>4</xdr:col>
      <xdr:colOff>1117600</xdr:colOff>
      <xdr:row>36</xdr:row>
      <xdr:rowOff>74575</xdr:rowOff>
    </xdr:to>
    <xdr:cxnSp macro="">
      <xdr:nvCxnSpPr>
        <xdr:cNvPr id="113" name="直線コネクタ 112"/>
        <xdr:cNvCxnSpPr/>
      </xdr:nvCxnSpPr>
      <xdr:spPr bwMode="auto">
        <a:xfrm flipV="1">
          <a:off x="5003800" y="7026834"/>
          <a:ext cx="647700" cy="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17844</xdr:rowOff>
    </xdr:from>
    <xdr:to>
      <xdr:col>4</xdr:col>
      <xdr:colOff>469900</xdr:colOff>
      <xdr:row>36</xdr:row>
      <xdr:rowOff>74575</xdr:rowOff>
    </xdr:to>
    <xdr:cxnSp macro="">
      <xdr:nvCxnSpPr>
        <xdr:cNvPr id="116" name="直線コネクタ 115"/>
        <xdr:cNvCxnSpPr/>
      </xdr:nvCxnSpPr>
      <xdr:spPr bwMode="auto">
        <a:xfrm>
          <a:off x="4305300" y="6971094"/>
          <a:ext cx="698500" cy="56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4013</xdr:rowOff>
    </xdr:from>
    <xdr:to>
      <xdr:col>3</xdr:col>
      <xdr:colOff>904875</xdr:colOff>
      <xdr:row>36</xdr:row>
      <xdr:rowOff>17844</xdr:rowOff>
    </xdr:to>
    <xdr:cxnSp macro="">
      <xdr:nvCxnSpPr>
        <xdr:cNvPr id="119" name="直線コネクタ 118"/>
        <xdr:cNvCxnSpPr/>
      </xdr:nvCxnSpPr>
      <xdr:spPr bwMode="auto">
        <a:xfrm>
          <a:off x="3606800" y="6957263"/>
          <a:ext cx="698500" cy="13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263893</xdr:rowOff>
    </xdr:from>
    <xdr:to>
      <xdr:col>3</xdr:col>
      <xdr:colOff>206375</xdr:colOff>
      <xdr:row>36</xdr:row>
      <xdr:rowOff>4013</xdr:rowOff>
    </xdr:to>
    <xdr:cxnSp macro="">
      <xdr:nvCxnSpPr>
        <xdr:cNvPr id="122" name="直線コネクタ 121"/>
        <xdr:cNvCxnSpPr/>
      </xdr:nvCxnSpPr>
      <xdr:spPr bwMode="auto">
        <a:xfrm>
          <a:off x="2908300" y="6874243"/>
          <a:ext cx="698500" cy="83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22784</xdr:rowOff>
    </xdr:from>
    <xdr:to>
      <xdr:col>5</xdr:col>
      <xdr:colOff>34925</xdr:colOff>
      <xdr:row>36</xdr:row>
      <xdr:rowOff>124384</xdr:rowOff>
    </xdr:to>
    <xdr:sp macro="" textlink="">
      <xdr:nvSpPr>
        <xdr:cNvPr id="132" name="円/楕円 131"/>
        <xdr:cNvSpPr/>
      </xdr:nvSpPr>
      <xdr:spPr bwMode="auto">
        <a:xfrm>
          <a:off x="5600700" y="6976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337761</xdr:rowOff>
    </xdr:from>
    <xdr:ext cx="762000" cy="259045"/>
    <xdr:sp macro="" textlink="">
      <xdr:nvSpPr>
        <xdr:cNvPr id="133" name="人口1人当たり決算額の推移該当値テキスト445"/>
        <xdr:cNvSpPr txBox="1"/>
      </xdr:nvSpPr>
      <xdr:spPr>
        <a:xfrm>
          <a:off x="5740400" y="694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23775</xdr:rowOff>
    </xdr:from>
    <xdr:to>
      <xdr:col>4</xdr:col>
      <xdr:colOff>520700</xdr:colOff>
      <xdr:row>36</xdr:row>
      <xdr:rowOff>125375</xdr:rowOff>
    </xdr:to>
    <xdr:sp macro="" textlink="">
      <xdr:nvSpPr>
        <xdr:cNvPr id="134" name="円/楕円 133"/>
        <xdr:cNvSpPr/>
      </xdr:nvSpPr>
      <xdr:spPr bwMode="auto">
        <a:xfrm>
          <a:off x="4953000" y="6977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110152</xdr:rowOff>
    </xdr:from>
    <xdr:ext cx="736600" cy="259045"/>
    <xdr:sp macro="" textlink="">
      <xdr:nvSpPr>
        <xdr:cNvPr id="135" name="テキスト ボックス 134"/>
        <xdr:cNvSpPr txBox="1"/>
      </xdr:nvSpPr>
      <xdr:spPr>
        <a:xfrm>
          <a:off x="4622800" y="70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309944</xdr:rowOff>
    </xdr:from>
    <xdr:to>
      <xdr:col>3</xdr:col>
      <xdr:colOff>955675</xdr:colOff>
      <xdr:row>36</xdr:row>
      <xdr:rowOff>68644</xdr:rowOff>
    </xdr:to>
    <xdr:sp macro="" textlink="">
      <xdr:nvSpPr>
        <xdr:cNvPr id="136" name="円/楕円 135"/>
        <xdr:cNvSpPr/>
      </xdr:nvSpPr>
      <xdr:spPr bwMode="auto">
        <a:xfrm>
          <a:off x="4254500" y="692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53421</xdr:rowOff>
    </xdr:from>
    <xdr:ext cx="762000" cy="259045"/>
    <xdr:sp macro="" textlink="">
      <xdr:nvSpPr>
        <xdr:cNvPr id="137" name="テキスト ボックス 136"/>
        <xdr:cNvSpPr txBox="1"/>
      </xdr:nvSpPr>
      <xdr:spPr>
        <a:xfrm>
          <a:off x="3924300" y="700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296113</xdr:rowOff>
    </xdr:from>
    <xdr:to>
      <xdr:col>3</xdr:col>
      <xdr:colOff>257175</xdr:colOff>
      <xdr:row>36</xdr:row>
      <xdr:rowOff>54813</xdr:rowOff>
    </xdr:to>
    <xdr:sp macro="" textlink="">
      <xdr:nvSpPr>
        <xdr:cNvPr id="138" name="円/楕円 137"/>
        <xdr:cNvSpPr/>
      </xdr:nvSpPr>
      <xdr:spPr bwMode="auto">
        <a:xfrm>
          <a:off x="3556000" y="6906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39590</xdr:rowOff>
    </xdr:from>
    <xdr:ext cx="762000" cy="259045"/>
    <xdr:sp macro="" textlink="">
      <xdr:nvSpPr>
        <xdr:cNvPr id="139" name="テキスト ボックス 138"/>
        <xdr:cNvSpPr txBox="1"/>
      </xdr:nvSpPr>
      <xdr:spPr>
        <a:xfrm>
          <a:off x="3225800" y="699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213093</xdr:rowOff>
    </xdr:from>
    <xdr:to>
      <xdr:col>2</xdr:col>
      <xdr:colOff>692150</xdr:colOff>
      <xdr:row>35</xdr:row>
      <xdr:rowOff>314693</xdr:rowOff>
    </xdr:to>
    <xdr:sp macro="" textlink="">
      <xdr:nvSpPr>
        <xdr:cNvPr id="140" name="円/楕円 139"/>
        <xdr:cNvSpPr/>
      </xdr:nvSpPr>
      <xdr:spPr bwMode="auto">
        <a:xfrm>
          <a:off x="2857500" y="682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299470</xdr:rowOff>
    </xdr:from>
    <xdr:ext cx="762000" cy="259045"/>
    <xdr:sp macro="" textlink="">
      <xdr:nvSpPr>
        <xdr:cNvPr id="141" name="テキスト ボックス 140"/>
        <xdr:cNvSpPr txBox="1"/>
      </xdr:nvSpPr>
      <xdr:spPr>
        <a:xfrm>
          <a:off x="2527300" y="690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一般会計等の収支額は黒字額となっており、健全な財政状況といえます。</a:t>
          </a:r>
          <a:endParaRPr lang="ja-JP" altLang="ja-JP" sz="1400">
            <a:effectLst/>
          </a:endParaRPr>
        </a:p>
        <a:p>
          <a:r>
            <a:rPr kumimoji="1" lang="ja-JP" altLang="ja-JP" sz="1100">
              <a:solidFill>
                <a:schemeClr val="dk1"/>
              </a:solidFill>
              <a:effectLst/>
              <a:latin typeface="+mn-lt"/>
              <a:ea typeface="+mn-ea"/>
              <a:cs typeface="+mn-cs"/>
            </a:rPr>
            <a:t>（主な増減要因）</a:t>
          </a:r>
          <a:endParaRPr lang="ja-JP" altLang="ja-JP" sz="1400">
            <a:effectLst/>
          </a:endParaRPr>
        </a:p>
        <a:p>
          <a:r>
            <a:rPr kumimoji="1" lang="ja-JP" altLang="ja-JP" sz="1100">
              <a:solidFill>
                <a:schemeClr val="dk1"/>
              </a:solidFill>
              <a:effectLst/>
              <a:latin typeface="+mn-lt"/>
              <a:ea typeface="+mn-ea"/>
              <a:cs typeface="+mn-cs"/>
            </a:rPr>
            <a:t>　補正予算にて、歳入見込みの</a:t>
          </a:r>
          <a:r>
            <a:rPr kumimoji="1" lang="ja-JP" altLang="en-US" sz="1100">
              <a:solidFill>
                <a:schemeClr val="dk1"/>
              </a:solidFill>
              <a:effectLst/>
              <a:latin typeface="+mn-lt"/>
              <a:ea typeface="+mn-ea"/>
              <a:cs typeface="+mn-cs"/>
            </a:rPr>
            <a:t>適宜</a:t>
          </a:r>
          <a:r>
            <a:rPr kumimoji="1" lang="ja-JP" altLang="ja-JP" sz="1100">
              <a:solidFill>
                <a:schemeClr val="dk1"/>
              </a:solidFill>
              <a:effectLst/>
              <a:latin typeface="+mn-lt"/>
              <a:ea typeface="+mn-ea"/>
              <a:cs typeface="+mn-cs"/>
            </a:rPr>
            <a:t>見直し、歳出不用額の整理</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、適正な収支状況に近づくよう収支の改善を図</a:t>
          </a:r>
          <a:r>
            <a:rPr kumimoji="1" lang="ja-JP" altLang="en-US" sz="1100">
              <a:solidFill>
                <a:schemeClr val="dk1"/>
              </a:solidFill>
              <a:effectLst/>
              <a:latin typeface="+mn-lt"/>
              <a:ea typeface="+mn-ea"/>
              <a:cs typeface="+mn-cs"/>
            </a:rPr>
            <a:t>っています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（今後の見通し・課題・改善方策）</a:t>
          </a:r>
          <a:endParaRPr lang="ja-JP" altLang="ja-JP" sz="1400">
            <a:effectLst/>
          </a:endParaRPr>
        </a:p>
        <a:p>
          <a:r>
            <a:rPr kumimoji="1" lang="ja-JP" altLang="ja-JP" sz="1100">
              <a:solidFill>
                <a:schemeClr val="dk1"/>
              </a:solidFill>
              <a:effectLst/>
              <a:latin typeface="+mn-lt"/>
              <a:ea typeface="+mn-ea"/>
              <a:cs typeface="+mn-cs"/>
            </a:rPr>
            <a:t>　交付税交付団体である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、歳入一般財源の大幅な増加は</a:t>
          </a:r>
          <a:r>
            <a:rPr kumimoji="1" lang="ja-JP" altLang="en-US" sz="1100">
              <a:solidFill>
                <a:schemeClr val="dk1"/>
              </a:solidFill>
              <a:effectLst/>
              <a:latin typeface="+mn-lt"/>
              <a:ea typeface="+mn-ea"/>
              <a:cs typeface="+mn-cs"/>
            </a:rPr>
            <a:t>見込み</a:t>
          </a:r>
          <a:r>
            <a:rPr kumimoji="1" lang="ja-JP" altLang="ja-JP" sz="1100">
              <a:solidFill>
                <a:schemeClr val="dk1"/>
              </a:solidFill>
              <a:effectLst/>
              <a:latin typeface="+mn-lt"/>
              <a:ea typeface="+mn-ea"/>
              <a:cs typeface="+mn-cs"/>
            </a:rPr>
            <a:t>難い一方、</a:t>
          </a:r>
          <a:r>
            <a:rPr kumimoji="1" lang="ja-JP" altLang="en-US" sz="1100">
              <a:solidFill>
                <a:schemeClr val="dk1"/>
              </a:solidFill>
              <a:effectLst/>
              <a:latin typeface="+mn-lt"/>
              <a:ea typeface="+mn-ea"/>
              <a:cs typeface="+mn-cs"/>
            </a:rPr>
            <a:t>大型</a:t>
          </a:r>
          <a:r>
            <a:rPr kumimoji="1" lang="ja-JP" altLang="ja-JP" sz="1100">
              <a:solidFill>
                <a:schemeClr val="dk1"/>
              </a:solidFill>
              <a:effectLst/>
              <a:latin typeface="+mn-lt"/>
              <a:ea typeface="+mn-ea"/>
              <a:cs typeface="+mn-cs"/>
            </a:rPr>
            <a:t>施設整備が継続しており、</a:t>
          </a:r>
          <a:r>
            <a:rPr kumimoji="1" lang="ja-JP" altLang="en-US" sz="1100">
              <a:solidFill>
                <a:schemeClr val="dk1"/>
              </a:solidFill>
              <a:effectLst/>
              <a:latin typeface="+mn-lt"/>
              <a:ea typeface="+mn-ea"/>
              <a:cs typeface="+mn-cs"/>
            </a:rPr>
            <a:t>今後の</a:t>
          </a:r>
          <a:r>
            <a:rPr kumimoji="1" lang="ja-JP" altLang="ja-JP" sz="1100">
              <a:solidFill>
                <a:schemeClr val="dk1"/>
              </a:solidFill>
              <a:effectLst/>
              <a:latin typeface="+mn-lt"/>
              <a:ea typeface="+mn-ea"/>
              <a:cs typeface="+mn-cs"/>
            </a:rPr>
            <a:t>公債費の増加</a:t>
          </a:r>
          <a:r>
            <a:rPr kumimoji="1" lang="ja-JP" altLang="en-US" sz="1100">
              <a:solidFill>
                <a:schemeClr val="dk1"/>
              </a:solidFill>
              <a:effectLst/>
              <a:latin typeface="+mn-lt"/>
              <a:ea typeface="+mn-ea"/>
              <a:cs typeface="+mn-cs"/>
            </a:rPr>
            <a:t>は必至です。基金残高も減少に転じた中</a:t>
          </a:r>
          <a:r>
            <a:rPr kumimoji="1" lang="ja-JP" altLang="ja-JP" sz="1100">
              <a:solidFill>
                <a:schemeClr val="dk1"/>
              </a:solidFill>
              <a:effectLst/>
              <a:latin typeface="+mn-lt"/>
              <a:ea typeface="+mn-ea"/>
              <a:cs typeface="+mn-cs"/>
            </a:rPr>
            <a:t>、適正な歳入歳出予算編成に努め</a:t>
          </a:r>
          <a:r>
            <a:rPr kumimoji="1" lang="ja-JP" altLang="en-US" sz="1100">
              <a:solidFill>
                <a:schemeClr val="dk1"/>
              </a:solidFill>
              <a:effectLst/>
              <a:latin typeface="+mn-lt"/>
              <a:ea typeface="+mn-ea"/>
              <a:cs typeface="+mn-cs"/>
            </a:rPr>
            <a:t>ながら</a:t>
          </a:r>
          <a:r>
            <a:rPr kumimoji="1" lang="ja-JP" altLang="ja-JP" sz="1100">
              <a:solidFill>
                <a:schemeClr val="dk1"/>
              </a:solidFill>
              <a:effectLst/>
              <a:latin typeface="+mn-lt"/>
              <a:ea typeface="+mn-ea"/>
              <a:cs typeface="+mn-cs"/>
            </a:rPr>
            <a:t>、創意工夫</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事業費コスト縮減</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一般財源負担抑制に取り組み、収支改善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持続可能な財政運営に</a:t>
          </a:r>
          <a:r>
            <a:rPr kumimoji="1" lang="ja-JP" altLang="en-US" sz="1100">
              <a:solidFill>
                <a:schemeClr val="dk1"/>
              </a:solidFill>
              <a:effectLst/>
              <a:latin typeface="+mn-lt"/>
              <a:ea typeface="+mn-ea"/>
              <a:cs typeface="+mn-cs"/>
            </a:rPr>
            <a:t>つなげます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連結対象の会計において赤字はないことから、すべての会計の収支等を足し合わせた結果、歳入及び流動資産等総額が歳出及び流動負債等総額を上回っており、</a:t>
          </a:r>
          <a:r>
            <a:rPr kumimoji="1" lang="ja-JP" altLang="ja-JP" sz="1100">
              <a:solidFill>
                <a:schemeClr val="dk1"/>
              </a:solidFill>
              <a:effectLst/>
              <a:latin typeface="+mn-lt"/>
              <a:ea typeface="+mn-ea"/>
              <a:cs typeface="+mn-cs"/>
            </a:rPr>
            <a:t>収支の連結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黒字</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健全な状況</a:t>
          </a:r>
          <a:r>
            <a:rPr kumimoji="1" lang="ja-JP" altLang="en-US" sz="1100">
              <a:solidFill>
                <a:schemeClr val="dk1"/>
              </a:solidFill>
              <a:effectLst/>
              <a:latin typeface="+mn-lt"/>
              <a:ea typeface="+mn-ea"/>
              <a:cs typeface="+mn-cs"/>
            </a:rPr>
            <a:t>です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（主な増減要因）</a:t>
          </a:r>
          <a:endParaRPr lang="ja-JP" altLang="ja-JP" sz="1400">
            <a:effectLst/>
          </a:endParaRPr>
        </a:p>
        <a:p>
          <a:r>
            <a:rPr kumimoji="1" lang="ja-JP" altLang="ja-JP" sz="1100">
              <a:solidFill>
                <a:schemeClr val="dk1"/>
              </a:solidFill>
              <a:effectLst/>
              <a:latin typeface="+mn-lt"/>
              <a:ea typeface="+mn-ea"/>
              <a:cs typeface="+mn-cs"/>
            </a:rPr>
            <a:t>　病院事業会計において資金剰余額が前年度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億円増加したことが影響しています。</a:t>
          </a:r>
          <a:endParaRPr lang="ja-JP" altLang="ja-JP" sz="1400">
            <a:effectLst/>
          </a:endParaRPr>
        </a:p>
        <a:p>
          <a:r>
            <a:rPr kumimoji="1" lang="ja-JP" altLang="ja-JP" sz="1100">
              <a:solidFill>
                <a:schemeClr val="dk1"/>
              </a:solidFill>
              <a:effectLst/>
              <a:latin typeface="+mn-lt"/>
              <a:ea typeface="+mn-ea"/>
              <a:cs typeface="+mn-cs"/>
            </a:rPr>
            <a:t>（今後の見通し・課題・改善方策）</a:t>
          </a:r>
          <a:endParaRPr lang="ja-JP" altLang="ja-JP" sz="1400">
            <a:effectLst/>
          </a:endParaRPr>
        </a:p>
        <a:p>
          <a:r>
            <a:rPr kumimoji="1" lang="ja-JP" altLang="ja-JP" sz="1100">
              <a:solidFill>
                <a:schemeClr val="dk1"/>
              </a:solidFill>
              <a:effectLst/>
              <a:latin typeface="+mn-lt"/>
              <a:ea typeface="+mn-ea"/>
              <a:cs typeface="+mn-cs"/>
            </a:rPr>
            <a:t>　人口減少と高齢化が進む状況下では、社会保障関係経費の増や歳入の減少が予想され、全会計の収支を悪化させる要因・課題として浮き彫りになっています。公営企業会計はもとより、他会計においても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公共性を確保し</a:t>
          </a:r>
          <a:r>
            <a:rPr kumimoji="1" lang="ja-JP" altLang="en-US" sz="1100">
              <a:solidFill>
                <a:schemeClr val="dk1"/>
              </a:solidFill>
              <a:effectLst/>
              <a:latin typeface="+mn-lt"/>
              <a:ea typeface="+mn-ea"/>
              <a:cs typeface="+mn-cs"/>
            </a:rPr>
            <a:t>た中で</a:t>
          </a:r>
          <a:r>
            <a:rPr kumimoji="1" lang="ja-JP" altLang="ja-JP" sz="1100">
              <a:solidFill>
                <a:schemeClr val="dk1"/>
              </a:solidFill>
              <a:effectLst/>
              <a:latin typeface="+mn-lt"/>
              <a:ea typeface="+mn-ea"/>
              <a:cs typeface="+mn-cs"/>
            </a:rPr>
            <a:t>経済性（費用対効果）を十分に考慮した公共サービスのあり方</a:t>
          </a:r>
          <a:r>
            <a:rPr kumimoji="1" lang="ja-JP" altLang="en-US" sz="1100">
              <a:solidFill>
                <a:schemeClr val="dk1"/>
              </a:solidFill>
              <a:effectLst/>
              <a:latin typeface="+mn-lt"/>
              <a:ea typeface="+mn-ea"/>
              <a:cs typeface="+mn-cs"/>
            </a:rPr>
            <a:t>について検討を進め、持続可能な財政運営の実現に繋げていきます。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市債発行の抑制や補償金免除繰上償還による低利への借換効果により、一般会計等における公債費は年々減少してきたことから、当比率は低位で推移し、健全な状況です。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（主な増減要因）</a:t>
          </a:r>
          <a:endParaRPr lang="ja-JP" altLang="ja-JP" sz="1400">
            <a:effectLst/>
          </a:endParaRPr>
        </a:p>
        <a:p>
          <a:r>
            <a:rPr kumimoji="1" lang="ja-JP" altLang="en-US" sz="1100">
              <a:solidFill>
                <a:schemeClr val="dk1"/>
              </a:solidFill>
              <a:effectLst/>
              <a:latin typeface="+mn-lt"/>
              <a:ea typeface="+mn-ea"/>
              <a:cs typeface="+mn-cs"/>
            </a:rPr>
            <a:t>　公共下水道事業・病院事業会計において資本的支出に計上された一般会計等の負担額が増加したことで、準元利償還金は増加。一方、公債費にかかる交付税措置額が増加したため、準元利償還金の増加影響は打ち消され、単年度の指標は若干の比率悪化となりました。</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年平均値では、一般会計等の公債費負担の減少傾向の影響が大きく、良化しています。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（今後の見通し・課題・改善方策）</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大型施設整備の集中実施や今後の市庁舎整備に多額の市債発行が見込まれることから、公債費の増加と当比率の悪化は必至です。極力市債発行額が抑えられるよう特定財源の確保、適正な事業内容の検討等、あらゆる面から合理的かつ経済的な事業実施に取り組み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充当可能財源等が将来負担額を上回っており、将来負担比率は引き続き算定されませんでした。現時点では健全な状況です。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（主な増減要因）</a:t>
          </a:r>
          <a:endParaRPr lang="ja-JP" altLang="ja-JP" sz="1400">
            <a:effectLst/>
          </a:endParaRPr>
        </a:p>
        <a:p>
          <a:r>
            <a:rPr kumimoji="1" lang="ja-JP" altLang="ja-JP" sz="1100">
              <a:solidFill>
                <a:schemeClr val="dk1"/>
              </a:solidFill>
              <a:effectLst/>
              <a:latin typeface="+mn-lt"/>
              <a:ea typeface="+mn-ea"/>
              <a:cs typeface="+mn-cs"/>
            </a:rPr>
            <a:t>　一般会計等の</a:t>
          </a:r>
          <a:r>
            <a:rPr kumimoji="1" lang="ja-JP" altLang="en-US" sz="1100">
              <a:solidFill>
                <a:schemeClr val="dk1"/>
              </a:solidFill>
              <a:effectLst/>
              <a:latin typeface="+mn-lt"/>
              <a:ea typeface="+mn-ea"/>
              <a:cs typeface="+mn-cs"/>
            </a:rPr>
            <a:t>市</a:t>
          </a:r>
          <a:r>
            <a:rPr kumimoji="1" lang="ja-JP" altLang="ja-JP" sz="1100">
              <a:solidFill>
                <a:schemeClr val="dk1"/>
              </a:solidFill>
              <a:effectLst/>
              <a:latin typeface="+mn-lt"/>
              <a:ea typeface="+mn-ea"/>
              <a:cs typeface="+mn-cs"/>
            </a:rPr>
            <a:t>債残高は約</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億円増</a:t>
          </a:r>
          <a:r>
            <a:rPr kumimoji="1" lang="ja-JP" altLang="en-US" sz="1100">
              <a:solidFill>
                <a:schemeClr val="dk1"/>
              </a:solidFill>
              <a:effectLst/>
              <a:latin typeface="+mn-lt"/>
              <a:ea typeface="+mn-ea"/>
              <a:cs typeface="+mn-cs"/>
            </a:rPr>
            <a:t>。公営企業債繰入見込額では、公共下水道事業や病院事業会計の繰入見込額の増加により約</a:t>
          </a:r>
          <a:r>
            <a:rPr kumimoji="1" lang="en-US" altLang="ja-JP" sz="1100">
              <a:solidFill>
                <a:schemeClr val="dk1"/>
              </a:solidFill>
              <a:effectLst/>
              <a:latin typeface="+mn-lt"/>
              <a:ea typeface="+mn-ea"/>
              <a:cs typeface="+mn-cs"/>
            </a:rPr>
            <a:t>6.1</a:t>
          </a:r>
          <a:r>
            <a:rPr kumimoji="1" lang="ja-JP" altLang="en-US" sz="1100">
              <a:solidFill>
                <a:schemeClr val="dk1"/>
              </a:solidFill>
              <a:effectLst/>
              <a:latin typeface="+mn-lt"/>
              <a:ea typeface="+mn-ea"/>
              <a:cs typeface="+mn-cs"/>
            </a:rPr>
            <a:t>億円増、組合等負担等見込額では</a:t>
          </a:r>
          <a:r>
            <a:rPr kumimoji="1" lang="ja-JP" altLang="ja-JP" sz="1100">
              <a:solidFill>
                <a:schemeClr val="dk1"/>
              </a:solidFill>
              <a:effectLst/>
              <a:latin typeface="+mn-lt"/>
              <a:ea typeface="+mn-ea"/>
              <a:cs typeface="+mn-cs"/>
            </a:rPr>
            <a:t>東近江行政組合</a:t>
          </a:r>
          <a:r>
            <a:rPr kumimoji="1" lang="ja-JP" altLang="en-US" sz="1100">
              <a:solidFill>
                <a:schemeClr val="dk1"/>
              </a:solidFill>
              <a:effectLst/>
              <a:latin typeface="+mn-lt"/>
              <a:ea typeface="+mn-ea"/>
              <a:cs typeface="+mn-cs"/>
            </a:rPr>
            <a:t>の日野消防署整備等で約</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億円の増に。一方、退職手当負担見込額は約</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億円減少し、将来負担額全体では約</a:t>
          </a:r>
          <a:r>
            <a:rPr kumimoji="1" lang="en-US" altLang="ja-JP" sz="1100">
              <a:solidFill>
                <a:schemeClr val="dk1"/>
              </a:solidFill>
              <a:effectLst/>
              <a:latin typeface="+mn-lt"/>
              <a:ea typeface="+mn-ea"/>
              <a:cs typeface="+mn-cs"/>
            </a:rPr>
            <a:t>15.6</a:t>
          </a:r>
          <a:r>
            <a:rPr kumimoji="1" lang="ja-JP" altLang="en-US" sz="1100">
              <a:solidFill>
                <a:schemeClr val="dk1"/>
              </a:solidFill>
              <a:effectLst/>
              <a:latin typeface="+mn-lt"/>
              <a:ea typeface="+mn-ea"/>
              <a:cs typeface="+mn-cs"/>
            </a:rPr>
            <a:t>億円増加に。</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充当可能財源等では、充当可能特定歳入が都市計画税充当可能額の減等で約</a:t>
          </a:r>
          <a:r>
            <a:rPr kumimoji="1" lang="en-US" altLang="ja-JP" sz="1100">
              <a:solidFill>
                <a:schemeClr val="dk1"/>
              </a:solidFill>
              <a:effectLst/>
              <a:latin typeface="+mn-lt"/>
              <a:ea typeface="+mn-ea"/>
              <a:cs typeface="+mn-cs"/>
            </a:rPr>
            <a:t>4.3</a:t>
          </a:r>
          <a:r>
            <a:rPr kumimoji="1" lang="ja-JP" altLang="en-US" sz="1100">
              <a:solidFill>
                <a:schemeClr val="dk1"/>
              </a:solidFill>
              <a:effectLst/>
              <a:latin typeface="+mn-lt"/>
              <a:ea typeface="+mn-ea"/>
              <a:cs typeface="+mn-cs"/>
            </a:rPr>
            <a:t>億円減、充当可能基金が約</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億円の減に。一方、交付税措置のある市債発行優先により需要額算入見込額が約</a:t>
          </a:r>
          <a:r>
            <a:rPr kumimoji="1" lang="en-US" altLang="ja-JP" sz="1100">
              <a:solidFill>
                <a:schemeClr val="dk1"/>
              </a:solidFill>
              <a:effectLst/>
              <a:latin typeface="+mn-lt"/>
              <a:ea typeface="+mn-ea"/>
              <a:cs typeface="+mn-cs"/>
            </a:rPr>
            <a:t>14.5</a:t>
          </a:r>
          <a:r>
            <a:rPr kumimoji="1" lang="ja-JP" altLang="en-US" sz="1100">
              <a:solidFill>
                <a:schemeClr val="dk1"/>
              </a:solidFill>
              <a:effectLst/>
              <a:latin typeface="+mn-lt"/>
              <a:ea typeface="+mn-ea"/>
              <a:cs typeface="+mn-cs"/>
            </a:rPr>
            <a:t>億円増。充当可能財源等全体では約</a:t>
          </a:r>
          <a:r>
            <a:rPr kumimoji="1" lang="en-US" altLang="ja-JP" sz="1100">
              <a:solidFill>
                <a:schemeClr val="dk1"/>
              </a:solidFill>
              <a:effectLst/>
              <a:latin typeface="+mn-lt"/>
              <a:ea typeface="+mn-ea"/>
              <a:cs typeface="+mn-cs"/>
            </a:rPr>
            <a:t>9.5</a:t>
          </a:r>
          <a:r>
            <a:rPr kumimoji="1" lang="ja-JP" altLang="en-US" sz="1100">
              <a:solidFill>
                <a:schemeClr val="dk1"/>
              </a:solidFill>
              <a:effectLst/>
              <a:latin typeface="+mn-lt"/>
              <a:ea typeface="+mn-ea"/>
              <a:cs typeface="+mn-cs"/>
            </a:rPr>
            <a:t>億円の増加に。</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（今後の見通し・課題・改善方策）</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大型施設整備の集中実施や今後の市庁舎整備に多額の</a:t>
          </a:r>
          <a:r>
            <a:rPr kumimoji="1" lang="ja-JP" altLang="en-US" sz="1100">
              <a:solidFill>
                <a:schemeClr val="dk1"/>
              </a:solidFill>
              <a:effectLst/>
              <a:latin typeface="+mn-lt"/>
              <a:ea typeface="+mn-ea"/>
              <a:cs typeface="+mn-cs"/>
            </a:rPr>
            <a:t>市</a:t>
          </a:r>
          <a:r>
            <a:rPr kumimoji="1" lang="ja-JP" altLang="ja-JP" sz="1100">
              <a:solidFill>
                <a:schemeClr val="dk1"/>
              </a:solidFill>
              <a:effectLst/>
              <a:latin typeface="+mn-lt"/>
              <a:ea typeface="+mn-ea"/>
              <a:cs typeface="+mn-cs"/>
            </a:rPr>
            <a:t>債発行が見込まれ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将来負担額の急増</a:t>
          </a:r>
          <a:r>
            <a:rPr kumimoji="1" lang="ja-JP" altLang="en-US" sz="1100">
              <a:solidFill>
                <a:schemeClr val="dk1"/>
              </a:solidFill>
              <a:effectLst/>
              <a:latin typeface="+mn-lt"/>
              <a:ea typeface="+mn-ea"/>
              <a:cs typeface="+mn-cs"/>
            </a:rPr>
            <a:t>は必至です。一方、財源では、大型施設整備への基金活用により充当可能基金残高の減少が見込まれる中、市の財源構成や人口減少などから財源の大幅な増加は期待し難いため、より一層の企業感覚と行政改革により収支改善に取り組んでいきます。</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32777898</v>
      </c>
      <c r="BO4" s="379"/>
      <c r="BP4" s="379"/>
      <c r="BQ4" s="379"/>
      <c r="BR4" s="379"/>
      <c r="BS4" s="379"/>
      <c r="BT4" s="379"/>
      <c r="BU4" s="380"/>
      <c r="BV4" s="378">
        <v>32041407</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3.2</v>
      </c>
      <c r="CU4" s="556"/>
      <c r="CV4" s="556"/>
      <c r="CW4" s="556"/>
      <c r="CX4" s="556"/>
      <c r="CY4" s="556"/>
      <c r="CZ4" s="556"/>
      <c r="DA4" s="557"/>
      <c r="DB4" s="555">
        <v>4.9000000000000004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30637074</v>
      </c>
      <c r="BO5" s="384"/>
      <c r="BP5" s="384"/>
      <c r="BQ5" s="384"/>
      <c r="BR5" s="384"/>
      <c r="BS5" s="384"/>
      <c r="BT5" s="384"/>
      <c r="BU5" s="385"/>
      <c r="BV5" s="383">
        <v>30976175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88.4</v>
      </c>
      <c r="CU5" s="354"/>
      <c r="CV5" s="354"/>
      <c r="CW5" s="354"/>
      <c r="CX5" s="354"/>
      <c r="CY5" s="354"/>
      <c r="CZ5" s="354"/>
      <c r="DA5" s="355"/>
      <c r="DB5" s="353">
        <v>85.6</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2140824</v>
      </c>
      <c r="BO6" s="384"/>
      <c r="BP6" s="384"/>
      <c r="BQ6" s="384"/>
      <c r="BR6" s="384"/>
      <c r="BS6" s="384"/>
      <c r="BT6" s="384"/>
      <c r="BU6" s="385"/>
      <c r="BV6" s="383">
        <v>1065232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96.7</v>
      </c>
      <c r="CU6" s="530"/>
      <c r="CV6" s="530"/>
      <c r="CW6" s="530"/>
      <c r="CX6" s="530"/>
      <c r="CY6" s="530"/>
      <c r="CZ6" s="530"/>
      <c r="DA6" s="531"/>
      <c r="DB6" s="529">
        <v>94.3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1580644</v>
      </c>
      <c r="BO7" s="384"/>
      <c r="BP7" s="384"/>
      <c r="BQ7" s="384"/>
      <c r="BR7" s="384"/>
      <c r="BS7" s="384"/>
      <c r="BT7" s="384"/>
      <c r="BU7" s="385"/>
      <c r="BV7" s="383">
        <v>200200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17682281</v>
      </c>
      <c r="CU7" s="384"/>
      <c r="CV7" s="384"/>
      <c r="CW7" s="384"/>
      <c r="CX7" s="384"/>
      <c r="CY7" s="384"/>
      <c r="CZ7" s="384"/>
      <c r="DA7" s="385"/>
      <c r="DB7" s="383">
        <v>17694595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560180</v>
      </c>
      <c r="BO8" s="384"/>
      <c r="BP8" s="384"/>
      <c r="BQ8" s="384"/>
      <c r="BR8" s="384"/>
      <c r="BS8" s="384"/>
      <c r="BT8" s="384"/>
      <c r="BU8" s="385"/>
      <c r="BV8" s="383">
        <v>865032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0.68</v>
      </c>
      <c r="CU8" s="493"/>
      <c r="CV8" s="493"/>
      <c r="CW8" s="493"/>
      <c r="CX8" s="493"/>
      <c r="CY8" s="493"/>
      <c r="CZ8" s="493"/>
      <c r="DA8" s="494"/>
      <c r="DB8" s="492">
        <v>0.67</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81738</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-304852</v>
      </c>
      <c r="BO9" s="384"/>
      <c r="BP9" s="384"/>
      <c r="BQ9" s="384"/>
      <c r="BR9" s="384"/>
      <c r="BS9" s="384"/>
      <c r="BT9" s="384"/>
      <c r="BU9" s="385"/>
      <c r="BV9" s="383">
        <v>-29253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10.199999999999999</v>
      </c>
      <c r="CU9" s="354"/>
      <c r="CV9" s="354"/>
      <c r="CW9" s="354"/>
      <c r="CX9" s="354"/>
      <c r="CY9" s="354"/>
      <c r="CZ9" s="354"/>
      <c r="DA9" s="355"/>
      <c r="DB9" s="353">
        <v>10.6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80610</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439107</v>
      </c>
      <c r="BO10" s="384"/>
      <c r="BP10" s="384"/>
      <c r="BQ10" s="384"/>
      <c r="BR10" s="384"/>
      <c r="BS10" s="384"/>
      <c r="BT10" s="384"/>
      <c r="BU10" s="385"/>
      <c r="BV10" s="383">
        <v>449563</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82498</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500000</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81371</v>
      </c>
      <c r="S13" s="485"/>
      <c r="T13" s="485"/>
      <c r="U13" s="485"/>
      <c r="V13" s="486"/>
      <c r="W13" s="472" t="s">
        <v>122</v>
      </c>
      <c r="X13" s="396"/>
      <c r="Y13" s="396"/>
      <c r="Z13" s="396"/>
      <c r="AA13" s="396"/>
      <c r="AB13" s="397"/>
      <c r="AC13" s="359">
        <v>1535</v>
      </c>
      <c r="AD13" s="360"/>
      <c r="AE13" s="360"/>
      <c r="AF13" s="360"/>
      <c r="AG13" s="361"/>
      <c r="AH13" s="359">
        <v>1909</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-365745</v>
      </c>
      <c r="BO13" s="384"/>
      <c r="BP13" s="384"/>
      <c r="BQ13" s="384"/>
      <c r="BR13" s="384"/>
      <c r="BS13" s="384"/>
      <c r="BT13" s="384"/>
      <c r="BU13" s="385"/>
      <c r="BV13" s="383">
        <v>420310</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4.7</v>
      </c>
      <c r="CU13" s="354"/>
      <c r="CV13" s="354"/>
      <c r="CW13" s="354"/>
      <c r="CX13" s="354"/>
      <c r="CY13" s="354"/>
      <c r="CZ13" s="354"/>
      <c r="DA13" s="355"/>
      <c r="DB13" s="353">
        <v>5.4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82429</v>
      </c>
      <c r="S14" s="485"/>
      <c r="T14" s="485"/>
      <c r="U14" s="485"/>
      <c r="V14" s="486"/>
      <c r="W14" s="487"/>
      <c r="X14" s="399"/>
      <c r="Y14" s="399"/>
      <c r="Z14" s="399"/>
      <c r="AA14" s="399"/>
      <c r="AB14" s="400"/>
      <c r="AC14" s="477">
        <v>4.0999999999999996</v>
      </c>
      <c r="AD14" s="478"/>
      <c r="AE14" s="478"/>
      <c r="AF14" s="478"/>
      <c r="AG14" s="479"/>
      <c r="AH14" s="477">
        <v>4.8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t="s">
        <v>119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81295</v>
      </c>
      <c r="S15" s="485"/>
      <c r="T15" s="485"/>
      <c r="U15" s="485"/>
      <c r="V15" s="486"/>
      <c r="W15" s="472" t="s">
        <v>129</v>
      </c>
      <c r="X15" s="396"/>
      <c r="Y15" s="396"/>
      <c r="Z15" s="396"/>
      <c r="AA15" s="396"/>
      <c r="AB15" s="397"/>
      <c r="AC15" s="359">
        <v>13248</v>
      </c>
      <c r="AD15" s="360"/>
      <c r="AE15" s="360"/>
      <c r="AF15" s="360"/>
      <c r="AG15" s="361"/>
      <c r="AH15" s="359">
        <v>13810</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8863978</v>
      </c>
      <c r="BO15" s="379"/>
      <c r="BP15" s="379"/>
      <c r="BQ15" s="379"/>
      <c r="BR15" s="379"/>
      <c r="BS15" s="379"/>
      <c r="BT15" s="379"/>
      <c r="BU15" s="380"/>
      <c r="BV15" s="378">
        <v>8758874</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35.6</v>
      </c>
      <c r="AD16" s="478"/>
      <c r="AE16" s="478"/>
      <c r="AF16" s="478"/>
      <c r="AG16" s="479"/>
      <c r="AH16" s="477">
        <v>34.6</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13033513</v>
      </c>
      <c r="BO16" s="384"/>
      <c r="BP16" s="384"/>
      <c r="BQ16" s="384"/>
      <c r="BR16" s="384"/>
      <c r="BS16" s="384"/>
      <c r="BT16" s="384"/>
      <c r="BU16" s="385"/>
      <c r="BV16" s="383">
        <v>12837235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22462</v>
      </c>
      <c r="AD17" s="360"/>
      <c r="AE17" s="360"/>
      <c r="AF17" s="360"/>
      <c r="AG17" s="361"/>
      <c r="AH17" s="359">
        <v>23308</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11391123</v>
      </c>
      <c r="BO17" s="384"/>
      <c r="BP17" s="384"/>
      <c r="BQ17" s="384"/>
      <c r="BR17" s="384"/>
      <c r="BS17" s="384"/>
      <c r="BT17" s="384"/>
      <c r="BU17" s="385"/>
      <c r="BV17" s="383">
        <v>11324967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177.45</v>
      </c>
      <c r="M18" s="448"/>
      <c r="N18" s="448"/>
      <c r="O18" s="448"/>
      <c r="P18" s="448"/>
      <c r="Q18" s="448"/>
      <c r="R18" s="449"/>
      <c r="S18" s="449"/>
      <c r="T18" s="449"/>
      <c r="U18" s="449"/>
      <c r="V18" s="450"/>
      <c r="W18" s="464"/>
      <c r="X18" s="465"/>
      <c r="Y18" s="465"/>
      <c r="Z18" s="465"/>
      <c r="AA18" s="465"/>
      <c r="AB18" s="473"/>
      <c r="AC18" s="347">
        <v>60.3</v>
      </c>
      <c r="AD18" s="348"/>
      <c r="AE18" s="348"/>
      <c r="AF18" s="348"/>
      <c r="AG18" s="451"/>
      <c r="AH18" s="347">
        <v>58.5</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15898522</v>
      </c>
      <c r="BO18" s="384"/>
      <c r="BP18" s="384"/>
      <c r="BQ18" s="384"/>
      <c r="BR18" s="384"/>
      <c r="BS18" s="384"/>
      <c r="BT18" s="384"/>
      <c r="BU18" s="385"/>
      <c r="BV18" s="383">
        <v>15222869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461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21369884</v>
      </c>
      <c r="BO19" s="384"/>
      <c r="BP19" s="384"/>
      <c r="BQ19" s="384"/>
      <c r="BR19" s="384"/>
      <c r="BS19" s="384"/>
      <c r="BT19" s="384"/>
      <c r="BU19" s="385"/>
      <c r="BV19" s="383">
        <v>20746594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28617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24956686</v>
      </c>
      <c r="BO23" s="384"/>
      <c r="BP23" s="384"/>
      <c r="BQ23" s="384"/>
      <c r="BR23" s="384"/>
      <c r="BS23" s="384"/>
      <c r="BT23" s="384"/>
      <c r="BU23" s="385"/>
      <c r="BV23" s="383">
        <v>23901052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7000</v>
      </c>
      <c r="R24" s="360"/>
      <c r="S24" s="360"/>
      <c r="T24" s="360"/>
      <c r="U24" s="360"/>
      <c r="V24" s="361"/>
      <c r="W24" s="425"/>
      <c r="X24" s="416"/>
      <c r="Y24" s="417"/>
      <c r="Z24" s="356" t="s">
        <v>152</v>
      </c>
      <c r="AA24" s="357"/>
      <c r="AB24" s="357"/>
      <c r="AC24" s="357"/>
      <c r="AD24" s="357"/>
      <c r="AE24" s="357"/>
      <c r="AF24" s="357"/>
      <c r="AG24" s="358"/>
      <c r="AH24" s="359">
        <v>434</v>
      </c>
      <c r="AI24" s="360"/>
      <c r="AJ24" s="360"/>
      <c r="AK24" s="360"/>
      <c r="AL24" s="361"/>
      <c r="AM24" s="359">
        <v>1374044</v>
      </c>
      <c r="AN24" s="360"/>
      <c r="AO24" s="360"/>
      <c r="AP24" s="360"/>
      <c r="AQ24" s="360"/>
      <c r="AR24" s="361"/>
      <c r="AS24" s="359">
        <v>3166</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23230655</v>
      </c>
      <c r="BO24" s="384"/>
      <c r="BP24" s="384"/>
      <c r="BQ24" s="384"/>
      <c r="BR24" s="384"/>
      <c r="BS24" s="384"/>
      <c r="BT24" s="384"/>
      <c r="BU24" s="385"/>
      <c r="BV24" s="383">
        <v>21813078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2</v>
      </c>
      <c r="M25" s="360"/>
      <c r="N25" s="360"/>
      <c r="O25" s="360"/>
      <c r="P25" s="361"/>
      <c r="Q25" s="359">
        <v>5810</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20951795</v>
      </c>
      <c r="BO25" s="379"/>
      <c r="BP25" s="379"/>
      <c r="BQ25" s="379"/>
      <c r="BR25" s="379"/>
      <c r="BS25" s="379"/>
      <c r="BT25" s="379"/>
      <c r="BU25" s="380"/>
      <c r="BV25" s="378">
        <v>21831347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5450</v>
      </c>
      <c r="R26" s="360"/>
      <c r="S26" s="360"/>
      <c r="T26" s="360"/>
      <c r="U26" s="360"/>
      <c r="V26" s="361"/>
      <c r="W26" s="425"/>
      <c r="X26" s="416"/>
      <c r="Y26" s="417"/>
      <c r="Z26" s="356" t="s">
        <v>158</v>
      </c>
      <c r="AA26" s="438"/>
      <c r="AB26" s="438"/>
      <c r="AC26" s="438"/>
      <c r="AD26" s="438"/>
      <c r="AE26" s="438"/>
      <c r="AF26" s="438"/>
      <c r="AG26" s="439"/>
      <c r="AH26" s="359">
        <v>17</v>
      </c>
      <c r="AI26" s="360"/>
      <c r="AJ26" s="360"/>
      <c r="AK26" s="360"/>
      <c r="AL26" s="361"/>
      <c r="AM26" s="359">
        <v>53329</v>
      </c>
      <c r="AN26" s="360"/>
      <c r="AO26" s="360"/>
      <c r="AP26" s="360"/>
      <c r="AQ26" s="360"/>
      <c r="AR26" s="361"/>
      <c r="AS26" s="359">
        <v>3137</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4550</v>
      </c>
      <c r="R27" s="360"/>
      <c r="S27" s="360"/>
      <c r="T27" s="360"/>
      <c r="U27" s="360"/>
      <c r="V27" s="361"/>
      <c r="W27" s="425"/>
      <c r="X27" s="416"/>
      <c r="Y27" s="417"/>
      <c r="Z27" s="356" t="s">
        <v>161</v>
      </c>
      <c r="AA27" s="357"/>
      <c r="AB27" s="357"/>
      <c r="AC27" s="357"/>
      <c r="AD27" s="357"/>
      <c r="AE27" s="357"/>
      <c r="AF27" s="357"/>
      <c r="AG27" s="358"/>
      <c r="AH27" s="359">
        <v>104</v>
      </c>
      <c r="AI27" s="360"/>
      <c r="AJ27" s="360"/>
      <c r="AK27" s="360"/>
      <c r="AL27" s="361"/>
      <c r="AM27" s="359">
        <v>318480</v>
      </c>
      <c r="AN27" s="360"/>
      <c r="AO27" s="360"/>
      <c r="AP27" s="360"/>
      <c r="AQ27" s="360"/>
      <c r="AR27" s="361"/>
      <c r="AS27" s="359">
        <v>3062</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1262516</v>
      </c>
      <c r="BO27" s="387"/>
      <c r="BP27" s="387"/>
      <c r="BQ27" s="387"/>
      <c r="BR27" s="387"/>
      <c r="BS27" s="387"/>
      <c r="BT27" s="387"/>
      <c r="BU27" s="388"/>
      <c r="BV27" s="386">
        <v>1261563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4000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5362666</v>
      </c>
      <c r="BO28" s="379"/>
      <c r="BP28" s="379"/>
      <c r="BQ28" s="379"/>
      <c r="BR28" s="379"/>
      <c r="BS28" s="379"/>
      <c r="BT28" s="379"/>
      <c r="BU28" s="380"/>
      <c r="BV28" s="378">
        <v>5423559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22</v>
      </c>
      <c r="M29" s="360"/>
      <c r="N29" s="360"/>
      <c r="O29" s="360"/>
      <c r="P29" s="361"/>
      <c r="Q29" s="359">
        <v>3600</v>
      </c>
      <c r="R29" s="360"/>
      <c r="S29" s="360"/>
      <c r="T29" s="360"/>
      <c r="U29" s="360"/>
      <c r="V29" s="361"/>
      <c r="W29" s="426"/>
      <c r="X29" s="427"/>
      <c r="Y29" s="428"/>
      <c r="Z29" s="356" t="s">
        <v>168</v>
      </c>
      <c r="AA29" s="357"/>
      <c r="AB29" s="357"/>
      <c r="AC29" s="357"/>
      <c r="AD29" s="357"/>
      <c r="AE29" s="357"/>
      <c r="AF29" s="357"/>
      <c r="AG29" s="358"/>
      <c r="AH29" s="359">
        <v>538</v>
      </c>
      <c r="AI29" s="360"/>
      <c r="AJ29" s="360"/>
      <c r="AK29" s="360"/>
      <c r="AL29" s="361"/>
      <c r="AM29" s="359">
        <v>1692524</v>
      </c>
      <c r="AN29" s="360"/>
      <c r="AO29" s="360"/>
      <c r="AP29" s="360"/>
      <c r="AQ29" s="360"/>
      <c r="AR29" s="361"/>
      <c r="AS29" s="359">
        <v>3146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3010241</v>
      </c>
      <c r="BO29" s="384"/>
      <c r="BP29" s="384"/>
      <c r="BQ29" s="384"/>
      <c r="BR29" s="384"/>
      <c r="BS29" s="384"/>
      <c r="BT29" s="384"/>
      <c r="BU29" s="385"/>
      <c r="BV29" s="383">
        <v>3003850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4660851</v>
      </c>
      <c r="BO30" s="387"/>
      <c r="BP30" s="387"/>
      <c r="BQ30" s="387"/>
      <c r="BR30" s="387"/>
      <c r="BS30" s="387"/>
      <c r="BT30" s="387"/>
      <c r="BU30" s="388"/>
      <c r="BV30" s="386">
        <v>5193445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IF('各会計、関係団体の財政状況及び健全化判断比率'!B35="","",'各会計、関係団体の財政状況及び健全化判断比率'!B35)</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東近江行政組合（一般会計）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近江八幡市土地開発公社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文化会館事業特別会計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IF('各会計、関係団体の財政状況及び健全化判断比率'!B34="","",'各会計、関係団体の財政状況及び健全化判断比率'!B34)</f>
        <v>病院事業会計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IF('各会計、関係団体の財政状況及び健全化判断比率'!B36="","",'各会計、関係団体の財政状況及び健全化判断比率'!B36)</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東近江行政組合（救急医療特別会計）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ハートランド推進財団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介護認定審査会共同設置事業特別会計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中部清掃組合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近江八幡市国際協会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介護保険事業（保険事業勘定）特別会計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八日市布引ライフ組合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近江八幡地域勤労者福祉サービスセンター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介護保険事業（サービス事業勘定）特別会計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滋賀県市町村職員研修センター</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安土町文芸の郷振興事業団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滋賀県後期高齢者医療広域連合（一般会計）</v>
      </c>
      <c r="BZ39" s="342"/>
      <c r="CA39" s="342"/>
      <c r="CB39" s="342"/>
      <c r="CC39" s="342"/>
      <c r="CD39" s="342"/>
      <c r="CE39" s="342"/>
      <c r="CF39" s="342"/>
      <c r="CG39" s="342"/>
      <c r="CH39" s="342"/>
      <c r="CI39" s="342"/>
      <c r="CJ39" s="342"/>
      <c r="CK39" s="342"/>
      <c r="CL39" s="342"/>
      <c r="CM39" s="342"/>
      <c r="CN39" s="165"/>
      <c r="CO39" s="343">
        <f t="shared" si="3"/>
        <v>25</v>
      </c>
      <c r="CP39" s="343"/>
      <c r="CQ39" s="342" t="str">
        <f>IF('各会計、関係団体の財政状況及び健全化判断比率'!BS12="","",'各会計、関係団体の財政状況及び健全化判断比率'!BS12)</f>
        <v>まっせ</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滋賀県後期高齢者医療広域連合（後期高齢者医療特別会計）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滋賀県市町村交通災害共済組合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1" t="s">
        <v>24</v>
      </c>
      <c r="C41" s="1182"/>
      <c r="D41" s="81"/>
      <c r="E41" s="1183" t="s">
        <v>25</v>
      </c>
      <c r="F41" s="1183"/>
      <c r="G41" s="1183"/>
      <c r="H41" s="1184"/>
      <c r="I41" s="82">
        <v>21029</v>
      </c>
      <c r="J41" s="83">
        <v>20869</v>
      </c>
      <c r="K41" s="83">
        <v>20946</v>
      </c>
      <c r="L41" s="83">
        <v>23901</v>
      </c>
      <c r="M41" s="84">
        <v>24957</v>
      </c>
    </row>
    <row r="42" spans="2:13" ht="27.75" customHeight="1">
      <c r="B42" s="1171"/>
      <c r="C42" s="1172"/>
      <c r="D42" s="85"/>
      <c r="E42" s="1175" t="s">
        <v>26</v>
      </c>
      <c r="F42" s="1175"/>
      <c r="G42" s="1175"/>
      <c r="H42" s="1176"/>
      <c r="I42" s="86">
        <v>3</v>
      </c>
      <c r="J42" s="87" t="s">
        <v>479</v>
      </c>
      <c r="K42" s="87" t="s">
        <v>479</v>
      </c>
      <c r="L42" s="87" t="s">
        <v>479</v>
      </c>
      <c r="M42" s="88" t="s">
        <v>479</v>
      </c>
    </row>
    <row r="43" spans="2:13" ht="27.75" customHeight="1">
      <c r="B43" s="1171"/>
      <c r="C43" s="1172"/>
      <c r="D43" s="85"/>
      <c r="E43" s="1175" t="s">
        <v>27</v>
      </c>
      <c r="F43" s="1175"/>
      <c r="G43" s="1175"/>
      <c r="H43" s="1176"/>
      <c r="I43" s="86">
        <v>26768</v>
      </c>
      <c r="J43" s="87">
        <v>23397</v>
      </c>
      <c r="K43" s="87">
        <v>22139</v>
      </c>
      <c r="L43" s="87">
        <v>22007</v>
      </c>
      <c r="M43" s="88">
        <v>22616</v>
      </c>
    </row>
    <row r="44" spans="2:13" ht="27.75" customHeight="1">
      <c r="B44" s="1171"/>
      <c r="C44" s="1172"/>
      <c r="D44" s="85"/>
      <c r="E44" s="1175" t="s">
        <v>28</v>
      </c>
      <c r="F44" s="1175"/>
      <c r="G44" s="1175"/>
      <c r="H44" s="1176"/>
      <c r="I44" s="86">
        <v>778</v>
      </c>
      <c r="J44" s="87">
        <v>812</v>
      </c>
      <c r="K44" s="87">
        <v>694</v>
      </c>
      <c r="L44" s="87">
        <v>627</v>
      </c>
      <c r="M44" s="88">
        <v>884</v>
      </c>
    </row>
    <row r="45" spans="2:13" ht="27.75" customHeight="1">
      <c r="B45" s="1171"/>
      <c r="C45" s="1172"/>
      <c r="D45" s="85"/>
      <c r="E45" s="1175" t="s">
        <v>29</v>
      </c>
      <c r="F45" s="1175"/>
      <c r="G45" s="1175"/>
      <c r="H45" s="1176"/>
      <c r="I45" s="86">
        <v>5342</v>
      </c>
      <c r="J45" s="87">
        <v>5101</v>
      </c>
      <c r="K45" s="87">
        <v>4934</v>
      </c>
      <c r="L45" s="87">
        <v>4689</v>
      </c>
      <c r="M45" s="88">
        <v>4323</v>
      </c>
    </row>
    <row r="46" spans="2:13" ht="27.75" customHeight="1">
      <c r="B46" s="1171"/>
      <c r="C46" s="1172"/>
      <c r="D46" s="85"/>
      <c r="E46" s="1175" t="s">
        <v>30</v>
      </c>
      <c r="F46" s="1175"/>
      <c r="G46" s="1175"/>
      <c r="H46" s="1176"/>
      <c r="I46" s="86">
        <v>517</v>
      </c>
      <c r="J46" s="87">
        <v>195</v>
      </c>
      <c r="K46" s="87">
        <v>73</v>
      </c>
      <c r="L46" s="87">
        <v>2</v>
      </c>
      <c r="M46" s="88">
        <v>2</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9768</v>
      </c>
      <c r="J49" s="87">
        <v>12021</v>
      </c>
      <c r="K49" s="87">
        <v>13747</v>
      </c>
      <c r="L49" s="87">
        <v>14654</v>
      </c>
      <c r="M49" s="88">
        <v>14584</v>
      </c>
    </row>
    <row r="50" spans="2:13" ht="27.75" customHeight="1">
      <c r="B50" s="1171"/>
      <c r="C50" s="1172"/>
      <c r="D50" s="85"/>
      <c r="E50" s="1175" t="s">
        <v>35</v>
      </c>
      <c r="F50" s="1175"/>
      <c r="G50" s="1175"/>
      <c r="H50" s="1176"/>
      <c r="I50" s="86">
        <v>9129</v>
      </c>
      <c r="J50" s="87">
        <v>7823</v>
      </c>
      <c r="K50" s="87">
        <v>7220</v>
      </c>
      <c r="L50" s="87">
        <v>6646</v>
      </c>
      <c r="M50" s="88">
        <v>6218</v>
      </c>
    </row>
    <row r="51" spans="2:13" ht="27.75" customHeight="1">
      <c r="B51" s="1173"/>
      <c r="C51" s="1174"/>
      <c r="D51" s="85"/>
      <c r="E51" s="1175" t="s">
        <v>36</v>
      </c>
      <c r="F51" s="1175"/>
      <c r="G51" s="1175"/>
      <c r="H51" s="1176"/>
      <c r="I51" s="86">
        <v>35067</v>
      </c>
      <c r="J51" s="87">
        <v>35355</v>
      </c>
      <c r="K51" s="87">
        <v>36101</v>
      </c>
      <c r="L51" s="87">
        <v>37293</v>
      </c>
      <c r="M51" s="88">
        <v>38745</v>
      </c>
    </row>
    <row r="52" spans="2:13" ht="27.75" customHeight="1" thickBot="1">
      <c r="B52" s="1177" t="s">
        <v>37</v>
      </c>
      <c r="C52" s="1178"/>
      <c r="D52" s="90"/>
      <c r="E52" s="1179" t="s">
        <v>38</v>
      </c>
      <c r="F52" s="1179"/>
      <c r="G52" s="1179"/>
      <c r="H52" s="1180"/>
      <c r="I52" s="91">
        <v>474</v>
      </c>
      <c r="J52" s="92">
        <v>-4827</v>
      </c>
      <c r="K52" s="92">
        <v>-8281</v>
      </c>
      <c r="L52" s="92">
        <v>-7367</v>
      </c>
      <c r="M52" s="93">
        <v>-6765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53670</v>
      </c>
      <c r="E3" s="116"/>
      <c r="F3" s="117">
        <v>61882</v>
      </c>
      <c r="G3" s="118"/>
      <c r="H3" s="119"/>
    </row>
    <row r="4" spans="1:8">
      <c r="A4" s="120"/>
      <c r="B4" s="121"/>
      <c r="C4" s="122"/>
      <c r="D4" s="123">
        <v>20243</v>
      </c>
      <c r="E4" s="124"/>
      <c r="F4" s="125">
        <v>32175</v>
      </c>
      <c r="G4" s="126"/>
      <c r="H4" s="127"/>
    </row>
    <row r="5" spans="1:8">
      <c r="A5" s="108" t="s">
        <v>511</v>
      </c>
      <c r="B5" s="113"/>
      <c r="C5" s="114"/>
      <c r="D5" s="115">
        <v>30144</v>
      </c>
      <c r="E5" s="116"/>
      <c r="F5" s="117">
        <v>47569</v>
      </c>
      <c r="G5" s="118"/>
      <c r="H5" s="119"/>
    </row>
    <row r="6" spans="1:8">
      <c r="A6" s="120"/>
      <c r="B6" s="121"/>
      <c r="C6" s="122"/>
      <c r="D6" s="123">
        <v>18006</v>
      </c>
      <c r="E6" s="124"/>
      <c r="F6" s="125">
        <v>26255</v>
      </c>
      <c r="G6" s="126"/>
      <c r="H6" s="127"/>
    </row>
    <row r="7" spans="1:8">
      <c r="A7" s="108" t="s">
        <v>512</v>
      </c>
      <c r="B7" s="113"/>
      <c r="C7" s="114"/>
      <c r="D7" s="115">
        <v>29516</v>
      </c>
      <c r="E7" s="116"/>
      <c r="F7" s="117">
        <v>50880</v>
      </c>
      <c r="G7" s="118"/>
      <c r="H7" s="119"/>
    </row>
    <row r="8" spans="1:8">
      <c r="A8" s="120"/>
      <c r="B8" s="121"/>
      <c r="C8" s="122"/>
      <c r="D8" s="123">
        <v>15688</v>
      </c>
      <c r="E8" s="124"/>
      <c r="F8" s="125">
        <v>26879</v>
      </c>
      <c r="G8" s="126"/>
      <c r="H8" s="127"/>
    </row>
    <row r="9" spans="1:8">
      <c r="A9" s="108" t="s">
        <v>513</v>
      </c>
      <c r="B9" s="113"/>
      <c r="C9" s="114"/>
      <c r="D9" s="115">
        <v>75796</v>
      </c>
      <c r="E9" s="116"/>
      <c r="F9" s="117">
        <v>63956</v>
      </c>
      <c r="G9" s="118"/>
      <c r="H9" s="119"/>
    </row>
    <row r="10" spans="1:8">
      <c r="A10" s="120"/>
      <c r="B10" s="121"/>
      <c r="C10" s="122"/>
      <c r="D10" s="123">
        <v>42408</v>
      </c>
      <c r="E10" s="124"/>
      <c r="F10" s="125">
        <v>29239</v>
      </c>
      <c r="G10" s="126"/>
      <c r="H10" s="127"/>
    </row>
    <row r="11" spans="1:8">
      <c r="A11" s="108" t="s">
        <v>514</v>
      </c>
      <c r="B11" s="113"/>
      <c r="C11" s="114"/>
      <c r="D11" s="115">
        <v>65578</v>
      </c>
      <c r="E11" s="116"/>
      <c r="F11" s="117">
        <v>66255</v>
      </c>
      <c r="G11" s="118"/>
      <c r="H11" s="119"/>
    </row>
    <row r="12" spans="1:8">
      <c r="A12" s="120"/>
      <c r="B12" s="121"/>
      <c r="C12" s="128"/>
      <c r="D12" s="123">
        <v>17927</v>
      </c>
      <c r="E12" s="124"/>
      <c r="F12" s="125">
        <v>31822</v>
      </c>
      <c r="G12" s="126"/>
      <c r="H12" s="127"/>
    </row>
    <row r="13" spans="1:8">
      <c r="A13" s="108"/>
      <c r="B13" s="113"/>
      <c r="C13" s="129"/>
      <c r="D13" s="130">
        <v>50941</v>
      </c>
      <c r="E13" s="131"/>
      <c r="F13" s="132">
        <v>58108</v>
      </c>
      <c r="G13" s="133"/>
      <c r="H13" s="119"/>
    </row>
    <row r="14" spans="1:8">
      <c r="A14" s="120"/>
      <c r="B14" s="121"/>
      <c r="C14" s="122"/>
      <c r="D14" s="123">
        <v>22854</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8.42</v>
      </c>
      <c r="C19" s="134">
        <f>ROUND(VALUE(SUBSTITUTE(実質収支比率等に係る経年分析!G$48,"▲","-")),2)</f>
        <v>6.46</v>
      </c>
      <c r="D19" s="134">
        <f>ROUND(VALUE(SUBSTITUTE(実質収支比率等に係る経年分析!H$48,"▲","-")),2)</f>
        <v>5.0999999999999996</v>
      </c>
      <c r="E19" s="134">
        <f>ROUND(VALUE(SUBSTITUTE(実質収支比率等に係る経年分析!I$48,"▲","-")),2)</f>
        <v>4.8899999999999997</v>
      </c>
      <c r="F19" s="134">
        <f>ROUND(VALUE(SUBSTITUTE(実質収支比率等に係る経年分析!J$48,"▲","-")),2)</f>
        <v>3.17</v>
      </c>
    </row>
    <row r="20" spans="1:11">
      <c r="A20" s="134" t="s">
        <v>43</v>
      </c>
      <c r="B20" s="134">
        <f>ROUND(VALUE(SUBSTITUTE(実質収支比率等に係る経年分析!F$47,"▲","-")),2)</f>
        <v>21.19</v>
      </c>
      <c r="C20" s="134">
        <f>ROUND(VALUE(SUBSTITUTE(実質収支比率等に係る経年分析!G$47,"▲","-")),2)</f>
        <v>25.25</v>
      </c>
      <c r="D20" s="134">
        <f>ROUND(VALUE(SUBSTITUTE(実質収支比率等に係る経年分析!H$47,"▲","-")),2)</f>
        <v>28.38</v>
      </c>
      <c r="E20" s="134">
        <f>ROUND(VALUE(SUBSTITUTE(実質収支比率等に係る経年分析!I$47,"▲","-")),2)</f>
        <v>30.65</v>
      </c>
      <c r="F20" s="134">
        <f>ROUND(VALUE(SUBSTITUTE(実質収支比率等に係る経年分析!J$47,"▲","-")),2)</f>
        <v>30.33</v>
      </c>
    </row>
    <row r="21" spans="1:11">
      <c r="A21" s="134" t="s">
        <v>44</v>
      </c>
      <c r="B21" s="134">
        <f>IF(ISNUMBER(VALUE(SUBSTITUTE(実質収支比率等に係る経年分析!F$49,"▲","-"))),ROUND(VALUE(SUBSTITUTE(実質収支比率等に係る経年分析!F$49,"▲","-")),2),NA())</f>
        <v>7.79</v>
      </c>
      <c r="C21" s="134">
        <f>IF(ISNUMBER(VALUE(SUBSTITUTE(実質収支比率等に係る経年分析!G$49,"▲","-"))),ROUND(VALUE(SUBSTITUTE(実質収支比率等に係る経年分析!G$49,"▲","-")),2),NA())</f>
        <v>2.34</v>
      </c>
      <c r="D21" s="134">
        <f>IF(ISNUMBER(VALUE(SUBSTITUTE(実質収支比率等に係る経年分析!H$49,"▲","-"))),ROUND(VALUE(SUBSTITUTE(実質収支比率等に係る経年分析!H$49,"▲","-")),2),NA())</f>
        <v>1.93</v>
      </c>
      <c r="E21" s="134">
        <f>IF(ISNUMBER(VALUE(SUBSTITUTE(実質収支比率等に係る経年分析!I$49,"▲","-"))),ROUND(VALUE(SUBSTITUTE(実質収支比率等に係る経年分析!I$49,"▲","-")),2),NA())</f>
        <v>2.38</v>
      </c>
      <c r="F21" s="134">
        <f>IF(ISNUMBER(VALUE(SUBSTITUTE(実質収支比率等に係る経年分析!J$49,"▲","-"))),ROUND(VALUE(SUBSTITUTE(実質収支比率等に係る経年分析!J$49,"▲","-")),2),NA())</f>
        <v>-2.0699999999999998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介護保険事業（サービス事業勘定）特別会計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介護保険事業（保険事業勘定）特別会計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6.45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5.0999999999999996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9.7200000000000006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9.66</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20.13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23.99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2877</v>
      </c>
      <c r="E42" s="136"/>
      <c r="F42" s="136"/>
      <c r="G42" s="136">
        <f>'実質公債費比率（分子）の構造'!L$52</f>
        <v>2943</v>
      </c>
      <c r="H42" s="136"/>
      <c r="I42" s="136"/>
      <c r="J42" s="136">
        <f>'実質公債費比率（分子）の構造'!M$52</f>
        <v>2905</v>
      </c>
      <c r="K42" s="136"/>
      <c r="L42" s="136"/>
      <c r="M42" s="136">
        <f>'実質公債費比率（分子）の構造'!N$52</f>
        <v>2916</v>
      </c>
      <c r="N42" s="136"/>
      <c r="O42" s="136"/>
      <c r="P42" s="136">
        <f>'実質公債費比率（分子）の構造'!O$52</f>
        <v>3018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121</v>
      </c>
      <c r="C45" s="136"/>
      <c r="D45" s="136"/>
      <c r="E45" s="136">
        <f>'実質公債費比率（分子）の構造'!L$49</f>
        <v>109</v>
      </c>
      <c r="F45" s="136"/>
      <c r="G45" s="136"/>
      <c r="H45" s="136">
        <f>'実質公債費比率（分子）の構造'!M$49</f>
        <v>117</v>
      </c>
      <c r="I45" s="136"/>
      <c r="J45" s="136"/>
      <c r="K45" s="136">
        <f>'実質公債費比率（分子）の構造'!N$49</f>
        <v>99</v>
      </c>
      <c r="L45" s="136"/>
      <c r="M45" s="136"/>
      <c r="N45" s="136">
        <f>'実質公債費比率（分子）の構造'!O$49</f>
        <v>108</v>
      </c>
      <c r="O45" s="136"/>
      <c r="P45" s="136"/>
    </row>
    <row r="46" spans="1:16">
      <c r="A46" s="136" t="s">
        <v>55</v>
      </c>
      <c r="B46" s="136">
        <f>'実質公債費比率（分子）の構造'!K$48</f>
        <v>1410</v>
      </c>
      <c r="C46" s="136"/>
      <c r="D46" s="136"/>
      <c r="E46" s="136">
        <f>'実質公債費比率（分子）の構造'!L$48</f>
        <v>1168</v>
      </c>
      <c r="F46" s="136"/>
      <c r="G46" s="136"/>
      <c r="H46" s="136">
        <f>'実質公債費比率（分子）の構造'!M$48</f>
        <v>1271</v>
      </c>
      <c r="I46" s="136"/>
      <c r="J46" s="136"/>
      <c r="K46" s="136">
        <f>'実質公債費比率（分子）の構造'!N$48</f>
        <v>1251</v>
      </c>
      <c r="L46" s="136"/>
      <c r="M46" s="136"/>
      <c r="N46" s="136">
        <f>'実質公債費比率（分子）の構造'!O$48</f>
        <v>1372</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2623</v>
      </c>
      <c r="C49" s="136"/>
      <c r="D49" s="136"/>
      <c r="E49" s="136">
        <f>'実質公債費比率（分子）の構造'!L$45</f>
        <v>2591</v>
      </c>
      <c r="F49" s="136"/>
      <c r="G49" s="136"/>
      <c r="H49" s="136">
        <f>'実質公債費比率（分子）の構造'!M$45</f>
        <v>2395</v>
      </c>
      <c r="I49" s="136"/>
      <c r="J49" s="136"/>
      <c r="K49" s="136">
        <f>'実質公債費比率（分子）の構造'!N$45</f>
        <v>2204</v>
      </c>
      <c r="L49" s="136"/>
      <c r="M49" s="136"/>
      <c r="N49" s="136">
        <f>'実質公債費比率（分子）の構造'!O$45</f>
        <v>2182</v>
      </c>
      <c r="O49" s="136"/>
      <c r="P49" s="136"/>
    </row>
    <row r="50" spans="1:16">
      <c r="A50" s="136" t="s">
        <v>58</v>
      </c>
      <c r="B50" s="136" t="e">
        <f>NA()</f>
        <v>#N/A</v>
      </c>
      <c r="C50" s="136">
        <f>IF(ISNUMBER('実質公債費比率（分子）の構造'!K$53),'実質公債費比率（分子）の構造'!K$53,NA())</f>
        <v>1277</v>
      </c>
      <c r="D50" s="136" t="e">
        <f>NA()</f>
        <v>#N/A</v>
      </c>
      <c r="E50" s="136" t="e">
        <f>NA()</f>
        <v>#N/A</v>
      </c>
      <c r="F50" s="136">
        <f>IF(ISNUMBER('実質公債費比率（分子）の構造'!L$53),'実質公債費比率（分子）の構造'!L$53,NA())</f>
        <v>925</v>
      </c>
      <c r="G50" s="136" t="e">
        <f>NA()</f>
        <v>#N/A</v>
      </c>
      <c r="H50" s="136" t="e">
        <f>NA()</f>
        <v>#N/A</v>
      </c>
      <c r="I50" s="136">
        <f>IF(ISNUMBER('実質公債費比率（分子）の構造'!M$53),'実質公債費比率（分子）の構造'!M$53,NA())</f>
        <v>878</v>
      </c>
      <c r="J50" s="136" t="e">
        <f>NA()</f>
        <v>#N/A</v>
      </c>
      <c r="K50" s="136" t="e">
        <f>NA()</f>
        <v>#N/A</v>
      </c>
      <c r="L50" s="136">
        <f>IF(ISNUMBER('実質公債費比率（分子）の構造'!N$53),'実質公債費比率（分子）の構造'!N$53,NA())</f>
        <v>638</v>
      </c>
      <c r="M50" s="136" t="e">
        <f>NA()</f>
        <v>#N/A</v>
      </c>
      <c r="N50" s="136" t="e">
        <f>NA()</f>
        <v>#N/A</v>
      </c>
      <c r="O50" s="136">
        <f>IF(ISNUMBER('実質公債費比率（分子）の構造'!O$53),'実質公債費比率（分子）の構造'!O$53,NA())</f>
        <v>644</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35067</v>
      </c>
      <c r="E56" s="135"/>
      <c r="F56" s="135"/>
      <c r="G56" s="135">
        <f>'将来負担比率（分子）の構造'!J$51</f>
        <v>35355</v>
      </c>
      <c r="H56" s="135"/>
      <c r="I56" s="135"/>
      <c r="J56" s="135">
        <f>'将来負担比率（分子）の構造'!K$51</f>
        <v>36101</v>
      </c>
      <c r="K56" s="135"/>
      <c r="L56" s="135"/>
      <c r="M56" s="135">
        <f>'将来負担比率（分子）の構造'!L$51</f>
        <v>37293</v>
      </c>
      <c r="N56" s="135"/>
      <c r="O56" s="135"/>
      <c r="P56" s="135">
        <f>'将来負担比率（分子）の構造'!M$51</f>
        <v>38745</v>
      </c>
    </row>
    <row r="57" spans="1:16">
      <c r="A57" s="135" t="s">
        <v>35</v>
      </c>
      <c r="B57" s="135"/>
      <c r="C57" s="135"/>
      <c r="D57" s="135">
        <f>'将来負担比率（分子）の構造'!I$50</f>
        <v>9129</v>
      </c>
      <c r="E57" s="135"/>
      <c r="F57" s="135"/>
      <c r="G57" s="135">
        <f>'将来負担比率（分子）の構造'!J$50</f>
        <v>7823</v>
      </c>
      <c r="H57" s="135"/>
      <c r="I57" s="135"/>
      <c r="J57" s="135">
        <f>'将来負担比率（分子）の構造'!K$50</f>
        <v>7220</v>
      </c>
      <c r="K57" s="135"/>
      <c r="L57" s="135"/>
      <c r="M57" s="135">
        <f>'将来負担比率（分子）の構造'!L$50</f>
        <v>6646</v>
      </c>
      <c r="N57" s="135"/>
      <c r="O57" s="135"/>
      <c r="P57" s="135">
        <f>'将来負担比率（分子）の構造'!M$50</f>
        <v>6218</v>
      </c>
    </row>
    <row r="58" spans="1:16">
      <c r="A58" s="135" t="s">
        <v>34</v>
      </c>
      <c r="B58" s="135"/>
      <c r="C58" s="135"/>
      <c r="D58" s="135">
        <f>'将来負担比率（分子）の構造'!I$49</f>
        <v>9768</v>
      </c>
      <c r="E58" s="135"/>
      <c r="F58" s="135"/>
      <c r="G58" s="135">
        <f>'将来負担比率（分子）の構造'!J$49</f>
        <v>12021</v>
      </c>
      <c r="H58" s="135"/>
      <c r="I58" s="135"/>
      <c r="J58" s="135">
        <f>'将来負担比率（分子）の構造'!K$49</f>
        <v>13747</v>
      </c>
      <c r="K58" s="135"/>
      <c r="L58" s="135"/>
      <c r="M58" s="135">
        <f>'将来負担比率（分子）の構造'!L$49</f>
        <v>14654</v>
      </c>
      <c r="N58" s="135"/>
      <c r="O58" s="135"/>
      <c r="P58" s="135">
        <f>'将来負担比率（分子）の構造'!M$49</f>
        <v>14584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517</v>
      </c>
      <c r="C61" s="135"/>
      <c r="D61" s="135"/>
      <c r="E61" s="135">
        <f>'将来負担比率（分子）の構造'!J$46</f>
        <v>195</v>
      </c>
      <c r="F61" s="135"/>
      <c r="G61" s="135"/>
      <c r="H61" s="135">
        <f>'将来負担比率（分子）の構造'!K$46</f>
        <v>73</v>
      </c>
      <c r="I61" s="135"/>
      <c r="J61" s="135"/>
      <c r="K61" s="135">
        <f>'将来負担比率（分子）の構造'!L$46</f>
        <v>2</v>
      </c>
      <c r="L61" s="135"/>
      <c r="M61" s="135"/>
      <c r="N61" s="135">
        <f>'将来負担比率（分子）の構造'!M$46</f>
        <v>2</v>
      </c>
      <c r="O61" s="135"/>
      <c r="P61" s="135"/>
    </row>
    <row r="62" spans="1:16">
      <c r="A62" s="135" t="s">
        <v>29</v>
      </c>
      <c r="B62" s="135">
        <f>'将来負担比率（分子）の構造'!I$45</f>
        <v>5342</v>
      </c>
      <c r="C62" s="135"/>
      <c r="D62" s="135"/>
      <c r="E62" s="135">
        <f>'将来負担比率（分子）の構造'!J$45</f>
        <v>5101</v>
      </c>
      <c r="F62" s="135"/>
      <c r="G62" s="135"/>
      <c r="H62" s="135">
        <f>'将来負担比率（分子）の構造'!K$45</f>
        <v>4934</v>
      </c>
      <c r="I62" s="135"/>
      <c r="J62" s="135"/>
      <c r="K62" s="135">
        <f>'将来負担比率（分子）の構造'!L$45</f>
        <v>4689</v>
      </c>
      <c r="L62" s="135"/>
      <c r="M62" s="135"/>
      <c r="N62" s="135">
        <f>'将来負担比率（分子）の構造'!M$45</f>
        <v>4323</v>
      </c>
      <c r="O62" s="135"/>
      <c r="P62" s="135"/>
    </row>
    <row r="63" spans="1:16">
      <c r="A63" s="135" t="s">
        <v>28</v>
      </c>
      <c r="B63" s="135">
        <f>'将来負担比率（分子）の構造'!I$44</f>
        <v>778</v>
      </c>
      <c r="C63" s="135"/>
      <c r="D63" s="135"/>
      <c r="E63" s="135">
        <f>'将来負担比率（分子）の構造'!J$44</f>
        <v>812</v>
      </c>
      <c r="F63" s="135"/>
      <c r="G63" s="135"/>
      <c r="H63" s="135">
        <f>'将来負担比率（分子）の構造'!K$44</f>
        <v>694</v>
      </c>
      <c r="I63" s="135"/>
      <c r="J63" s="135"/>
      <c r="K63" s="135">
        <f>'将来負担比率（分子）の構造'!L$44</f>
        <v>627</v>
      </c>
      <c r="L63" s="135"/>
      <c r="M63" s="135"/>
      <c r="N63" s="135">
        <f>'将来負担比率（分子）の構造'!M$44</f>
        <v>884</v>
      </c>
      <c r="O63" s="135"/>
      <c r="P63" s="135"/>
    </row>
    <row r="64" spans="1:16">
      <c r="A64" s="135" t="s">
        <v>27</v>
      </c>
      <c r="B64" s="135">
        <f>'将来負担比率（分子）の構造'!I$43</f>
        <v>26768</v>
      </c>
      <c r="C64" s="135"/>
      <c r="D64" s="135"/>
      <c r="E64" s="135">
        <f>'将来負担比率（分子）の構造'!J$43</f>
        <v>23397</v>
      </c>
      <c r="F64" s="135"/>
      <c r="G64" s="135"/>
      <c r="H64" s="135">
        <f>'将来負担比率（分子）の構造'!K$43</f>
        <v>22139</v>
      </c>
      <c r="I64" s="135"/>
      <c r="J64" s="135"/>
      <c r="K64" s="135">
        <f>'将来負担比率（分子）の構造'!L$43</f>
        <v>22007</v>
      </c>
      <c r="L64" s="135"/>
      <c r="M64" s="135"/>
      <c r="N64" s="135">
        <f>'将来負担比率（分子）の構造'!M$43</f>
        <v>22616</v>
      </c>
      <c r="O64" s="135"/>
      <c r="P64" s="135"/>
    </row>
    <row r="65" spans="1:16">
      <c r="A65" s="135" t="s">
        <v>26</v>
      </c>
      <c r="B65" s="135">
        <f>'将来負担比率（分子）の構造'!I$42</f>
        <v>3</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21029</v>
      </c>
      <c r="C66" s="135"/>
      <c r="D66" s="135"/>
      <c r="E66" s="135">
        <f>'将来負担比率（分子）の構造'!J$41</f>
        <v>20869</v>
      </c>
      <c r="F66" s="135"/>
      <c r="G66" s="135"/>
      <c r="H66" s="135">
        <f>'将来負担比率（分子）の構造'!K$41</f>
        <v>20946</v>
      </c>
      <c r="I66" s="135"/>
      <c r="J66" s="135"/>
      <c r="K66" s="135">
        <f>'将来負担比率（分子）の構造'!L$41</f>
        <v>23901</v>
      </c>
      <c r="L66" s="135"/>
      <c r="M66" s="135"/>
      <c r="N66" s="135">
        <f>'将来負担比率（分子）の構造'!M$41</f>
        <v>24957</v>
      </c>
      <c r="O66" s="135"/>
      <c r="P66" s="135"/>
    </row>
    <row r="67" spans="1:16">
      <c r="A67" s="135" t="s">
        <v>62</v>
      </c>
      <c r="B67" s="135" t="e">
        <f>NA()</f>
        <v>#N/A</v>
      </c>
      <c r="C67" s="135">
        <f>IF(ISNUMBER('将来負担比率（分子）の構造'!I$52), IF('将来負担比率（分子）の構造'!I$52 &lt; 0, 0, '将来負担比率（分子）の構造'!I$52), NA())</f>
        <v>474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10989842</v>
      </c>
      <c r="S5" s="639"/>
      <c r="T5" s="639"/>
      <c r="U5" s="639"/>
      <c r="V5" s="639"/>
      <c r="W5" s="639"/>
      <c r="X5" s="639"/>
      <c r="Y5" s="686"/>
      <c r="Z5" s="699">
        <v>33.5</v>
      </c>
      <c r="AA5" s="699"/>
      <c r="AB5" s="699"/>
      <c r="AC5" s="699"/>
      <c r="AD5" s="700">
        <v>10451025</v>
      </c>
      <c r="AE5" s="700"/>
      <c r="AF5" s="700"/>
      <c r="AG5" s="700"/>
      <c r="AH5" s="700"/>
      <c r="AI5" s="700"/>
      <c r="AJ5" s="700"/>
      <c r="AK5" s="700"/>
      <c r="AL5" s="687">
        <v>63.5</v>
      </c>
      <c r="AM5" s="656"/>
      <c r="AN5" s="656"/>
      <c r="AO5" s="688"/>
      <c r="AP5" s="675" t="s">
        <v>206</v>
      </c>
      <c r="AQ5" s="676"/>
      <c r="AR5" s="676"/>
      <c r="AS5" s="676"/>
      <c r="AT5" s="676"/>
      <c r="AU5" s="676"/>
      <c r="AV5" s="676"/>
      <c r="AW5" s="676"/>
      <c r="AX5" s="676"/>
      <c r="AY5" s="676"/>
      <c r="AZ5" s="676"/>
      <c r="BA5" s="676"/>
      <c r="BB5" s="676"/>
      <c r="BC5" s="676"/>
      <c r="BD5" s="676"/>
      <c r="BE5" s="676"/>
      <c r="BF5" s="677"/>
      <c r="BG5" s="588">
        <v>10439102</v>
      </c>
      <c r="BH5" s="589"/>
      <c r="BI5" s="589"/>
      <c r="BJ5" s="589"/>
      <c r="BK5" s="589"/>
      <c r="BL5" s="589"/>
      <c r="BM5" s="589"/>
      <c r="BN5" s="590"/>
      <c r="BO5" s="641">
        <v>95</v>
      </c>
      <c r="BP5" s="641"/>
      <c r="BQ5" s="641"/>
      <c r="BR5" s="641"/>
      <c r="BS5" s="642">
        <v>114235</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214823</v>
      </c>
      <c r="S6" s="589"/>
      <c r="T6" s="589"/>
      <c r="U6" s="589"/>
      <c r="V6" s="589"/>
      <c r="W6" s="589"/>
      <c r="X6" s="589"/>
      <c r="Y6" s="590"/>
      <c r="Z6" s="641">
        <v>0.7</v>
      </c>
      <c r="AA6" s="641"/>
      <c r="AB6" s="641"/>
      <c r="AC6" s="641"/>
      <c r="AD6" s="642">
        <v>214823</v>
      </c>
      <c r="AE6" s="642"/>
      <c r="AF6" s="642"/>
      <c r="AG6" s="642"/>
      <c r="AH6" s="642"/>
      <c r="AI6" s="642"/>
      <c r="AJ6" s="642"/>
      <c r="AK6" s="642"/>
      <c r="AL6" s="611">
        <v>1.3</v>
      </c>
      <c r="AM6" s="643"/>
      <c r="AN6" s="643"/>
      <c r="AO6" s="644"/>
      <c r="AP6" s="585" t="s">
        <v>211</v>
      </c>
      <c r="AQ6" s="586"/>
      <c r="AR6" s="586"/>
      <c r="AS6" s="586"/>
      <c r="AT6" s="586"/>
      <c r="AU6" s="586"/>
      <c r="AV6" s="586"/>
      <c r="AW6" s="586"/>
      <c r="AX6" s="586"/>
      <c r="AY6" s="586"/>
      <c r="AZ6" s="586"/>
      <c r="BA6" s="586"/>
      <c r="BB6" s="586"/>
      <c r="BC6" s="586"/>
      <c r="BD6" s="586"/>
      <c r="BE6" s="586"/>
      <c r="BF6" s="587"/>
      <c r="BG6" s="588">
        <v>10439102</v>
      </c>
      <c r="BH6" s="589"/>
      <c r="BI6" s="589"/>
      <c r="BJ6" s="589"/>
      <c r="BK6" s="589"/>
      <c r="BL6" s="589"/>
      <c r="BM6" s="589"/>
      <c r="BN6" s="590"/>
      <c r="BO6" s="641">
        <v>95</v>
      </c>
      <c r="BP6" s="641"/>
      <c r="BQ6" s="641"/>
      <c r="BR6" s="641"/>
      <c r="BS6" s="642">
        <v>114235</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263779</v>
      </c>
      <c r="CS6" s="589"/>
      <c r="CT6" s="589"/>
      <c r="CU6" s="589"/>
      <c r="CV6" s="589"/>
      <c r="CW6" s="589"/>
      <c r="CX6" s="589"/>
      <c r="CY6" s="590"/>
      <c r="CZ6" s="641">
        <v>0.9</v>
      </c>
      <c r="DA6" s="641"/>
      <c r="DB6" s="641"/>
      <c r="DC6" s="641"/>
      <c r="DD6" s="594" t="s">
        <v>213</v>
      </c>
      <c r="DE6" s="589"/>
      <c r="DF6" s="589"/>
      <c r="DG6" s="589"/>
      <c r="DH6" s="589"/>
      <c r="DI6" s="589"/>
      <c r="DJ6" s="589"/>
      <c r="DK6" s="589"/>
      <c r="DL6" s="589"/>
      <c r="DM6" s="589"/>
      <c r="DN6" s="589"/>
      <c r="DO6" s="589"/>
      <c r="DP6" s="590"/>
      <c r="DQ6" s="594">
        <v>263572</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21371</v>
      </c>
      <c r="S7" s="589"/>
      <c r="T7" s="589"/>
      <c r="U7" s="589"/>
      <c r="V7" s="589"/>
      <c r="W7" s="589"/>
      <c r="X7" s="589"/>
      <c r="Y7" s="590"/>
      <c r="Z7" s="641">
        <v>0.1</v>
      </c>
      <c r="AA7" s="641"/>
      <c r="AB7" s="641"/>
      <c r="AC7" s="641"/>
      <c r="AD7" s="642">
        <v>21371</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4935845</v>
      </c>
      <c r="BH7" s="589"/>
      <c r="BI7" s="589"/>
      <c r="BJ7" s="589"/>
      <c r="BK7" s="589"/>
      <c r="BL7" s="589"/>
      <c r="BM7" s="589"/>
      <c r="BN7" s="590"/>
      <c r="BO7" s="641">
        <v>44.9</v>
      </c>
      <c r="BP7" s="641"/>
      <c r="BQ7" s="641"/>
      <c r="BR7" s="641"/>
      <c r="BS7" s="642">
        <v>114235</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3729092</v>
      </c>
      <c r="CS7" s="589"/>
      <c r="CT7" s="589"/>
      <c r="CU7" s="589"/>
      <c r="CV7" s="589"/>
      <c r="CW7" s="589"/>
      <c r="CX7" s="589"/>
      <c r="CY7" s="590"/>
      <c r="CZ7" s="641">
        <v>12.2</v>
      </c>
      <c r="DA7" s="641"/>
      <c r="DB7" s="641"/>
      <c r="DC7" s="641"/>
      <c r="DD7" s="594">
        <v>704391</v>
      </c>
      <c r="DE7" s="589"/>
      <c r="DF7" s="589"/>
      <c r="DG7" s="589"/>
      <c r="DH7" s="589"/>
      <c r="DI7" s="589"/>
      <c r="DJ7" s="589"/>
      <c r="DK7" s="589"/>
      <c r="DL7" s="589"/>
      <c r="DM7" s="589"/>
      <c r="DN7" s="589"/>
      <c r="DO7" s="589"/>
      <c r="DP7" s="590"/>
      <c r="DQ7" s="594">
        <v>2594165</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72064</v>
      </c>
      <c r="S8" s="589"/>
      <c r="T8" s="589"/>
      <c r="U8" s="589"/>
      <c r="V8" s="589"/>
      <c r="W8" s="589"/>
      <c r="X8" s="589"/>
      <c r="Y8" s="590"/>
      <c r="Z8" s="641">
        <v>0.2</v>
      </c>
      <c r="AA8" s="641"/>
      <c r="AB8" s="641"/>
      <c r="AC8" s="641"/>
      <c r="AD8" s="642">
        <v>72064</v>
      </c>
      <c r="AE8" s="642"/>
      <c r="AF8" s="642"/>
      <c r="AG8" s="642"/>
      <c r="AH8" s="642"/>
      <c r="AI8" s="642"/>
      <c r="AJ8" s="642"/>
      <c r="AK8" s="642"/>
      <c r="AL8" s="611">
        <v>0.4</v>
      </c>
      <c r="AM8" s="643"/>
      <c r="AN8" s="643"/>
      <c r="AO8" s="644"/>
      <c r="AP8" s="585" t="s">
        <v>218</v>
      </c>
      <c r="AQ8" s="586"/>
      <c r="AR8" s="586"/>
      <c r="AS8" s="586"/>
      <c r="AT8" s="586"/>
      <c r="AU8" s="586"/>
      <c r="AV8" s="586"/>
      <c r="AW8" s="586"/>
      <c r="AX8" s="586"/>
      <c r="AY8" s="586"/>
      <c r="AZ8" s="586"/>
      <c r="BA8" s="586"/>
      <c r="BB8" s="586"/>
      <c r="BC8" s="586"/>
      <c r="BD8" s="586"/>
      <c r="BE8" s="586"/>
      <c r="BF8" s="587"/>
      <c r="BG8" s="588">
        <v>138641</v>
      </c>
      <c r="BH8" s="589"/>
      <c r="BI8" s="589"/>
      <c r="BJ8" s="589"/>
      <c r="BK8" s="589"/>
      <c r="BL8" s="589"/>
      <c r="BM8" s="589"/>
      <c r="BN8" s="590"/>
      <c r="BO8" s="641">
        <v>1.3</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11007582</v>
      </c>
      <c r="CS8" s="589"/>
      <c r="CT8" s="589"/>
      <c r="CU8" s="589"/>
      <c r="CV8" s="589"/>
      <c r="CW8" s="589"/>
      <c r="CX8" s="589"/>
      <c r="CY8" s="590"/>
      <c r="CZ8" s="641">
        <v>35.9</v>
      </c>
      <c r="DA8" s="641"/>
      <c r="DB8" s="641"/>
      <c r="DC8" s="641"/>
      <c r="DD8" s="594">
        <v>332884</v>
      </c>
      <c r="DE8" s="589"/>
      <c r="DF8" s="589"/>
      <c r="DG8" s="589"/>
      <c r="DH8" s="589"/>
      <c r="DI8" s="589"/>
      <c r="DJ8" s="589"/>
      <c r="DK8" s="589"/>
      <c r="DL8" s="589"/>
      <c r="DM8" s="589"/>
      <c r="DN8" s="589"/>
      <c r="DO8" s="589"/>
      <c r="DP8" s="590"/>
      <c r="DQ8" s="594">
        <v>5441783</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45984</v>
      </c>
      <c r="S9" s="589"/>
      <c r="T9" s="589"/>
      <c r="U9" s="589"/>
      <c r="V9" s="589"/>
      <c r="W9" s="589"/>
      <c r="X9" s="589"/>
      <c r="Y9" s="590"/>
      <c r="Z9" s="641">
        <v>0.1</v>
      </c>
      <c r="AA9" s="641"/>
      <c r="AB9" s="641"/>
      <c r="AC9" s="641"/>
      <c r="AD9" s="642">
        <v>45984</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3867120</v>
      </c>
      <c r="BH9" s="589"/>
      <c r="BI9" s="589"/>
      <c r="BJ9" s="589"/>
      <c r="BK9" s="589"/>
      <c r="BL9" s="589"/>
      <c r="BM9" s="589"/>
      <c r="BN9" s="590"/>
      <c r="BO9" s="641">
        <v>35.200000000000003</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3790267</v>
      </c>
      <c r="CS9" s="589"/>
      <c r="CT9" s="589"/>
      <c r="CU9" s="589"/>
      <c r="CV9" s="589"/>
      <c r="CW9" s="589"/>
      <c r="CX9" s="589"/>
      <c r="CY9" s="590"/>
      <c r="CZ9" s="641">
        <v>12.4</v>
      </c>
      <c r="DA9" s="641"/>
      <c r="DB9" s="641"/>
      <c r="DC9" s="641"/>
      <c r="DD9" s="594">
        <v>447059</v>
      </c>
      <c r="DE9" s="589"/>
      <c r="DF9" s="589"/>
      <c r="DG9" s="589"/>
      <c r="DH9" s="589"/>
      <c r="DI9" s="589"/>
      <c r="DJ9" s="589"/>
      <c r="DK9" s="589"/>
      <c r="DL9" s="589"/>
      <c r="DM9" s="589"/>
      <c r="DN9" s="589"/>
      <c r="DO9" s="589"/>
      <c r="DP9" s="590"/>
      <c r="DQ9" s="594">
        <v>3080505</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770614</v>
      </c>
      <c r="S10" s="589"/>
      <c r="T10" s="589"/>
      <c r="U10" s="589"/>
      <c r="V10" s="589"/>
      <c r="W10" s="589"/>
      <c r="X10" s="589"/>
      <c r="Y10" s="590"/>
      <c r="Z10" s="641">
        <v>2.4</v>
      </c>
      <c r="AA10" s="641"/>
      <c r="AB10" s="641"/>
      <c r="AC10" s="641"/>
      <c r="AD10" s="642">
        <v>770614</v>
      </c>
      <c r="AE10" s="642"/>
      <c r="AF10" s="642"/>
      <c r="AG10" s="642"/>
      <c r="AH10" s="642"/>
      <c r="AI10" s="642"/>
      <c r="AJ10" s="642"/>
      <c r="AK10" s="642"/>
      <c r="AL10" s="611">
        <v>4.7</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216287</v>
      </c>
      <c r="BH10" s="589"/>
      <c r="BI10" s="589"/>
      <c r="BJ10" s="589"/>
      <c r="BK10" s="589"/>
      <c r="BL10" s="589"/>
      <c r="BM10" s="589"/>
      <c r="BN10" s="590"/>
      <c r="BO10" s="641">
        <v>2</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59777</v>
      </c>
      <c r="CS10" s="589"/>
      <c r="CT10" s="589"/>
      <c r="CU10" s="589"/>
      <c r="CV10" s="589"/>
      <c r="CW10" s="589"/>
      <c r="CX10" s="589"/>
      <c r="CY10" s="590"/>
      <c r="CZ10" s="641">
        <v>0.2</v>
      </c>
      <c r="DA10" s="641"/>
      <c r="DB10" s="641"/>
      <c r="DC10" s="641"/>
      <c r="DD10" s="594" t="s">
        <v>219</v>
      </c>
      <c r="DE10" s="589"/>
      <c r="DF10" s="589"/>
      <c r="DG10" s="589"/>
      <c r="DH10" s="589"/>
      <c r="DI10" s="589"/>
      <c r="DJ10" s="589"/>
      <c r="DK10" s="589"/>
      <c r="DL10" s="589"/>
      <c r="DM10" s="589"/>
      <c r="DN10" s="589"/>
      <c r="DO10" s="589"/>
      <c r="DP10" s="590"/>
      <c r="DQ10" s="594">
        <v>32494</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219</v>
      </c>
      <c r="S11" s="589"/>
      <c r="T11" s="589"/>
      <c r="U11" s="589"/>
      <c r="V11" s="589"/>
      <c r="W11" s="589"/>
      <c r="X11" s="589"/>
      <c r="Y11" s="590"/>
      <c r="Z11" s="641" t="s">
        <v>219</v>
      </c>
      <c r="AA11" s="641"/>
      <c r="AB11" s="641"/>
      <c r="AC11" s="641"/>
      <c r="AD11" s="642" t="s">
        <v>219</v>
      </c>
      <c r="AE11" s="642"/>
      <c r="AF11" s="642"/>
      <c r="AG11" s="642"/>
      <c r="AH11" s="642"/>
      <c r="AI11" s="642"/>
      <c r="AJ11" s="642"/>
      <c r="AK11" s="642"/>
      <c r="AL11" s="611" t="s">
        <v>219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713797</v>
      </c>
      <c r="BH11" s="589"/>
      <c r="BI11" s="589"/>
      <c r="BJ11" s="589"/>
      <c r="BK11" s="589"/>
      <c r="BL11" s="589"/>
      <c r="BM11" s="589"/>
      <c r="BN11" s="590"/>
      <c r="BO11" s="641">
        <v>6.5</v>
      </c>
      <c r="BP11" s="641"/>
      <c r="BQ11" s="641"/>
      <c r="BR11" s="641"/>
      <c r="BS11" s="594">
        <v>114235</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585700</v>
      </c>
      <c r="CS11" s="589"/>
      <c r="CT11" s="589"/>
      <c r="CU11" s="589"/>
      <c r="CV11" s="589"/>
      <c r="CW11" s="589"/>
      <c r="CX11" s="589"/>
      <c r="CY11" s="590"/>
      <c r="CZ11" s="641">
        <v>1.9</v>
      </c>
      <c r="DA11" s="641"/>
      <c r="DB11" s="641"/>
      <c r="DC11" s="641"/>
      <c r="DD11" s="594">
        <v>213104</v>
      </c>
      <c r="DE11" s="589"/>
      <c r="DF11" s="589"/>
      <c r="DG11" s="589"/>
      <c r="DH11" s="589"/>
      <c r="DI11" s="589"/>
      <c r="DJ11" s="589"/>
      <c r="DK11" s="589"/>
      <c r="DL11" s="589"/>
      <c r="DM11" s="589"/>
      <c r="DN11" s="589"/>
      <c r="DO11" s="589"/>
      <c r="DP11" s="590"/>
      <c r="DQ11" s="594">
        <v>288941</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4820394</v>
      </c>
      <c r="BH12" s="589"/>
      <c r="BI12" s="589"/>
      <c r="BJ12" s="589"/>
      <c r="BK12" s="589"/>
      <c r="BL12" s="589"/>
      <c r="BM12" s="589"/>
      <c r="BN12" s="590"/>
      <c r="BO12" s="641">
        <v>43.9</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196696</v>
      </c>
      <c r="CS12" s="589"/>
      <c r="CT12" s="589"/>
      <c r="CU12" s="589"/>
      <c r="CV12" s="589"/>
      <c r="CW12" s="589"/>
      <c r="CX12" s="589"/>
      <c r="CY12" s="590"/>
      <c r="CZ12" s="641">
        <v>0.6</v>
      </c>
      <c r="DA12" s="641"/>
      <c r="DB12" s="641"/>
      <c r="DC12" s="641"/>
      <c r="DD12" s="594">
        <v>52438</v>
      </c>
      <c r="DE12" s="589"/>
      <c r="DF12" s="589"/>
      <c r="DG12" s="589"/>
      <c r="DH12" s="589"/>
      <c r="DI12" s="589"/>
      <c r="DJ12" s="589"/>
      <c r="DK12" s="589"/>
      <c r="DL12" s="589"/>
      <c r="DM12" s="589"/>
      <c r="DN12" s="589"/>
      <c r="DO12" s="589"/>
      <c r="DP12" s="590"/>
      <c r="DQ12" s="594">
        <v>103294</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33053</v>
      </c>
      <c r="S13" s="589"/>
      <c r="T13" s="589"/>
      <c r="U13" s="589"/>
      <c r="V13" s="589"/>
      <c r="W13" s="589"/>
      <c r="X13" s="589"/>
      <c r="Y13" s="590"/>
      <c r="Z13" s="641">
        <v>0.1</v>
      </c>
      <c r="AA13" s="641"/>
      <c r="AB13" s="641"/>
      <c r="AC13" s="641"/>
      <c r="AD13" s="642">
        <v>33053</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4811273</v>
      </c>
      <c r="BH13" s="589"/>
      <c r="BI13" s="589"/>
      <c r="BJ13" s="589"/>
      <c r="BK13" s="589"/>
      <c r="BL13" s="589"/>
      <c r="BM13" s="589"/>
      <c r="BN13" s="590"/>
      <c r="BO13" s="641">
        <v>43.8</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4440588</v>
      </c>
      <c r="CS13" s="589"/>
      <c r="CT13" s="589"/>
      <c r="CU13" s="589"/>
      <c r="CV13" s="589"/>
      <c r="CW13" s="589"/>
      <c r="CX13" s="589"/>
      <c r="CY13" s="590"/>
      <c r="CZ13" s="641">
        <v>14.5</v>
      </c>
      <c r="DA13" s="641"/>
      <c r="DB13" s="641"/>
      <c r="DC13" s="641"/>
      <c r="DD13" s="594">
        <v>2758482</v>
      </c>
      <c r="DE13" s="589"/>
      <c r="DF13" s="589"/>
      <c r="DG13" s="589"/>
      <c r="DH13" s="589"/>
      <c r="DI13" s="589"/>
      <c r="DJ13" s="589"/>
      <c r="DK13" s="589"/>
      <c r="DL13" s="589"/>
      <c r="DM13" s="589"/>
      <c r="DN13" s="589"/>
      <c r="DO13" s="589"/>
      <c r="DP13" s="590"/>
      <c r="DQ13" s="594">
        <v>2043633</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183906</v>
      </c>
      <c r="BH14" s="589"/>
      <c r="BI14" s="589"/>
      <c r="BJ14" s="589"/>
      <c r="BK14" s="589"/>
      <c r="BL14" s="589"/>
      <c r="BM14" s="589"/>
      <c r="BN14" s="590"/>
      <c r="BO14" s="641">
        <v>1.7</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849066</v>
      </c>
      <c r="CS14" s="589"/>
      <c r="CT14" s="589"/>
      <c r="CU14" s="589"/>
      <c r="CV14" s="589"/>
      <c r="CW14" s="589"/>
      <c r="CX14" s="589"/>
      <c r="CY14" s="590"/>
      <c r="CZ14" s="641">
        <v>2.8</v>
      </c>
      <c r="DA14" s="641"/>
      <c r="DB14" s="641"/>
      <c r="DC14" s="641"/>
      <c r="DD14" s="594">
        <v>4271</v>
      </c>
      <c r="DE14" s="589"/>
      <c r="DF14" s="589"/>
      <c r="DG14" s="589"/>
      <c r="DH14" s="589"/>
      <c r="DI14" s="589"/>
      <c r="DJ14" s="589"/>
      <c r="DK14" s="589"/>
      <c r="DL14" s="589"/>
      <c r="DM14" s="589"/>
      <c r="DN14" s="589"/>
      <c r="DO14" s="589"/>
      <c r="DP14" s="590"/>
      <c r="DQ14" s="594">
        <v>837665</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63569</v>
      </c>
      <c r="S15" s="589"/>
      <c r="T15" s="589"/>
      <c r="U15" s="589"/>
      <c r="V15" s="589"/>
      <c r="W15" s="589"/>
      <c r="X15" s="589"/>
      <c r="Y15" s="590"/>
      <c r="Z15" s="641">
        <v>0.2</v>
      </c>
      <c r="AA15" s="641"/>
      <c r="AB15" s="641"/>
      <c r="AC15" s="641"/>
      <c r="AD15" s="642">
        <v>63569</v>
      </c>
      <c r="AE15" s="642"/>
      <c r="AF15" s="642"/>
      <c r="AG15" s="642"/>
      <c r="AH15" s="642"/>
      <c r="AI15" s="642"/>
      <c r="AJ15" s="642"/>
      <c r="AK15" s="642"/>
      <c r="AL15" s="611">
        <v>0.4</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498957</v>
      </c>
      <c r="BH15" s="589"/>
      <c r="BI15" s="589"/>
      <c r="BJ15" s="589"/>
      <c r="BK15" s="589"/>
      <c r="BL15" s="589"/>
      <c r="BM15" s="589"/>
      <c r="BN15" s="590"/>
      <c r="BO15" s="641">
        <v>4.5</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3513893</v>
      </c>
      <c r="CS15" s="589"/>
      <c r="CT15" s="589"/>
      <c r="CU15" s="589"/>
      <c r="CV15" s="589"/>
      <c r="CW15" s="589"/>
      <c r="CX15" s="589"/>
      <c r="CY15" s="590"/>
      <c r="CZ15" s="641">
        <v>11.5</v>
      </c>
      <c r="DA15" s="641"/>
      <c r="DB15" s="641"/>
      <c r="DC15" s="641"/>
      <c r="DD15" s="594">
        <v>897418</v>
      </c>
      <c r="DE15" s="589"/>
      <c r="DF15" s="589"/>
      <c r="DG15" s="589"/>
      <c r="DH15" s="589"/>
      <c r="DI15" s="589"/>
      <c r="DJ15" s="589"/>
      <c r="DK15" s="589"/>
      <c r="DL15" s="589"/>
      <c r="DM15" s="589"/>
      <c r="DN15" s="589"/>
      <c r="DO15" s="589"/>
      <c r="DP15" s="590"/>
      <c r="DQ15" s="594">
        <v>2659309</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5737806</v>
      </c>
      <c r="S16" s="589"/>
      <c r="T16" s="589"/>
      <c r="U16" s="589"/>
      <c r="V16" s="589"/>
      <c r="W16" s="589"/>
      <c r="X16" s="589"/>
      <c r="Y16" s="590"/>
      <c r="Z16" s="641">
        <v>17.5</v>
      </c>
      <c r="AA16" s="641"/>
      <c r="AB16" s="641"/>
      <c r="AC16" s="641"/>
      <c r="AD16" s="642">
        <v>4744329</v>
      </c>
      <c r="AE16" s="642"/>
      <c r="AF16" s="642"/>
      <c r="AG16" s="642"/>
      <c r="AH16" s="642"/>
      <c r="AI16" s="642"/>
      <c r="AJ16" s="642"/>
      <c r="AK16" s="642"/>
      <c r="AL16" s="611">
        <v>28.8</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19069</v>
      </c>
      <c r="CS16" s="589"/>
      <c r="CT16" s="589"/>
      <c r="CU16" s="589"/>
      <c r="CV16" s="589"/>
      <c r="CW16" s="589"/>
      <c r="CX16" s="589"/>
      <c r="CY16" s="590"/>
      <c r="CZ16" s="641">
        <v>0.1</v>
      </c>
      <c r="DA16" s="641"/>
      <c r="DB16" s="641"/>
      <c r="DC16" s="641"/>
      <c r="DD16" s="594" t="s">
        <v>219</v>
      </c>
      <c r="DE16" s="589"/>
      <c r="DF16" s="589"/>
      <c r="DG16" s="589"/>
      <c r="DH16" s="589"/>
      <c r="DI16" s="589"/>
      <c r="DJ16" s="589"/>
      <c r="DK16" s="589"/>
      <c r="DL16" s="589"/>
      <c r="DM16" s="589"/>
      <c r="DN16" s="589"/>
      <c r="DO16" s="589"/>
      <c r="DP16" s="590"/>
      <c r="DQ16" s="594">
        <v>1036</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4744329</v>
      </c>
      <c r="S17" s="589"/>
      <c r="T17" s="589"/>
      <c r="U17" s="589"/>
      <c r="V17" s="589"/>
      <c r="W17" s="589"/>
      <c r="X17" s="589"/>
      <c r="Y17" s="590"/>
      <c r="Z17" s="641">
        <v>14.5</v>
      </c>
      <c r="AA17" s="641"/>
      <c r="AB17" s="641"/>
      <c r="AC17" s="641"/>
      <c r="AD17" s="642">
        <v>4744329</v>
      </c>
      <c r="AE17" s="642"/>
      <c r="AF17" s="642"/>
      <c r="AG17" s="642"/>
      <c r="AH17" s="642"/>
      <c r="AI17" s="642"/>
      <c r="AJ17" s="642"/>
      <c r="AK17" s="642"/>
      <c r="AL17" s="611">
        <v>28.8</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2181565</v>
      </c>
      <c r="CS17" s="589"/>
      <c r="CT17" s="589"/>
      <c r="CU17" s="589"/>
      <c r="CV17" s="589"/>
      <c r="CW17" s="589"/>
      <c r="CX17" s="589"/>
      <c r="CY17" s="590"/>
      <c r="CZ17" s="641">
        <v>7.1</v>
      </c>
      <c r="DA17" s="641"/>
      <c r="DB17" s="641"/>
      <c r="DC17" s="641"/>
      <c r="DD17" s="594" t="s">
        <v>219</v>
      </c>
      <c r="DE17" s="589"/>
      <c r="DF17" s="589"/>
      <c r="DG17" s="589"/>
      <c r="DH17" s="589"/>
      <c r="DI17" s="589"/>
      <c r="DJ17" s="589"/>
      <c r="DK17" s="589"/>
      <c r="DL17" s="589"/>
      <c r="DM17" s="589"/>
      <c r="DN17" s="589"/>
      <c r="DO17" s="589"/>
      <c r="DP17" s="590"/>
      <c r="DQ17" s="594">
        <v>2178734</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993477</v>
      </c>
      <c r="S18" s="589"/>
      <c r="T18" s="589"/>
      <c r="U18" s="589"/>
      <c r="V18" s="589"/>
      <c r="W18" s="589"/>
      <c r="X18" s="589"/>
      <c r="Y18" s="590"/>
      <c r="Z18" s="641">
        <v>3</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219</v>
      </c>
      <c r="S19" s="589"/>
      <c r="T19" s="589"/>
      <c r="U19" s="589"/>
      <c r="V19" s="589"/>
      <c r="W19" s="589"/>
      <c r="X19" s="589"/>
      <c r="Y19" s="590"/>
      <c r="Z19" s="641" t="s">
        <v>219</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550740</v>
      </c>
      <c r="BH19" s="589"/>
      <c r="BI19" s="589"/>
      <c r="BJ19" s="589"/>
      <c r="BK19" s="589"/>
      <c r="BL19" s="589"/>
      <c r="BM19" s="589"/>
      <c r="BN19" s="590"/>
      <c r="BO19" s="641">
        <v>5</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17949126</v>
      </c>
      <c r="S20" s="589"/>
      <c r="T20" s="589"/>
      <c r="U20" s="589"/>
      <c r="V20" s="589"/>
      <c r="W20" s="589"/>
      <c r="X20" s="589"/>
      <c r="Y20" s="590"/>
      <c r="Z20" s="641">
        <v>54.8</v>
      </c>
      <c r="AA20" s="641"/>
      <c r="AB20" s="641"/>
      <c r="AC20" s="641"/>
      <c r="AD20" s="642">
        <v>16416832</v>
      </c>
      <c r="AE20" s="642"/>
      <c r="AF20" s="642"/>
      <c r="AG20" s="642"/>
      <c r="AH20" s="642"/>
      <c r="AI20" s="642"/>
      <c r="AJ20" s="642"/>
      <c r="AK20" s="642"/>
      <c r="AL20" s="611">
        <v>99.8</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550740</v>
      </c>
      <c r="BH20" s="589"/>
      <c r="BI20" s="589"/>
      <c r="BJ20" s="589"/>
      <c r="BK20" s="589"/>
      <c r="BL20" s="589"/>
      <c r="BM20" s="589"/>
      <c r="BN20" s="590"/>
      <c r="BO20" s="641">
        <v>5</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30637074</v>
      </c>
      <c r="CS20" s="589"/>
      <c r="CT20" s="589"/>
      <c r="CU20" s="589"/>
      <c r="CV20" s="589"/>
      <c r="CW20" s="589"/>
      <c r="CX20" s="589"/>
      <c r="CY20" s="590"/>
      <c r="CZ20" s="641">
        <v>100</v>
      </c>
      <c r="DA20" s="641"/>
      <c r="DB20" s="641"/>
      <c r="DC20" s="641"/>
      <c r="DD20" s="594">
        <v>5410047</v>
      </c>
      <c r="DE20" s="589"/>
      <c r="DF20" s="589"/>
      <c r="DG20" s="589"/>
      <c r="DH20" s="589"/>
      <c r="DI20" s="589"/>
      <c r="DJ20" s="589"/>
      <c r="DK20" s="589"/>
      <c r="DL20" s="589"/>
      <c r="DM20" s="589"/>
      <c r="DN20" s="589"/>
      <c r="DO20" s="589"/>
      <c r="DP20" s="590"/>
      <c r="DQ20" s="594">
        <v>19525131</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12057</v>
      </c>
      <c r="S21" s="589"/>
      <c r="T21" s="589"/>
      <c r="U21" s="589"/>
      <c r="V21" s="589"/>
      <c r="W21" s="589"/>
      <c r="X21" s="589"/>
      <c r="Y21" s="590"/>
      <c r="Z21" s="641">
        <v>0</v>
      </c>
      <c r="AA21" s="641"/>
      <c r="AB21" s="641"/>
      <c r="AC21" s="641"/>
      <c r="AD21" s="642">
        <v>12057</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11923</v>
      </c>
      <c r="BH21" s="589"/>
      <c r="BI21" s="589"/>
      <c r="BJ21" s="589"/>
      <c r="BK21" s="589"/>
      <c r="BL21" s="589"/>
      <c r="BM21" s="589"/>
      <c r="BN21" s="590"/>
      <c r="BO21" s="641">
        <v>0.1</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363588</v>
      </c>
      <c r="S22" s="589"/>
      <c r="T22" s="589"/>
      <c r="U22" s="589"/>
      <c r="V22" s="589"/>
      <c r="W22" s="589"/>
      <c r="X22" s="589"/>
      <c r="Y22" s="590"/>
      <c r="Z22" s="641">
        <v>1.1000000000000001</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499563</v>
      </c>
      <c r="S23" s="589"/>
      <c r="T23" s="589"/>
      <c r="U23" s="589"/>
      <c r="V23" s="589"/>
      <c r="W23" s="589"/>
      <c r="X23" s="589"/>
      <c r="Y23" s="590"/>
      <c r="Z23" s="641">
        <v>1.5</v>
      </c>
      <c r="AA23" s="641"/>
      <c r="AB23" s="641"/>
      <c r="AC23" s="641"/>
      <c r="AD23" s="642">
        <v>18733</v>
      </c>
      <c r="AE23" s="642"/>
      <c r="AF23" s="642"/>
      <c r="AG23" s="642"/>
      <c r="AH23" s="642"/>
      <c r="AI23" s="642"/>
      <c r="AJ23" s="642"/>
      <c r="AK23" s="642"/>
      <c r="AL23" s="611">
        <v>0.1</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538817</v>
      </c>
      <c r="BH23" s="589"/>
      <c r="BI23" s="589"/>
      <c r="BJ23" s="589"/>
      <c r="BK23" s="589"/>
      <c r="BL23" s="589"/>
      <c r="BM23" s="589"/>
      <c r="BN23" s="590"/>
      <c r="BO23" s="641">
        <v>4.9000000000000004</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284432</v>
      </c>
      <c r="S24" s="589"/>
      <c r="T24" s="589"/>
      <c r="U24" s="589"/>
      <c r="V24" s="589"/>
      <c r="W24" s="589"/>
      <c r="X24" s="589"/>
      <c r="Y24" s="590"/>
      <c r="Z24" s="641">
        <v>0.9</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13286183</v>
      </c>
      <c r="CS24" s="639"/>
      <c r="CT24" s="639"/>
      <c r="CU24" s="639"/>
      <c r="CV24" s="639"/>
      <c r="CW24" s="639"/>
      <c r="CX24" s="639"/>
      <c r="CY24" s="686"/>
      <c r="CZ24" s="690">
        <v>43.4</v>
      </c>
      <c r="DA24" s="691"/>
      <c r="DB24" s="691"/>
      <c r="DC24" s="692"/>
      <c r="DD24" s="685">
        <v>8101866</v>
      </c>
      <c r="DE24" s="639"/>
      <c r="DF24" s="639"/>
      <c r="DG24" s="639"/>
      <c r="DH24" s="639"/>
      <c r="DI24" s="639"/>
      <c r="DJ24" s="639"/>
      <c r="DK24" s="686"/>
      <c r="DL24" s="685">
        <v>7890056</v>
      </c>
      <c r="DM24" s="639"/>
      <c r="DN24" s="639"/>
      <c r="DO24" s="639"/>
      <c r="DP24" s="639"/>
      <c r="DQ24" s="639"/>
      <c r="DR24" s="639"/>
      <c r="DS24" s="639"/>
      <c r="DT24" s="639"/>
      <c r="DU24" s="639"/>
      <c r="DV24" s="686"/>
      <c r="DW24" s="687">
        <v>43.8</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5247473</v>
      </c>
      <c r="S25" s="589"/>
      <c r="T25" s="589"/>
      <c r="U25" s="589"/>
      <c r="V25" s="589"/>
      <c r="W25" s="589"/>
      <c r="X25" s="589"/>
      <c r="Y25" s="590"/>
      <c r="Z25" s="641">
        <v>16</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4427863</v>
      </c>
      <c r="CS25" s="607"/>
      <c r="CT25" s="607"/>
      <c r="CU25" s="607"/>
      <c r="CV25" s="607"/>
      <c r="CW25" s="607"/>
      <c r="CX25" s="607"/>
      <c r="CY25" s="608"/>
      <c r="CZ25" s="591">
        <v>14.5</v>
      </c>
      <c r="DA25" s="609"/>
      <c r="DB25" s="609"/>
      <c r="DC25" s="610"/>
      <c r="DD25" s="594">
        <v>3955698</v>
      </c>
      <c r="DE25" s="607"/>
      <c r="DF25" s="607"/>
      <c r="DG25" s="607"/>
      <c r="DH25" s="607"/>
      <c r="DI25" s="607"/>
      <c r="DJ25" s="607"/>
      <c r="DK25" s="608"/>
      <c r="DL25" s="594">
        <v>3743888</v>
      </c>
      <c r="DM25" s="607"/>
      <c r="DN25" s="607"/>
      <c r="DO25" s="607"/>
      <c r="DP25" s="607"/>
      <c r="DQ25" s="607"/>
      <c r="DR25" s="607"/>
      <c r="DS25" s="607"/>
      <c r="DT25" s="607"/>
      <c r="DU25" s="607"/>
      <c r="DV25" s="608"/>
      <c r="DW25" s="611">
        <v>20.8</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3074565</v>
      </c>
      <c r="CS26" s="589"/>
      <c r="CT26" s="589"/>
      <c r="CU26" s="589"/>
      <c r="CV26" s="589"/>
      <c r="CW26" s="589"/>
      <c r="CX26" s="589"/>
      <c r="CY26" s="590"/>
      <c r="CZ26" s="591">
        <v>10</v>
      </c>
      <c r="DA26" s="609"/>
      <c r="DB26" s="609"/>
      <c r="DC26" s="610"/>
      <c r="DD26" s="594">
        <v>2655932</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2186779</v>
      </c>
      <c r="S27" s="589"/>
      <c r="T27" s="589"/>
      <c r="U27" s="589"/>
      <c r="V27" s="589"/>
      <c r="W27" s="589"/>
      <c r="X27" s="589"/>
      <c r="Y27" s="590"/>
      <c r="Z27" s="641">
        <v>6.7</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10989842</v>
      </c>
      <c r="BH27" s="589"/>
      <c r="BI27" s="589"/>
      <c r="BJ27" s="589"/>
      <c r="BK27" s="589"/>
      <c r="BL27" s="589"/>
      <c r="BM27" s="589"/>
      <c r="BN27" s="590"/>
      <c r="BO27" s="641">
        <v>100</v>
      </c>
      <c r="BP27" s="641"/>
      <c r="BQ27" s="641"/>
      <c r="BR27" s="641"/>
      <c r="BS27" s="594">
        <v>114235</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6676755</v>
      </c>
      <c r="CS27" s="607"/>
      <c r="CT27" s="607"/>
      <c r="CU27" s="607"/>
      <c r="CV27" s="607"/>
      <c r="CW27" s="607"/>
      <c r="CX27" s="607"/>
      <c r="CY27" s="608"/>
      <c r="CZ27" s="591">
        <v>21.8</v>
      </c>
      <c r="DA27" s="609"/>
      <c r="DB27" s="609"/>
      <c r="DC27" s="610"/>
      <c r="DD27" s="594">
        <v>1967434</v>
      </c>
      <c r="DE27" s="607"/>
      <c r="DF27" s="607"/>
      <c r="DG27" s="607"/>
      <c r="DH27" s="607"/>
      <c r="DI27" s="607"/>
      <c r="DJ27" s="607"/>
      <c r="DK27" s="608"/>
      <c r="DL27" s="594">
        <v>1967434</v>
      </c>
      <c r="DM27" s="607"/>
      <c r="DN27" s="607"/>
      <c r="DO27" s="607"/>
      <c r="DP27" s="607"/>
      <c r="DQ27" s="607"/>
      <c r="DR27" s="607"/>
      <c r="DS27" s="607"/>
      <c r="DT27" s="607"/>
      <c r="DU27" s="607"/>
      <c r="DV27" s="608"/>
      <c r="DW27" s="611">
        <v>10.9</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342093</v>
      </c>
      <c r="S28" s="589"/>
      <c r="T28" s="589"/>
      <c r="U28" s="589"/>
      <c r="V28" s="589"/>
      <c r="W28" s="589"/>
      <c r="X28" s="589"/>
      <c r="Y28" s="590"/>
      <c r="Z28" s="641">
        <v>1</v>
      </c>
      <c r="AA28" s="641"/>
      <c r="AB28" s="641"/>
      <c r="AC28" s="641"/>
      <c r="AD28" s="642" t="s">
        <v>219</v>
      </c>
      <c r="AE28" s="642"/>
      <c r="AF28" s="642"/>
      <c r="AG28" s="642"/>
      <c r="AH28" s="642"/>
      <c r="AI28" s="642"/>
      <c r="AJ28" s="642"/>
      <c r="AK28" s="642"/>
      <c r="AL28" s="611" t="s">
        <v>219</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2181565</v>
      </c>
      <c r="CS28" s="589"/>
      <c r="CT28" s="589"/>
      <c r="CU28" s="589"/>
      <c r="CV28" s="589"/>
      <c r="CW28" s="589"/>
      <c r="CX28" s="589"/>
      <c r="CY28" s="590"/>
      <c r="CZ28" s="591">
        <v>7.1</v>
      </c>
      <c r="DA28" s="609"/>
      <c r="DB28" s="609"/>
      <c r="DC28" s="610"/>
      <c r="DD28" s="594">
        <v>2178734</v>
      </c>
      <c r="DE28" s="589"/>
      <c r="DF28" s="589"/>
      <c r="DG28" s="589"/>
      <c r="DH28" s="589"/>
      <c r="DI28" s="589"/>
      <c r="DJ28" s="589"/>
      <c r="DK28" s="590"/>
      <c r="DL28" s="594">
        <v>2178734</v>
      </c>
      <c r="DM28" s="589"/>
      <c r="DN28" s="589"/>
      <c r="DO28" s="589"/>
      <c r="DP28" s="589"/>
      <c r="DQ28" s="589"/>
      <c r="DR28" s="589"/>
      <c r="DS28" s="589"/>
      <c r="DT28" s="589"/>
      <c r="DU28" s="589"/>
      <c r="DV28" s="590"/>
      <c r="DW28" s="611">
        <v>12.1</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136664</v>
      </c>
      <c r="S29" s="589"/>
      <c r="T29" s="589"/>
      <c r="U29" s="589"/>
      <c r="V29" s="589"/>
      <c r="W29" s="589"/>
      <c r="X29" s="589"/>
      <c r="Y29" s="590"/>
      <c r="Z29" s="641">
        <v>0.4</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2181565</v>
      </c>
      <c r="CS29" s="607"/>
      <c r="CT29" s="607"/>
      <c r="CU29" s="607"/>
      <c r="CV29" s="607"/>
      <c r="CW29" s="607"/>
      <c r="CX29" s="607"/>
      <c r="CY29" s="608"/>
      <c r="CZ29" s="591">
        <v>7.1</v>
      </c>
      <c r="DA29" s="609"/>
      <c r="DB29" s="609"/>
      <c r="DC29" s="610"/>
      <c r="DD29" s="594">
        <v>2178734</v>
      </c>
      <c r="DE29" s="607"/>
      <c r="DF29" s="607"/>
      <c r="DG29" s="607"/>
      <c r="DH29" s="607"/>
      <c r="DI29" s="607"/>
      <c r="DJ29" s="607"/>
      <c r="DK29" s="608"/>
      <c r="DL29" s="594">
        <v>2178734</v>
      </c>
      <c r="DM29" s="607"/>
      <c r="DN29" s="607"/>
      <c r="DO29" s="607"/>
      <c r="DP29" s="607"/>
      <c r="DQ29" s="607"/>
      <c r="DR29" s="607"/>
      <c r="DS29" s="607"/>
      <c r="DT29" s="607"/>
      <c r="DU29" s="607"/>
      <c r="DV29" s="608"/>
      <c r="DW29" s="611">
        <v>12.1</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1195722</v>
      </c>
      <c r="S30" s="589"/>
      <c r="T30" s="589"/>
      <c r="U30" s="589"/>
      <c r="V30" s="589"/>
      <c r="W30" s="589"/>
      <c r="X30" s="589"/>
      <c r="Y30" s="590"/>
      <c r="Z30" s="641">
        <v>3.6</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99</v>
      </c>
      <c r="BH30" s="655"/>
      <c r="BI30" s="655"/>
      <c r="BJ30" s="655"/>
      <c r="BK30" s="655"/>
      <c r="BL30" s="655"/>
      <c r="BM30" s="656">
        <v>95.3</v>
      </c>
      <c r="BN30" s="655"/>
      <c r="BO30" s="655"/>
      <c r="BP30" s="655"/>
      <c r="BQ30" s="657"/>
      <c r="BR30" s="654">
        <v>98.9</v>
      </c>
      <c r="BS30" s="655"/>
      <c r="BT30" s="655"/>
      <c r="BU30" s="655"/>
      <c r="BV30" s="655"/>
      <c r="BW30" s="655"/>
      <c r="BX30" s="656">
        <v>94.9</v>
      </c>
      <c r="BY30" s="655"/>
      <c r="BZ30" s="655"/>
      <c r="CA30" s="655"/>
      <c r="CB30" s="657"/>
      <c r="CD30" s="660"/>
      <c r="CE30" s="661"/>
      <c r="CF30" s="625" t="s">
        <v>291</v>
      </c>
      <c r="CG30" s="622"/>
      <c r="CH30" s="622"/>
      <c r="CI30" s="622"/>
      <c r="CJ30" s="622"/>
      <c r="CK30" s="622"/>
      <c r="CL30" s="622"/>
      <c r="CM30" s="622"/>
      <c r="CN30" s="622"/>
      <c r="CO30" s="622"/>
      <c r="CP30" s="622"/>
      <c r="CQ30" s="623"/>
      <c r="CR30" s="588">
        <v>1888495</v>
      </c>
      <c r="CS30" s="589"/>
      <c r="CT30" s="589"/>
      <c r="CU30" s="589"/>
      <c r="CV30" s="589"/>
      <c r="CW30" s="589"/>
      <c r="CX30" s="589"/>
      <c r="CY30" s="590"/>
      <c r="CZ30" s="591">
        <v>6.2</v>
      </c>
      <c r="DA30" s="609"/>
      <c r="DB30" s="609"/>
      <c r="DC30" s="610"/>
      <c r="DD30" s="594">
        <v>1885923</v>
      </c>
      <c r="DE30" s="589"/>
      <c r="DF30" s="589"/>
      <c r="DG30" s="589"/>
      <c r="DH30" s="589"/>
      <c r="DI30" s="589"/>
      <c r="DJ30" s="589"/>
      <c r="DK30" s="590"/>
      <c r="DL30" s="594">
        <v>1885923</v>
      </c>
      <c r="DM30" s="589"/>
      <c r="DN30" s="589"/>
      <c r="DO30" s="589"/>
      <c r="DP30" s="589"/>
      <c r="DQ30" s="589"/>
      <c r="DR30" s="589"/>
      <c r="DS30" s="589"/>
      <c r="DT30" s="589"/>
      <c r="DU30" s="589"/>
      <c r="DV30" s="590"/>
      <c r="DW30" s="611">
        <v>10.5</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1065232</v>
      </c>
      <c r="S31" s="589"/>
      <c r="T31" s="589"/>
      <c r="U31" s="589"/>
      <c r="V31" s="589"/>
      <c r="W31" s="589"/>
      <c r="X31" s="589"/>
      <c r="Y31" s="590"/>
      <c r="Z31" s="641">
        <v>3.2</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99.1</v>
      </c>
      <c r="BH31" s="607"/>
      <c r="BI31" s="607"/>
      <c r="BJ31" s="607"/>
      <c r="BK31" s="607"/>
      <c r="BL31" s="607"/>
      <c r="BM31" s="643">
        <v>95.4</v>
      </c>
      <c r="BN31" s="653"/>
      <c r="BO31" s="653"/>
      <c r="BP31" s="653"/>
      <c r="BQ31" s="617"/>
      <c r="BR31" s="652">
        <v>98.9</v>
      </c>
      <c r="BS31" s="607"/>
      <c r="BT31" s="607"/>
      <c r="BU31" s="607"/>
      <c r="BV31" s="607"/>
      <c r="BW31" s="607"/>
      <c r="BX31" s="643">
        <v>94.8</v>
      </c>
      <c r="BY31" s="653"/>
      <c r="BZ31" s="653"/>
      <c r="CA31" s="653"/>
      <c r="CB31" s="617"/>
      <c r="CD31" s="660"/>
      <c r="CE31" s="661"/>
      <c r="CF31" s="625" t="s">
        <v>295</v>
      </c>
      <c r="CG31" s="622"/>
      <c r="CH31" s="622"/>
      <c r="CI31" s="622"/>
      <c r="CJ31" s="622"/>
      <c r="CK31" s="622"/>
      <c r="CL31" s="622"/>
      <c r="CM31" s="622"/>
      <c r="CN31" s="622"/>
      <c r="CO31" s="622"/>
      <c r="CP31" s="622"/>
      <c r="CQ31" s="623"/>
      <c r="CR31" s="588">
        <v>293070</v>
      </c>
      <c r="CS31" s="607"/>
      <c r="CT31" s="607"/>
      <c r="CU31" s="607"/>
      <c r="CV31" s="607"/>
      <c r="CW31" s="607"/>
      <c r="CX31" s="607"/>
      <c r="CY31" s="608"/>
      <c r="CZ31" s="591">
        <v>1</v>
      </c>
      <c r="DA31" s="609"/>
      <c r="DB31" s="609"/>
      <c r="DC31" s="610"/>
      <c r="DD31" s="594">
        <v>292811</v>
      </c>
      <c r="DE31" s="607"/>
      <c r="DF31" s="607"/>
      <c r="DG31" s="607"/>
      <c r="DH31" s="607"/>
      <c r="DI31" s="607"/>
      <c r="DJ31" s="607"/>
      <c r="DK31" s="608"/>
      <c r="DL31" s="594">
        <v>292811</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551040</v>
      </c>
      <c r="S32" s="589"/>
      <c r="T32" s="589"/>
      <c r="U32" s="589"/>
      <c r="V32" s="589"/>
      <c r="W32" s="589"/>
      <c r="X32" s="589"/>
      <c r="Y32" s="590"/>
      <c r="Z32" s="641">
        <v>1.7</v>
      </c>
      <c r="AA32" s="641"/>
      <c r="AB32" s="641"/>
      <c r="AC32" s="641"/>
      <c r="AD32" s="642">
        <v>387</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98.9</v>
      </c>
      <c r="BH32" s="573"/>
      <c r="BI32" s="573"/>
      <c r="BJ32" s="573"/>
      <c r="BK32" s="573"/>
      <c r="BL32" s="573"/>
      <c r="BM32" s="636">
        <v>94.9</v>
      </c>
      <c r="BN32" s="573"/>
      <c r="BO32" s="573"/>
      <c r="BP32" s="573"/>
      <c r="BQ32" s="630"/>
      <c r="BR32" s="651">
        <v>98.8</v>
      </c>
      <c r="BS32" s="573"/>
      <c r="BT32" s="573"/>
      <c r="BU32" s="573"/>
      <c r="BV32" s="573"/>
      <c r="BW32" s="573"/>
      <c r="BX32" s="636">
        <v>94.7</v>
      </c>
      <c r="BY32" s="573"/>
      <c r="BZ32" s="573"/>
      <c r="CA32" s="573"/>
      <c r="CB32" s="630"/>
      <c r="CD32" s="662"/>
      <c r="CE32" s="663"/>
      <c r="CF32" s="625" t="s">
        <v>298</v>
      </c>
      <c r="CG32" s="622"/>
      <c r="CH32" s="622"/>
      <c r="CI32" s="622"/>
      <c r="CJ32" s="622"/>
      <c r="CK32" s="622"/>
      <c r="CL32" s="622"/>
      <c r="CM32" s="622"/>
      <c r="CN32" s="622"/>
      <c r="CO32" s="622"/>
      <c r="CP32" s="622"/>
      <c r="CQ32" s="623"/>
      <c r="CR32" s="588" t="s">
        <v>219</v>
      </c>
      <c r="CS32" s="589"/>
      <c r="CT32" s="589"/>
      <c r="CU32" s="589"/>
      <c r="CV32" s="589"/>
      <c r="CW32" s="589"/>
      <c r="CX32" s="589"/>
      <c r="CY32" s="590"/>
      <c r="CZ32" s="591" t="s">
        <v>219</v>
      </c>
      <c r="DA32" s="609"/>
      <c r="DB32" s="609"/>
      <c r="DC32" s="610"/>
      <c r="DD32" s="594" t="s">
        <v>219</v>
      </c>
      <c r="DE32" s="589"/>
      <c r="DF32" s="589"/>
      <c r="DG32" s="589"/>
      <c r="DH32" s="589"/>
      <c r="DI32" s="589"/>
      <c r="DJ32" s="589"/>
      <c r="DK32" s="590"/>
      <c r="DL32" s="594" t="s">
        <v>219</v>
      </c>
      <c r="DM32" s="589"/>
      <c r="DN32" s="589"/>
      <c r="DO32" s="589"/>
      <c r="DP32" s="589"/>
      <c r="DQ32" s="589"/>
      <c r="DR32" s="589"/>
      <c r="DS32" s="589"/>
      <c r="DT32" s="589"/>
      <c r="DU32" s="589"/>
      <c r="DV32" s="590"/>
      <c r="DW32" s="611" t="s">
        <v>219</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2944129</v>
      </c>
      <c r="S33" s="589"/>
      <c r="T33" s="589"/>
      <c r="U33" s="589"/>
      <c r="V33" s="589"/>
      <c r="W33" s="589"/>
      <c r="X33" s="589"/>
      <c r="Y33" s="590"/>
      <c r="Z33" s="641">
        <v>9</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11921775</v>
      </c>
      <c r="CS33" s="607"/>
      <c r="CT33" s="607"/>
      <c r="CU33" s="607"/>
      <c r="CV33" s="607"/>
      <c r="CW33" s="607"/>
      <c r="CX33" s="607"/>
      <c r="CY33" s="608"/>
      <c r="CZ33" s="591">
        <v>38.9</v>
      </c>
      <c r="DA33" s="609"/>
      <c r="DB33" s="609"/>
      <c r="DC33" s="610"/>
      <c r="DD33" s="594">
        <v>10156995</v>
      </c>
      <c r="DE33" s="607"/>
      <c r="DF33" s="607"/>
      <c r="DG33" s="607"/>
      <c r="DH33" s="607"/>
      <c r="DI33" s="607"/>
      <c r="DJ33" s="607"/>
      <c r="DK33" s="608"/>
      <c r="DL33" s="594">
        <v>8008466</v>
      </c>
      <c r="DM33" s="607"/>
      <c r="DN33" s="607"/>
      <c r="DO33" s="607"/>
      <c r="DP33" s="607"/>
      <c r="DQ33" s="607"/>
      <c r="DR33" s="607"/>
      <c r="DS33" s="607"/>
      <c r="DT33" s="607"/>
      <c r="DU33" s="607"/>
      <c r="DV33" s="608"/>
      <c r="DW33" s="611">
        <v>44.5</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4432502</v>
      </c>
      <c r="CS34" s="589"/>
      <c r="CT34" s="589"/>
      <c r="CU34" s="589"/>
      <c r="CV34" s="589"/>
      <c r="CW34" s="589"/>
      <c r="CX34" s="589"/>
      <c r="CY34" s="590"/>
      <c r="CZ34" s="591">
        <v>14.5</v>
      </c>
      <c r="DA34" s="609"/>
      <c r="DB34" s="609"/>
      <c r="DC34" s="610"/>
      <c r="DD34" s="594">
        <v>3567906</v>
      </c>
      <c r="DE34" s="589"/>
      <c r="DF34" s="589"/>
      <c r="DG34" s="589"/>
      <c r="DH34" s="589"/>
      <c r="DI34" s="589"/>
      <c r="DJ34" s="589"/>
      <c r="DK34" s="590"/>
      <c r="DL34" s="594">
        <v>2877383</v>
      </c>
      <c r="DM34" s="589"/>
      <c r="DN34" s="589"/>
      <c r="DO34" s="589"/>
      <c r="DP34" s="589"/>
      <c r="DQ34" s="589"/>
      <c r="DR34" s="589"/>
      <c r="DS34" s="589"/>
      <c r="DT34" s="589"/>
      <c r="DU34" s="589"/>
      <c r="DV34" s="590"/>
      <c r="DW34" s="611">
        <v>16</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1546829</v>
      </c>
      <c r="S35" s="589"/>
      <c r="T35" s="589"/>
      <c r="U35" s="589"/>
      <c r="V35" s="589"/>
      <c r="W35" s="589"/>
      <c r="X35" s="589"/>
      <c r="Y35" s="590"/>
      <c r="Z35" s="641">
        <v>4.7</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4816260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10666</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152580</v>
      </c>
      <c r="CS35" s="607"/>
      <c r="CT35" s="607"/>
      <c r="CU35" s="607"/>
      <c r="CV35" s="607"/>
      <c r="CW35" s="607"/>
      <c r="CX35" s="607"/>
      <c r="CY35" s="608"/>
      <c r="CZ35" s="591">
        <v>0.5</v>
      </c>
      <c r="DA35" s="609"/>
      <c r="DB35" s="609"/>
      <c r="DC35" s="610"/>
      <c r="DD35" s="594">
        <v>74907</v>
      </c>
      <c r="DE35" s="607"/>
      <c r="DF35" s="607"/>
      <c r="DG35" s="607"/>
      <c r="DH35" s="607"/>
      <c r="DI35" s="607"/>
      <c r="DJ35" s="607"/>
      <c r="DK35" s="608"/>
      <c r="DL35" s="594">
        <v>74907</v>
      </c>
      <c r="DM35" s="607"/>
      <c r="DN35" s="607"/>
      <c r="DO35" s="607"/>
      <c r="DP35" s="607"/>
      <c r="DQ35" s="607"/>
      <c r="DR35" s="607"/>
      <c r="DS35" s="607"/>
      <c r="DT35" s="607"/>
      <c r="DU35" s="607"/>
      <c r="DV35" s="608"/>
      <c r="DW35" s="611">
        <v>0.4</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32777898</v>
      </c>
      <c r="S36" s="629"/>
      <c r="T36" s="629"/>
      <c r="U36" s="629"/>
      <c r="V36" s="629"/>
      <c r="W36" s="629"/>
      <c r="X36" s="629"/>
      <c r="Y36" s="632"/>
      <c r="Z36" s="633">
        <v>100</v>
      </c>
      <c r="AA36" s="633"/>
      <c r="AB36" s="633"/>
      <c r="AC36" s="633"/>
      <c r="AD36" s="634">
        <v>16448009</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1055600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-525894</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2565905</v>
      </c>
      <c r="CS36" s="589"/>
      <c r="CT36" s="589"/>
      <c r="CU36" s="589"/>
      <c r="CV36" s="589"/>
      <c r="CW36" s="589"/>
      <c r="CX36" s="589"/>
      <c r="CY36" s="590"/>
      <c r="CZ36" s="591">
        <v>8.4</v>
      </c>
      <c r="DA36" s="609"/>
      <c r="DB36" s="609"/>
      <c r="DC36" s="610"/>
      <c r="DD36" s="594">
        <v>2294612</v>
      </c>
      <c r="DE36" s="589"/>
      <c r="DF36" s="589"/>
      <c r="DG36" s="589"/>
      <c r="DH36" s="589"/>
      <c r="DI36" s="589"/>
      <c r="DJ36" s="589"/>
      <c r="DK36" s="590"/>
      <c r="DL36" s="594">
        <v>1934683</v>
      </c>
      <c r="DM36" s="589"/>
      <c r="DN36" s="589"/>
      <c r="DO36" s="589"/>
      <c r="DP36" s="589"/>
      <c r="DQ36" s="589"/>
      <c r="DR36" s="589"/>
      <c r="DS36" s="589"/>
      <c r="DT36" s="589"/>
      <c r="DU36" s="589"/>
      <c r="DV36" s="590"/>
      <c r="DW36" s="611">
        <v>10.8</v>
      </c>
      <c r="DX36" s="612"/>
      <c r="DY36" s="612"/>
      <c r="DZ36" s="612"/>
      <c r="EA36" s="612"/>
      <c r="EB36" s="612"/>
      <c r="EC36" s="613"/>
    </row>
    <row r="37" spans="2:133" ht="11.25" customHeight="1">
      <c r="AQ37" s="614" t="s">
        <v>313</v>
      </c>
      <c r="AR37" s="615"/>
      <c r="AS37" s="615"/>
      <c r="AT37" s="615"/>
      <c r="AU37" s="615"/>
      <c r="AV37" s="615"/>
      <c r="AW37" s="615"/>
      <c r="AX37" s="615"/>
      <c r="AY37" s="616"/>
      <c r="AZ37" s="588">
        <v>1011002</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10982</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917251</v>
      </c>
      <c r="CS37" s="607"/>
      <c r="CT37" s="607"/>
      <c r="CU37" s="607"/>
      <c r="CV37" s="607"/>
      <c r="CW37" s="607"/>
      <c r="CX37" s="607"/>
      <c r="CY37" s="608"/>
      <c r="CZ37" s="591">
        <v>3</v>
      </c>
      <c r="DA37" s="609"/>
      <c r="DB37" s="609"/>
      <c r="DC37" s="610"/>
      <c r="DD37" s="594">
        <v>917111</v>
      </c>
      <c r="DE37" s="607"/>
      <c r="DF37" s="607"/>
      <c r="DG37" s="607"/>
      <c r="DH37" s="607"/>
      <c r="DI37" s="607"/>
      <c r="DJ37" s="607"/>
      <c r="DK37" s="608"/>
      <c r="DL37" s="594">
        <v>829694</v>
      </c>
      <c r="DM37" s="607"/>
      <c r="DN37" s="607"/>
      <c r="DO37" s="607"/>
      <c r="DP37" s="607"/>
      <c r="DQ37" s="607"/>
      <c r="DR37" s="607"/>
      <c r="DS37" s="607"/>
      <c r="DT37" s="607"/>
      <c r="DU37" s="607"/>
      <c r="DV37" s="608"/>
      <c r="DW37" s="611">
        <v>4.5999999999999996</v>
      </c>
      <c r="DX37" s="612"/>
      <c r="DY37" s="612"/>
      <c r="DZ37" s="612"/>
      <c r="EA37" s="612"/>
      <c r="EB37" s="612"/>
      <c r="EC37" s="613"/>
    </row>
    <row r="38" spans="2:133" ht="11.25" customHeight="1">
      <c r="AQ38" s="614" t="s">
        <v>316</v>
      </c>
      <c r="AR38" s="615"/>
      <c r="AS38" s="615"/>
      <c r="AT38" s="615"/>
      <c r="AU38" s="615"/>
      <c r="AV38" s="615"/>
      <c r="AW38" s="615"/>
      <c r="AX38" s="615"/>
      <c r="AY38" s="616"/>
      <c r="AZ38" s="588">
        <v>54945</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18798</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3750313</v>
      </c>
      <c r="CS38" s="589"/>
      <c r="CT38" s="589"/>
      <c r="CU38" s="589"/>
      <c r="CV38" s="589"/>
      <c r="CW38" s="589"/>
      <c r="CX38" s="589"/>
      <c r="CY38" s="590"/>
      <c r="CZ38" s="591">
        <v>12.2</v>
      </c>
      <c r="DA38" s="609"/>
      <c r="DB38" s="609"/>
      <c r="DC38" s="610"/>
      <c r="DD38" s="594">
        <v>3395337</v>
      </c>
      <c r="DE38" s="589"/>
      <c r="DF38" s="589"/>
      <c r="DG38" s="589"/>
      <c r="DH38" s="589"/>
      <c r="DI38" s="589"/>
      <c r="DJ38" s="589"/>
      <c r="DK38" s="590"/>
      <c r="DL38" s="594">
        <v>2752890</v>
      </c>
      <c r="DM38" s="589"/>
      <c r="DN38" s="589"/>
      <c r="DO38" s="589"/>
      <c r="DP38" s="589"/>
      <c r="DQ38" s="589"/>
      <c r="DR38" s="589"/>
      <c r="DS38" s="589"/>
      <c r="DT38" s="589"/>
      <c r="DU38" s="589"/>
      <c r="DV38" s="590"/>
      <c r="DW38" s="611">
        <v>15.3</v>
      </c>
      <c r="DX38" s="612"/>
      <c r="DY38" s="612"/>
      <c r="DZ38" s="612"/>
      <c r="EA38" s="612"/>
      <c r="EB38" s="612"/>
      <c r="EC38" s="613"/>
    </row>
    <row r="39" spans="2:133" ht="11.25" customHeight="1">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96</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608626</v>
      </c>
      <c r="CS39" s="607"/>
      <c r="CT39" s="607"/>
      <c r="CU39" s="607"/>
      <c r="CV39" s="607"/>
      <c r="CW39" s="607"/>
      <c r="CX39" s="607"/>
      <c r="CY39" s="608"/>
      <c r="CZ39" s="591">
        <v>2</v>
      </c>
      <c r="DA39" s="609"/>
      <c r="DB39" s="609"/>
      <c r="DC39" s="610"/>
      <c r="DD39" s="594">
        <v>432384</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969281</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89</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411849</v>
      </c>
      <c r="CS40" s="589"/>
      <c r="CT40" s="589"/>
      <c r="CU40" s="589"/>
      <c r="CV40" s="589"/>
      <c r="CW40" s="589"/>
      <c r="CX40" s="589"/>
      <c r="CY40" s="590"/>
      <c r="CZ40" s="591">
        <v>1.3</v>
      </c>
      <c r="DA40" s="609"/>
      <c r="DB40" s="609"/>
      <c r="DC40" s="610"/>
      <c r="DD40" s="594">
        <v>391849</v>
      </c>
      <c r="DE40" s="589"/>
      <c r="DF40" s="589"/>
      <c r="DG40" s="589"/>
      <c r="DH40" s="589"/>
      <c r="DI40" s="589"/>
      <c r="DJ40" s="589"/>
      <c r="DK40" s="590"/>
      <c r="DL40" s="594">
        <v>368603</v>
      </c>
      <c r="DM40" s="589"/>
      <c r="DN40" s="589"/>
      <c r="DO40" s="589"/>
      <c r="DP40" s="589"/>
      <c r="DQ40" s="589"/>
      <c r="DR40" s="589"/>
      <c r="DS40" s="589"/>
      <c r="DT40" s="589"/>
      <c r="DU40" s="589"/>
      <c r="DV40" s="590"/>
      <c r="DW40" s="611">
        <v>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1725432</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291</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5429116</v>
      </c>
      <c r="CS42" s="589"/>
      <c r="CT42" s="589"/>
      <c r="CU42" s="589"/>
      <c r="CV42" s="589"/>
      <c r="CW42" s="589"/>
      <c r="CX42" s="589"/>
      <c r="CY42" s="590"/>
      <c r="CZ42" s="591">
        <v>17.7</v>
      </c>
      <c r="DA42" s="592"/>
      <c r="DB42" s="592"/>
      <c r="DC42" s="593"/>
      <c r="DD42" s="594">
        <v>1266270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126198</v>
      </c>
      <c r="CS43" s="607"/>
      <c r="CT43" s="607"/>
      <c r="CU43" s="607"/>
      <c r="CV43" s="607"/>
      <c r="CW43" s="607"/>
      <c r="CX43" s="607"/>
      <c r="CY43" s="608"/>
      <c r="CZ43" s="591">
        <v>0.4</v>
      </c>
      <c r="DA43" s="609"/>
      <c r="DB43" s="609"/>
      <c r="DC43" s="610"/>
      <c r="DD43" s="594">
        <v>126198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286</v>
      </c>
      <c r="CE44" s="602"/>
      <c r="CF44" s="585" t="s">
        <v>336</v>
      </c>
      <c r="CG44" s="586"/>
      <c r="CH44" s="586"/>
      <c r="CI44" s="586"/>
      <c r="CJ44" s="586"/>
      <c r="CK44" s="586"/>
      <c r="CL44" s="586"/>
      <c r="CM44" s="586"/>
      <c r="CN44" s="586"/>
      <c r="CO44" s="586"/>
      <c r="CP44" s="586"/>
      <c r="CQ44" s="587"/>
      <c r="CR44" s="588">
        <v>5410047</v>
      </c>
      <c r="CS44" s="589"/>
      <c r="CT44" s="589"/>
      <c r="CU44" s="589"/>
      <c r="CV44" s="589"/>
      <c r="CW44" s="589"/>
      <c r="CX44" s="589"/>
      <c r="CY44" s="590"/>
      <c r="CZ44" s="591">
        <v>17.7</v>
      </c>
      <c r="DA44" s="592"/>
      <c r="DB44" s="592"/>
      <c r="DC44" s="593"/>
      <c r="DD44" s="594">
        <v>1265234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3886636</v>
      </c>
      <c r="CS45" s="607"/>
      <c r="CT45" s="607"/>
      <c r="CU45" s="607"/>
      <c r="CV45" s="607"/>
      <c r="CW45" s="607"/>
      <c r="CX45" s="607"/>
      <c r="CY45" s="608"/>
      <c r="CZ45" s="591">
        <v>12.7</v>
      </c>
      <c r="DA45" s="609"/>
      <c r="DB45" s="609"/>
      <c r="DC45" s="610"/>
      <c r="DD45" s="594">
        <v>375049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1478929</v>
      </c>
      <c r="CS46" s="589"/>
      <c r="CT46" s="589"/>
      <c r="CU46" s="589"/>
      <c r="CV46" s="589"/>
      <c r="CW46" s="589"/>
      <c r="CX46" s="589"/>
      <c r="CY46" s="590"/>
      <c r="CZ46" s="591">
        <v>4.8</v>
      </c>
      <c r="DA46" s="592"/>
      <c r="DB46" s="592"/>
      <c r="DC46" s="593"/>
      <c r="DD46" s="594">
        <v>858556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19069</v>
      </c>
      <c r="CS47" s="607"/>
      <c r="CT47" s="607"/>
      <c r="CU47" s="607"/>
      <c r="CV47" s="607"/>
      <c r="CW47" s="607"/>
      <c r="CX47" s="607"/>
      <c r="CY47" s="608"/>
      <c r="CZ47" s="591">
        <v>0.1</v>
      </c>
      <c r="DA47" s="609"/>
      <c r="DB47" s="609"/>
      <c r="DC47" s="610"/>
      <c r="DD47" s="594">
        <v>1036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30637074</v>
      </c>
      <c r="CS49" s="573"/>
      <c r="CT49" s="573"/>
      <c r="CU49" s="573"/>
      <c r="CV49" s="573"/>
      <c r="CW49" s="573"/>
      <c r="CX49" s="573"/>
      <c r="CY49" s="574"/>
      <c r="CZ49" s="575">
        <v>100</v>
      </c>
      <c r="DA49" s="576"/>
      <c r="DB49" s="576"/>
      <c r="DC49" s="577"/>
      <c r="DD49" s="578">
        <v>19525131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32786</v>
      </c>
      <c r="R7" s="1101"/>
      <c r="S7" s="1101"/>
      <c r="T7" s="1101"/>
      <c r="U7" s="1101"/>
      <c r="V7" s="1101">
        <v>30645</v>
      </c>
      <c r="W7" s="1101"/>
      <c r="X7" s="1101"/>
      <c r="Y7" s="1101"/>
      <c r="Z7" s="1101"/>
      <c r="AA7" s="1101">
        <v>2141</v>
      </c>
      <c r="AB7" s="1101"/>
      <c r="AC7" s="1101"/>
      <c r="AD7" s="1101"/>
      <c r="AE7" s="1102"/>
      <c r="AF7" s="1103">
        <v>560</v>
      </c>
      <c r="AG7" s="1104"/>
      <c r="AH7" s="1104"/>
      <c r="AI7" s="1104"/>
      <c r="AJ7" s="1105"/>
      <c r="AK7" s="1087">
        <v>1196</v>
      </c>
      <c r="AL7" s="1088"/>
      <c r="AM7" s="1088"/>
      <c r="AN7" s="1088"/>
      <c r="AO7" s="1088"/>
      <c r="AP7" s="1088">
        <v>24957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548</v>
      </c>
      <c r="BT7" s="1092"/>
      <c r="BU7" s="1092"/>
      <c r="BV7" s="1092"/>
      <c r="BW7" s="1092"/>
      <c r="BX7" s="1092"/>
      <c r="BY7" s="1092"/>
      <c r="BZ7" s="1092"/>
      <c r="CA7" s="1092"/>
      <c r="CB7" s="1092"/>
      <c r="CC7" s="1092"/>
      <c r="CD7" s="1092"/>
      <c r="CE7" s="1092"/>
      <c r="CF7" s="1092"/>
      <c r="CG7" s="1093"/>
      <c r="CH7" s="1084">
        <v>-34</v>
      </c>
      <c r="CI7" s="1085"/>
      <c r="CJ7" s="1085"/>
      <c r="CK7" s="1085"/>
      <c r="CL7" s="1086"/>
      <c r="CM7" s="1084">
        <v>229</v>
      </c>
      <c r="CN7" s="1085"/>
      <c r="CO7" s="1085"/>
      <c r="CP7" s="1085"/>
      <c r="CQ7" s="1086"/>
      <c r="CR7" s="1084">
        <v>10</v>
      </c>
      <c r="CS7" s="1085"/>
      <c r="CT7" s="1085"/>
      <c r="CU7" s="1085"/>
      <c r="CV7" s="1086"/>
      <c r="CW7" s="1084" t="s">
        <v>546</v>
      </c>
      <c r="CX7" s="1085"/>
      <c r="CY7" s="1085"/>
      <c r="CZ7" s="1085"/>
      <c r="DA7" s="1086"/>
      <c r="DB7" s="1084" t="s">
        <v>546</v>
      </c>
      <c r="DC7" s="1085"/>
      <c r="DD7" s="1085"/>
      <c r="DE7" s="1085"/>
      <c r="DF7" s="1086"/>
      <c r="DG7" s="1084" t="s">
        <v>546</v>
      </c>
      <c r="DH7" s="1085"/>
      <c r="DI7" s="1085"/>
      <c r="DJ7" s="1085"/>
      <c r="DK7" s="1086"/>
      <c r="DL7" s="1084" t="s">
        <v>546</v>
      </c>
      <c r="DM7" s="1085"/>
      <c r="DN7" s="1085"/>
      <c r="DO7" s="1085"/>
      <c r="DP7" s="1086"/>
      <c r="DQ7" s="1084" t="s">
        <v>546</v>
      </c>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98</v>
      </c>
      <c r="R8" s="1040"/>
      <c r="S8" s="1040"/>
      <c r="T8" s="1040"/>
      <c r="U8" s="1040"/>
      <c r="V8" s="1040">
        <v>98</v>
      </c>
      <c r="W8" s="1040"/>
      <c r="X8" s="1040"/>
      <c r="Y8" s="1040"/>
      <c r="Z8" s="1040"/>
      <c r="AA8" s="1040">
        <v>0</v>
      </c>
      <c r="AB8" s="1040"/>
      <c r="AC8" s="1040"/>
      <c r="AD8" s="1040"/>
      <c r="AE8" s="1041"/>
      <c r="AF8" s="1015">
        <v>0</v>
      </c>
      <c r="AG8" s="1016"/>
      <c r="AH8" s="1016"/>
      <c r="AI8" s="1016"/>
      <c r="AJ8" s="1017"/>
      <c r="AK8" s="1082">
        <v>63</v>
      </c>
      <c r="AL8" s="1083"/>
      <c r="AM8" s="1083"/>
      <c r="AN8" s="1083"/>
      <c r="AO8" s="1083"/>
      <c r="AP8" s="1083" t="s">
        <v>546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549</v>
      </c>
      <c r="BT8" s="1011"/>
      <c r="BU8" s="1011"/>
      <c r="BV8" s="1011"/>
      <c r="BW8" s="1011"/>
      <c r="BX8" s="1011"/>
      <c r="BY8" s="1011"/>
      <c r="BZ8" s="1011"/>
      <c r="CA8" s="1011"/>
      <c r="CB8" s="1011"/>
      <c r="CC8" s="1011"/>
      <c r="CD8" s="1011"/>
      <c r="CE8" s="1011"/>
      <c r="CF8" s="1011"/>
      <c r="CG8" s="1012"/>
      <c r="CH8" s="985">
        <v>-2</v>
      </c>
      <c r="CI8" s="986"/>
      <c r="CJ8" s="986"/>
      <c r="CK8" s="986"/>
      <c r="CL8" s="987"/>
      <c r="CM8" s="985">
        <v>44</v>
      </c>
      <c r="CN8" s="986"/>
      <c r="CO8" s="986"/>
      <c r="CP8" s="986"/>
      <c r="CQ8" s="987"/>
      <c r="CR8" s="985">
        <v>24</v>
      </c>
      <c r="CS8" s="986"/>
      <c r="CT8" s="986"/>
      <c r="CU8" s="986"/>
      <c r="CV8" s="987"/>
      <c r="CW8" s="985" t="s">
        <v>546</v>
      </c>
      <c r="CX8" s="986"/>
      <c r="CY8" s="986"/>
      <c r="CZ8" s="986"/>
      <c r="DA8" s="987"/>
      <c r="DB8" s="985" t="s">
        <v>546</v>
      </c>
      <c r="DC8" s="986"/>
      <c r="DD8" s="986"/>
      <c r="DE8" s="986"/>
      <c r="DF8" s="987"/>
      <c r="DG8" s="985" t="s">
        <v>546</v>
      </c>
      <c r="DH8" s="986"/>
      <c r="DI8" s="986"/>
      <c r="DJ8" s="986"/>
      <c r="DK8" s="987"/>
      <c r="DL8" s="985" t="s">
        <v>546</v>
      </c>
      <c r="DM8" s="986"/>
      <c r="DN8" s="986"/>
      <c r="DO8" s="986"/>
      <c r="DP8" s="987"/>
      <c r="DQ8" s="985" t="s">
        <v>546</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550</v>
      </c>
      <c r="BT9" s="1011"/>
      <c r="BU9" s="1011"/>
      <c r="BV9" s="1011"/>
      <c r="BW9" s="1011"/>
      <c r="BX9" s="1011"/>
      <c r="BY9" s="1011"/>
      <c r="BZ9" s="1011"/>
      <c r="CA9" s="1011"/>
      <c r="CB9" s="1011"/>
      <c r="CC9" s="1011"/>
      <c r="CD9" s="1011"/>
      <c r="CE9" s="1011"/>
      <c r="CF9" s="1011"/>
      <c r="CG9" s="1012"/>
      <c r="CH9" s="985">
        <v>0</v>
      </c>
      <c r="CI9" s="986"/>
      <c r="CJ9" s="986"/>
      <c r="CK9" s="986"/>
      <c r="CL9" s="987"/>
      <c r="CM9" s="985">
        <v>82</v>
      </c>
      <c r="CN9" s="986"/>
      <c r="CO9" s="986"/>
      <c r="CP9" s="986"/>
      <c r="CQ9" s="987"/>
      <c r="CR9" s="985">
        <v>80</v>
      </c>
      <c r="CS9" s="986"/>
      <c r="CT9" s="986"/>
      <c r="CU9" s="986"/>
      <c r="CV9" s="987"/>
      <c r="CW9" s="985">
        <v>6</v>
      </c>
      <c r="CX9" s="986"/>
      <c r="CY9" s="986"/>
      <c r="CZ9" s="986"/>
      <c r="DA9" s="987"/>
      <c r="DB9" s="985" t="s">
        <v>546</v>
      </c>
      <c r="DC9" s="986"/>
      <c r="DD9" s="986"/>
      <c r="DE9" s="986"/>
      <c r="DF9" s="987"/>
      <c r="DG9" s="985" t="s">
        <v>554</v>
      </c>
      <c r="DH9" s="986"/>
      <c r="DI9" s="986"/>
      <c r="DJ9" s="986"/>
      <c r="DK9" s="987"/>
      <c r="DL9" s="985" t="s">
        <v>554</v>
      </c>
      <c r="DM9" s="986"/>
      <c r="DN9" s="986"/>
      <c r="DO9" s="986"/>
      <c r="DP9" s="987"/>
      <c r="DQ9" s="985" t="s">
        <v>546</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551</v>
      </c>
      <c r="BT10" s="1011"/>
      <c r="BU10" s="1011"/>
      <c r="BV10" s="1011"/>
      <c r="BW10" s="1011"/>
      <c r="BX10" s="1011"/>
      <c r="BY10" s="1011"/>
      <c r="BZ10" s="1011"/>
      <c r="CA10" s="1011"/>
      <c r="CB10" s="1011"/>
      <c r="CC10" s="1011"/>
      <c r="CD10" s="1011"/>
      <c r="CE10" s="1011"/>
      <c r="CF10" s="1011"/>
      <c r="CG10" s="1012"/>
      <c r="CH10" s="985">
        <v>-2</v>
      </c>
      <c r="CI10" s="986"/>
      <c r="CJ10" s="986"/>
      <c r="CK10" s="986"/>
      <c r="CL10" s="987"/>
      <c r="CM10" s="985">
        <v>61</v>
      </c>
      <c r="CN10" s="986"/>
      <c r="CO10" s="986"/>
      <c r="CP10" s="986"/>
      <c r="CQ10" s="987"/>
      <c r="CR10" s="985">
        <v>18</v>
      </c>
      <c r="CS10" s="986"/>
      <c r="CT10" s="986"/>
      <c r="CU10" s="986"/>
      <c r="CV10" s="987"/>
      <c r="CW10" s="985">
        <v>3</v>
      </c>
      <c r="CX10" s="986"/>
      <c r="CY10" s="986"/>
      <c r="CZ10" s="986"/>
      <c r="DA10" s="987"/>
      <c r="DB10" s="985" t="s">
        <v>546</v>
      </c>
      <c r="DC10" s="986"/>
      <c r="DD10" s="986"/>
      <c r="DE10" s="986"/>
      <c r="DF10" s="987"/>
      <c r="DG10" s="985" t="s">
        <v>554</v>
      </c>
      <c r="DH10" s="986"/>
      <c r="DI10" s="986"/>
      <c r="DJ10" s="986"/>
      <c r="DK10" s="987"/>
      <c r="DL10" s="985" t="s">
        <v>554</v>
      </c>
      <c r="DM10" s="986"/>
      <c r="DN10" s="986"/>
      <c r="DO10" s="986"/>
      <c r="DP10" s="987"/>
      <c r="DQ10" s="985" t="s">
        <v>554</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552</v>
      </c>
      <c r="BT11" s="1011"/>
      <c r="BU11" s="1011"/>
      <c r="BV11" s="1011"/>
      <c r="BW11" s="1011"/>
      <c r="BX11" s="1011"/>
      <c r="BY11" s="1011"/>
      <c r="BZ11" s="1011"/>
      <c r="CA11" s="1011"/>
      <c r="CB11" s="1011"/>
      <c r="CC11" s="1011"/>
      <c r="CD11" s="1011"/>
      <c r="CE11" s="1011"/>
      <c r="CF11" s="1011"/>
      <c r="CG11" s="1012"/>
      <c r="CH11" s="985">
        <v>-3</v>
      </c>
      <c r="CI11" s="986"/>
      <c r="CJ11" s="986"/>
      <c r="CK11" s="986"/>
      <c r="CL11" s="987"/>
      <c r="CM11" s="985">
        <v>128</v>
      </c>
      <c r="CN11" s="986"/>
      <c r="CO11" s="986"/>
      <c r="CP11" s="986"/>
      <c r="CQ11" s="987"/>
      <c r="CR11" s="985">
        <v>50</v>
      </c>
      <c r="CS11" s="986"/>
      <c r="CT11" s="986"/>
      <c r="CU11" s="986"/>
      <c r="CV11" s="987"/>
      <c r="CW11" s="985" t="s">
        <v>546</v>
      </c>
      <c r="CX11" s="986"/>
      <c r="CY11" s="986"/>
      <c r="CZ11" s="986"/>
      <c r="DA11" s="987"/>
      <c r="DB11" s="985" t="s">
        <v>546</v>
      </c>
      <c r="DC11" s="986"/>
      <c r="DD11" s="986"/>
      <c r="DE11" s="986"/>
      <c r="DF11" s="987"/>
      <c r="DG11" s="985" t="s">
        <v>554</v>
      </c>
      <c r="DH11" s="986"/>
      <c r="DI11" s="986"/>
      <c r="DJ11" s="986"/>
      <c r="DK11" s="987"/>
      <c r="DL11" s="985" t="s">
        <v>554</v>
      </c>
      <c r="DM11" s="986"/>
      <c r="DN11" s="986"/>
      <c r="DO11" s="986"/>
      <c r="DP11" s="987"/>
      <c r="DQ11" s="985" t="s">
        <v>554</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553</v>
      </c>
      <c r="BT12" s="1011"/>
      <c r="BU12" s="1011"/>
      <c r="BV12" s="1011"/>
      <c r="BW12" s="1011"/>
      <c r="BX12" s="1011"/>
      <c r="BY12" s="1011"/>
      <c r="BZ12" s="1011"/>
      <c r="CA12" s="1011"/>
      <c r="CB12" s="1011"/>
      <c r="CC12" s="1011"/>
      <c r="CD12" s="1011"/>
      <c r="CE12" s="1011"/>
      <c r="CF12" s="1011"/>
      <c r="CG12" s="1012"/>
      <c r="CH12" s="985">
        <v>-6</v>
      </c>
      <c r="CI12" s="986"/>
      <c r="CJ12" s="986"/>
      <c r="CK12" s="986"/>
      <c r="CL12" s="987"/>
      <c r="CM12" s="985">
        <v>41</v>
      </c>
      <c r="CN12" s="986"/>
      <c r="CO12" s="986"/>
      <c r="CP12" s="986"/>
      <c r="CQ12" s="987"/>
      <c r="CR12" s="985">
        <v>12</v>
      </c>
      <c r="CS12" s="986"/>
      <c r="CT12" s="986"/>
      <c r="CU12" s="986"/>
      <c r="CV12" s="987"/>
      <c r="CW12" s="985" t="s">
        <v>546</v>
      </c>
      <c r="CX12" s="986"/>
      <c r="CY12" s="986"/>
      <c r="CZ12" s="986"/>
      <c r="DA12" s="987"/>
      <c r="DB12" s="985" t="s">
        <v>546</v>
      </c>
      <c r="DC12" s="986"/>
      <c r="DD12" s="986"/>
      <c r="DE12" s="986"/>
      <c r="DF12" s="987"/>
      <c r="DG12" s="985" t="s">
        <v>554</v>
      </c>
      <c r="DH12" s="986"/>
      <c r="DI12" s="986"/>
      <c r="DJ12" s="986"/>
      <c r="DK12" s="987"/>
      <c r="DL12" s="985" t="s">
        <v>554</v>
      </c>
      <c r="DM12" s="986"/>
      <c r="DN12" s="986"/>
      <c r="DO12" s="986"/>
      <c r="DP12" s="987"/>
      <c r="DQ12" s="985" t="s">
        <v>554</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32778</v>
      </c>
      <c r="R23" s="1065"/>
      <c r="S23" s="1065"/>
      <c r="T23" s="1065"/>
      <c r="U23" s="1065"/>
      <c r="V23" s="1065">
        <v>30637</v>
      </c>
      <c r="W23" s="1065"/>
      <c r="X23" s="1065"/>
      <c r="Y23" s="1065"/>
      <c r="Z23" s="1065"/>
      <c r="AA23" s="1065">
        <v>2141</v>
      </c>
      <c r="AB23" s="1065"/>
      <c r="AC23" s="1065"/>
      <c r="AD23" s="1065"/>
      <c r="AE23" s="1066"/>
      <c r="AF23" s="1067">
        <v>560</v>
      </c>
      <c r="AG23" s="1065"/>
      <c r="AH23" s="1065"/>
      <c r="AI23" s="1065"/>
      <c r="AJ23" s="1068"/>
      <c r="AK23" s="1069"/>
      <c r="AL23" s="1070"/>
      <c r="AM23" s="1070"/>
      <c r="AN23" s="1070"/>
      <c r="AO23" s="1070"/>
      <c r="AP23" s="1065">
        <v>24957</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8568</v>
      </c>
      <c r="R28" s="1050"/>
      <c r="S28" s="1050"/>
      <c r="T28" s="1050"/>
      <c r="U28" s="1050"/>
      <c r="V28" s="1050">
        <v>8558</v>
      </c>
      <c r="W28" s="1050"/>
      <c r="X28" s="1050"/>
      <c r="Y28" s="1050"/>
      <c r="Z28" s="1050"/>
      <c r="AA28" s="1050">
        <v>11</v>
      </c>
      <c r="AB28" s="1050"/>
      <c r="AC28" s="1050"/>
      <c r="AD28" s="1050"/>
      <c r="AE28" s="1051"/>
      <c r="AF28" s="1052">
        <v>11</v>
      </c>
      <c r="AG28" s="1050"/>
      <c r="AH28" s="1050"/>
      <c r="AI28" s="1050"/>
      <c r="AJ28" s="1053"/>
      <c r="AK28" s="1054">
        <v>1131</v>
      </c>
      <c r="AL28" s="1042"/>
      <c r="AM28" s="1042"/>
      <c r="AN28" s="1042"/>
      <c r="AO28" s="1042"/>
      <c r="AP28" s="1042">
        <v>60</v>
      </c>
      <c r="AQ28" s="1042"/>
      <c r="AR28" s="1042"/>
      <c r="AS28" s="1042"/>
      <c r="AT28" s="1042"/>
      <c r="AU28" s="1042">
        <v>1</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796</v>
      </c>
      <c r="R29" s="1040"/>
      <c r="S29" s="1040"/>
      <c r="T29" s="1040"/>
      <c r="U29" s="1040"/>
      <c r="V29" s="1040">
        <v>775</v>
      </c>
      <c r="W29" s="1040"/>
      <c r="X29" s="1040"/>
      <c r="Y29" s="1040"/>
      <c r="Z29" s="1040"/>
      <c r="AA29" s="1040">
        <v>22</v>
      </c>
      <c r="AB29" s="1040"/>
      <c r="AC29" s="1040"/>
      <c r="AD29" s="1040"/>
      <c r="AE29" s="1041"/>
      <c r="AF29" s="1015">
        <v>22</v>
      </c>
      <c r="AG29" s="1016"/>
      <c r="AH29" s="1016"/>
      <c r="AI29" s="1016"/>
      <c r="AJ29" s="1017"/>
      <c r="AK29" s="976">
        <v>209</v>
      </c>
      <c r="AL29" s="967"/>
      <c r="AM29" s="967"/>
      <c r="AN29" s="967"/>
      <c r="AO29" s="967"/>
      <c r="AP29" s="967" t="s">
        <v>547</v>
      </c>
      <c r="AQ29" s="967"/>
      <c r="AR29" s="967"/>
      <c r="AS29" s="967"/>
      <c r="AT29" s="967"/>
      <c r="AU29" s="967" t="s">
        <v>546</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31</v>
      </c>
      <c r="R30" s="1040"/>
      <c r="S30" s="1040"/>
      <c r="T30" s="1040"/>
      <c r="U30" s="1040"/>
      <c r="V30" s="1040">
        <v>31</v>
      </c>
      <c r="W30" s="1040"/>
      <c r="X30" s="1040"/>
      <c r="Y30" s="1040"/>
      <c r="Z30" s="1040"/>
      <c r="AA30" s="1040" t="s">
        <v>546</v>
      </c>
      <c r="AB30" s="1040"/>
      <c r="AC30" s="1040"/>
      <c r="AD30" s="1040"/>
      <c r="AE30" s="1041"/>
      <c r="AF30" s="1015" t="s">
        <v>110</v>
      </c>
      <c r="AG30" s="1016"/>
      <c r="AH30" s="1016"/>
      <c r="AI30" s="1016"/>
      <c r="AJ30" s="1017"/>
      <c r="AK30" s="976">
        <v>21</v>
      </c>
      <c r="AL30" s="967"/>
      <c r="AM30" s="967"/>
      <c r="AN30" s="967"/>
      <c r="AO30" s="967"/>
      <c r="AP30" s="967" t="s">
        <v>546</v>
      </c>
      <c r="AQ30" s="967"/>
      <c r="AR30" s="967"/>
      <c r="AS30" s="967"/>
      <c r="AT30" s="967"/>
      <c r="AU30" s="967" t="s">
        <v>546</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4905</v>
      </c>
      <c r="R31" s="1040"/>
      <c r="S31" s="1040"/>
      <c r="T31" s="1040"/>
      <c r="U31" s="1040"/>
      <c r="V31" s="1040">
        <v>4900</v>
      </c>
      <c r="W31" s="1040"/>
      <c r="X31" s="1040"/>
      <c r="Y31" s="1040"/>
      <c r="Z31" s="1040"/>
      <c r="AA31" s="1040">
        <v>5</v>
      </c>
      <c r="AB31" s="1040"/>
      <c r="AC31" s="1040"/>
      <c r="AD31" s="1040"/>
      <c r="AE31" s="1041"/>
      <c r="AF31" s="1015">
        <v>5</v>
      </c>
      <c r="AG31" s="1016"/>
      <c r="AH31" s="1016"/>
      <c r="AI31" s="1016"/>
      <c r="AJ31" s="1017"/>
      <c r="AK31" s="976">
        <v>808</v>
      </c>
      <c r="AL31" s="967"/>
      <c r="AM31" s="967"/>
      <c r="AN31" s="967"/>
      <c r="AO31" s="967"/>
      <c r="AP31" s="967" t="s">
        <v>546</v>
      </c>
      <c r="AQ31" s="967"/>
      <c r="AR31" s="967"/>
      <c r="AS31" s="967"/>
      <c r="AT31" s="967"/>
      <c r="AU31" s="967" t="s">
        <v>546</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19</v>
      </c>
      <c r="R32" s="1040"/>
      <c r="S32" s="1040"/>
      <c r="T32" s="1040"/>
      <c r="U32" s="1040"/>
      <c r="V32" s="1040">
        <v>17</v>
      </c>
      <c r="W32" s="1040"/>
      <c r="X32" s="1040"/>
      <c r="Y32" s="1040"/>
      <c r="Z32" s="1040"/>
      <c r="AA32" s="1040">
        <v>2</v>
      </c>
      <c r="AB32" s="1040"/>
      <c r="AC32" s="1040"/>
      <c r="AD32" s="1040"/>
      <c r="AE32" s="1041"/>
      <c r="AF32" s="1015">
        <v>2</v>
      </c>
      <c r="AG32" s="1016"/>
      <c r="AH32" s="1016"/>
      <c r="AI32" s="1016"/>
      <c r="AJ32" s="1017"/>
      <c r="AK32" s="976" t="s">
        <v>546</v>
      </c>
      <c r="AL32" s="967"/>
      <c r="AM32" s="967"/>
      <c r="AN32" s="967"/>
      <c r="AO32" s="967"/>
      <c r="AP32" s="967" t="s">
        <v>546</v>
      </c>
      <c r="AQ32" s="967"/>
      <c r="AR32" s="967"/>
      <c r="AS32" s="967"/>
      <c r="AT32" s="967"/>
      <c r="AU32" s="967" t="s">
        <v>546</v>
      </c>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1643</v>
      </c>
      <c r="R33" s="1040"/>
      <c r="S33" s="1040"/>
      <c r="T33" s="1040"/>
      <c r="U33" s="1040"/>
      <c r="V33" s="1040">
        <v>1564</v>
      </c>
      <c r="W33" s="1040"/>
      <c r="X33" s="1040"/>
      <c r="Y33" s="1040"/>
      <c r="Z33" s="1040"/>
      <c r="AA33" s="1040">
        <v>80</v>
      </c>
      <c r="AB33" s="1040"/>
      <c r="AC33" s="1040"/>
      <c r="AD33" s="1040"/>
      <c r="AE33" s="1041"/>
      <c r="AF33" s="1015">
        <v>1709</v>
      </c>
      <c r="AG33" s="1016"/>
      <c r="AH33" s="1016"/>
      <c r="AI33" s="1016"/>
      <c r="AJ33" s="1017"/>
      <c r="AK33" s="976">
        <v>55</v>
      </c>
      <c r="AL33" s="967"/>
      <c r="AM33" s="967"/>
      <c r="AN33" s="967"/>
      <c r="AO33" s="967"/>
      <c r="AP33" s="967">
        <v>4580</v>
      </c>
      <c r="AQ33" s="967"/>
      <c r="AR33" s="967"/>
      <c r="AS33" s="967"/>
      <c r="AT33" s="967"/>
      <c r="AU33" s="967">
        <v>508</v>
      </c>
      <c r="AV33" s="967"/>
      <c r="AW33" s="967"/>
      <c r="AX33" s="967"/>
      <c r="AY33" s="967"/>
      <c r="AZ33" s="1038" t="s">
        <v>546</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386</v>
      </c>
      <c r="C34" s="1034"/>
      <c r="D34" s="1034"/>
      <c r="E34" s="1034"/>
      <c r="F34" s="1034"/>
      <c r="G34" s="1034"/>
      <c r="H34" s="1034"/>
      <c r="I34" s="1034"/>
      <c r="J34" s="1034"/>
      <c r="K34" s="1034"/>
      <c r="L34" s="1034"/>
      <c r="M34" s="1034"/>
      <c r="N34" s="1034"/>
      <c r="O34" s="1034"/>
      <c r="P34" s="1035"/>
      <c r="Q34" s="1039">
        <v>12407</v>
      </c>
      <c r="R34" s="1040"/>
      <c r="S34" s="1040"/>
      <c r="T34" s="1040"/>
      <c r="U34" s="1040"/>
      <c r="V34" s="1040">
        <v>14403</v>
      </c>
      <c r="W34" s="1040"/>
      <c r="X34" s="1040"/>
      <c r="Y34" s="1040"/>
      <c r="Z34" s="1040"/>
      <c r="AA34" s="1040">
        <v>-1996</v>
      </c>
      <c r="AB34" s="1040"/>
      <c r="AC34" s="1040"/>
      <c r="AD34" s="1040"/>
      <c r="AE34" s="1041"/>
      <c r="AF34" s="1015">
        <v>4243</v>
      </c>
      <c r="AG34" s="1016"/>
      <c r="AH34" s="1016"/>
      <c r="AI34" s="1016"/>
      <c r="AJ34" s="1017"/>
      <c r="AK34" s="976">
        <v>1011</v>
      </c>
      <c r="AL34" s="967"/>
      <c r="AM34" s="967"/>
      <c r="AN34" s="967"/>
      <c r="AO34" s="967"/>
      <c r="AP34" s="967">
        <v>14636</v>
      </c>
      <c r="AQ34" s="967"/>
      <c r="AR34" s="967"/>
      <c r="AS34" s="967"/>
      <c r="AT34" s="967"/>
      <c r="AU34" s="967">
        <v>6323</v>
      </c>
      <c r="AV34" s="967"/>
      <c r="AW34" s="967"/>
      <c r="AX34" s="967"/>
      <c r="AY34" s="967"/>
      <c r="AZ34" s="1038" t="s">
        <v>546</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387</v>
      </c>
      <c r="C35" s="1034"/>
      <c r="D35" s="1034"/>
      <c r="E35" s="1034"/>
      <c r="F35" s="1034"/>
      <c r="G35" s="1034"/>
      <c r="H35" s="1034"/>
      <c r="I35" s="1034"/>
      <c r="J35" s="1034"/>
      <c r="K35" s="1034"/>
      <c r="L35" s="1034"/>
      <c r="M35" s="1034"/>
      <c r="N35" s="1034"/>
      <c r="O35" s="1034"/>
      <c r="P35" s="1035"/>
      <c r="Q35" s="1039">
        <v>2944</v>
      </c>
      <c r="R35" s="1040"/>
      <c r="S35" s="1040"/>
      <c r="T35" s="1040"/>
      <c r="U35" s="1040"/>
      <c r="V35" s="1040">
        <v>2883</v>
      </c>
      <c r="W35" s="1040"/>
      <c r="X35" s="1040"/>
      <c r="Y35" s="1040"/>
      <c r="Z35" s="1040"/>
      <c r="AA35" s="1040">
        <v>62</v>
      </c>
      <c r="AB35" s="1040"/>
      <c r="AC35" s="1040"/>
      <c r="AD35" s="1040"/>
      <c r="AE35" s="1041"/>
      <c r="AF35" s="1015">
        <v>30</v>
      </c>
      <c r="AG35" s="1016"/>
      <c r="AH35" s="1016"/>
      <c r="AI35" s="1016"/>
      <c r="AJ35" s="1017"/>
      <c r="AK35" s="976">
        <v>1030</v>
      </c>
      <c r="AL35" s="967"/>
      <c r="AM35" s="967"/>
      <c r="AN35" s="967"/>
      <c r="AO35" s="967"/>
      <c r="AP35" s="967">
        <v>22902</v>
      </c>
      <c r="AQ35" s="967"/>
      <c r="AR35" s="967"/>
      <c r="AS35" s="967"/>
      <c r="AT35" s="967"/>
      <c r="AU35" s="967">
        <v>15619</v>
      </c>
      <c r="AV35" s="967"/>
      <c r="AW35" s="967"/>
      <c r="AX35" s="967"/>
      <c r="AY35" s="967"/>
      <c r="AZ35" s="1038" t="s">
        <v>546</v>
      </c>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389</v>
      </c>
      <c r="C36" s="1034"/>
      <c r="D36" s="1034"/>
      <c r="E36" s="1034"/>
      <c r="F36" s="1034"/>
      <c r="G36" s="1034"/>
      <c r="H36" s="1034"/>
      <c r="I36" s="1034"/>
      <c r="J36" s="1034"/>
      <c r="K36" s="1034"/>
      <c r="L36" s="1034"/>
      <c r="M36" s="1034"/>
      <c r="N36" s="1034"/>
      <c r="O36" s="1034"/>
      <c r="P36" s="1035"/>
      <c r="Q36" s="1039">
        <v>35</v>
      </c>
      <c r="R36" s="1040"/>
      <c r="S36" s="1040"/>
      <c r="T36" s="1040"/>
      <c r="U36" s="1040"/>
      <c r="V36" s="1040">
        <v>34</v>
      </c>
      <c r="W36" s="1040"/>
      <c r="X36" s="1040"/>
      <c r="Y36" s="1040"/>
      <c r="Z36" s="1040"/>
      <c r="AA36" s="1040">
        <v>0</v>
      </c>
      <c r="AB36" s="1040"/>
      <c r="AC36" s="1040"/>
      <c r="AD36" s="1040"/>
      <c r="AE36" s="1041"/>
      <c r="AF36" s="1015">
        <v>0</v>
      </c>
      <c r="AG36" s="1016"/>
      <c r="AH36" s="1016"/>
      <c r="AI36" s="1016"/>
      <c r="AJ36" s="1017"/>
      <c r="AK36" s="976">
        <v>26</v>
      </c>
      <c r="AL36" s="967"/>
      <c r="AM36" s="967"/>
      <c r="AN36" s="967"/>
      <c r="AO36" s="967"/>
      <c r="AP36" s="967">
        <v>168</v>
      </c>
      <c r="AQ36" s="967"/>
      <c r="AR36" s="967"/>
      <c r="AS36" s="967"/>
      <c r="AT36" s="967"/>
      <c r="AU36" s="967">
        <v>164</v>
      </c>
      <c r="AV36" s="967"/>
      <c r="AW36" s="967"/>
      <c r="AX36" s="967"/>
      <c r="AY36" s="967"/>
      <c r="AZ36" s="1038" t="s">
        <v>546</v>
      </c>
      <c r="BA36" s="1038"/>
      <c r="BB36" s="1038"/>
      <c r="BC36" s="1038"/>
      <c r="BD36" s="1038"/>
      <c r="BE36" s="1028" t="s">
        <v>388</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6021</v>
      </c>
      <c r="AG63" s="955"/>
      <c r="AH63" s="955"/>
      <c r="AI63" s="955"/>
      <c r="AJ63" s="1026"/>
      <c r="AK63" s="1027"/>
      <c r="AL63" s="959"/>
      <c r="AM63" s="959"/>
      <c r="AN63" s="959"/>
      <c r="AO63" s="959"/>
      <c r="AP63" s="955">
        <f>SUM(AP28:AT36)</f>
        <v>42346</v>
      </c>
      <c r="AQ63" s="955"/>
      <c r="AR63" s="955"/>
      <c r="AS63" s="955"/>
      <c r="AT63" s="955"/>
      <c r="AU63" s="955">
        <f>SUM(AU28:AY36)</f>
        <v>22615</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394</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533</v>
      </c>
      <c r="C68" s="982"/>
      <c r="D68" s="982"/>
      <c r="E68" s="982"/>
      <c r="F68" s="982"/>
      <c r="G68" s="982"/>
      <c r="H68" s="982"/>
      <c r="I68" s="982"/>
      <c r="J68" s="982"/>
      <c r="K68" s="982"/>
      <c r="L68" s="982"/>
      <c r="M68" s="982"/>
      <c r="N68" s="982"/>
      <c r="O68" s="982"/>
      <c r="P68" s="983"/>
      <c r="Q68" s="984">
        <v>4502</v>
      </c>
      <c r="R68" s="978"/>
      <c r="S68" s="978"/>
      <c r="T68" s="978"/>
      <c r="U68" s="978"/>
      <c r="V68" s="978">
        <v>4467</v>
      </c>
      <c r="W68" s="978"/>
      <c r="X68" s="978"/>
      <c r="Y68" s="978"/>
      <c r="Z68" s="978"/>
      <c r="AA68" s="978">
        <v>35</v>
      </c>
      <c r="AB68" s="978"/>
      <c r="AC68" s="978"/>
      <c r="AD68" s="978"/>
      <c r="AE68" s="978"/>
      <c r="AF68" s="978">
        <v>35</v>
      </c>
      <c r="AG68" s="978"/>
      <c r="AH68" s="978"/>
      <c r="AI68" s="978"/>
      <c r="AJ68" s="978"/>
      <c r="AK68" s="978">
        <v>130</v>
      </c>
      <c r="AL68" s="978"/>
      <c r="AM68" s="978"/>
      <c r="AN68" s="978"/>
      <c r="AO68" s="978"/>
      <c r="AP68" s="978">
        <v>2616</v>
      </c>
      <c r="AQ68" s="978"/>
      <c r="AR68" s="978"/>
      <c r="AS68" s="978"/>
      <c r="AT68" s="978"/>
      <c r="AU68" s="978">
        <v>601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534</v>
      </c>
      <c r="C69" s="971"/>
      <c r="D69" s="971"/>
      <c r="E69" s="971"/>
      <c r="F69" s="971"/>
      <c r="G69" s="971"/>
      <c r="H69" s="971"/>
      <c r="I69" s="971"/>
      <c r="J69" s="971"/>
      <c r="K69" s="971"/>
      <c r="L69" s="971"/>
      <c r="M69" s="971"/>
      <c r="N69" s="971"/>
      <c r="O69" s="971"/>
      <c r="P69" s="972"/>
      <c r="Q69" s="973">
        <v>209</v>
      </c>
      <c r="R69" s="967"/>
      <c r="S69" s="967"/>
      <c r="T69" s="967"/>
      <c r="U69" s="967"/>
      <c r="V69" s="967">
        <v>171</v>
      </c>
      <c r="W69" s="967"/>
      <c r="X69" s="967"/>
      <c r="Y69" s="967"/>
      <c r="Z69" s="967"/>
      <c r="AA69" s="967">
        <v>37</v>
      </c>
      <c r="AB69" s="967"/>
      <c r="AC69" s="967"/>
      <c r="AD69" s="967"/>
      <c r="AE69" s="967"/>
      <c r="AF69" s="967">
        <v>37</v>
      </c>
      <c r="AG69" s="967"/>
      <c r="AH69" s="967"/>
      <c r="AI69" s="967"/>
      <c r="AJ69" s="967"/>
      <c r="AK69" s="967" t="s">
        <v>541</v>
      </c>
      <c r="AL69" s="967"/>
      <c r="AM69" s="967"/>
      <c r="AN69" s="967"/>
      <c r="AO69" s="967"/>
      <c r="AP69" s="967" t="s">
        <v>542</v>
      </c>
      <c r="AQ69" s="967"/>
      <c r="AR69" s="967"/>
      <c r="AS69" s="967"/>
      <c r="AT69" s="967"/>
      <c r="AU69" s="967" t="s">
        <v>543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535</v>
      </c>
      <c r="C70" s="971"/>
      <c r="D70" s="971"/>
      <c r="E70" s="971"/>
      <c r="F70" s="971"/>
      <c r="G70" s="971"/>
      <c r="H70" s="971"/>
      <c r="I70" s="971"/>
      <c r="J70" s="971"/>
      <c r="K70" s="971"/>
      <c r="L70" s="971"/>
      <c r="M70" s="971"/>
      <c r="N70" s="971"/>
      <c r="O70" s="971"/>
      <c r="P70" s="972"/>
      <c r="Q70" s="973">
        <v>1798</v>
      </c>
      <c r="R70" s="967"/>
      <c r="S70" s="967"/>
      <c r="T70" s="967"/>
      <c r="U70" s="967"/>
      <c r="V70" s="967">
        <v>1720</v>
      </c>
      <c r="W70" s="967"/>
      <c r="X70" s="967"/>
      <c r="Y70" s="967"/>
      <c r="Z70" s="967"/>
      <c r="AA70" s="967">
        <v>77</v>
      </c>
      <c r="AB70" s="967"/>
      <c r="AC70" s="967"/>
      <c r="AD70" s="967"/>
      <c r="AE70" s="967"/>
      <c r="AF70" s="967">
        <v>77</v>
      </c>
      <c r="AG70" s="967"/>
      <c r="AH70" s="967"/>
      <c r="AI70" s="967"/>
      <c r="AJ70" s="967"/>
      <c r="AK70" s="967">
        <v>80</v>
      </c>
      <c r="AL70" s="967"/>
      <c r="AM70" s="967"/>
      <c r="AN70" s="967"/>
      <c r="AO70" s="967"/>
      <c r="AP70" s="967">
        <v>3686</v>
      </c>
      <c r="AQ70" s="967"/>
      <c r="AR70" s="967"/>
      <c r="AS70" s="967"/>
      <c r="AT70" s="967"/>
      <c r="AU70" s="967">
        <v>284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536</v>
      </c>
      <c r="C71" s="971"/>
      <c r="D71" s="971"/>
      <c r="E71" s="971"/>
      <c r="F71" s="971"/>
      <c r="G71" s="971"/>
      <c r="H71" s="971"/>
      <c r="I71" s="971"/>
      <c r="J71" s="971"/>
      <c r="K71" s="971"/>
      <c r="L71" s="971"/>
      <c r="M71" s="971"/>
      <c r="N71" s="971"/>
      <c r="O71" s="971"/>
      <c r="P71" s="972"/>
      <c r="Q71" s="973">
        <v>637</v>
      </c>
      <c r="R71" s="967"/>
      <c r="S71" s="967"/>
      <c r="T71" s="967"/>
      <c r="U71" s="967"/>
      <c r="V71" s="967">
        <v>570</v>
      </c>
      <c r="W71" s="967"/>
      <c r="X71" s="967"/>
      <c r="Y71" s="967"/>
      <c r="Z71" s="967"/>
      <c r="AA71" s="967">
        <v>67</v>
      </c>
      <c r="AB71" s="967"/>
      <c r="AC71" s="967"/>
      <c r="AD71" s="967"/>
      <c r="AE71" s="967"/>
      <c r="AF71" s="967">
        <v>37</v>
      </c>
      <c r="AG71" s="967"/>
      <c r="AH71" s="967"/>
      <c r="AI71" s="967"/>
      <c r="AJ71" s="967"/>
      <c r="AK71" s="967">
        <v>23</v>
      </c>
      <c r="AL71" s="967"/>
      <c r="AM71" s="967"/>
      <c r="AN71" s="967"/>
      <c r="AO71" s="967"/>
      <c r="AP71" s="967" t="s">
        <v>544</v>
      </c>
      <c r="AQ71" s="967"/>
      <c r="AR71" s="967"/>
      <c r="AS71" s="967"/>
      <c r="AT71" s="967"/>
      <c r="AU71" s="967" t="s">
        <v>542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537</v>
      </c>
      <c r="C72" s="971"/>
      <c r="D72" s="971"/>
      <c r="E72" s="971"/>
      <c r="F72" s="971"/>
      <c r="G72" s="971"/>
      <c r="H72" s="971"/>
      <c r="I72" s="971"/>
      <c r="J72" s="971"/>
      <c r="K72" s="971"/>
      <c r="L72" s="971"/>
      <c r="M72" s="971"/>
      <c r="N72" s="971"/>
      <c r="O72" s="971"/>
      <c r="P72" s="972"/>
      <c r="Q72" s="973">
        <v>84</v>
      </c>
      <c r="R72" s="967"/>
      <c r="S72" s="967"/>
      <c r="T72" s="967"/>
      <c r="U72" s="967"/>
      <c r="V72" s="967">
        <v>78</v>
      </c>
      <c r="W72" s="967"/>
      <c r="X72" s="967"/>
      <c r="Y72" s="967"/>
      <c r="Z72" s="967"/>
      <c r="AA72" s="967">
        <v>5</v>
      </c>
      <c r="AB72" s="967"/>
      <c r="AC72" s="967"/>
      <c r="AD72" s="967"/>
      <c r="AE72" s="967"/>
      <c r="AF72" s="967">
        <v>5</v>
      </c>
      <c r="AG72" s="967"/>
      <c r="AH72" s="967"/>
      <c r="AI72" s="967"/>
      <c r="AJ72" s="967"/>
      <c r="AK72" s="967" t="s">
        <v>545</v>
      </c>
      <c r="AL72" s="967"/>
      <c r="AM72" s="967"/>
      <c r="AN72" s="967"/>
      <c r="AO72" s="967"/>
      <c r="AP72" s="967" t="s">
        <v>542</v>
      </c>
      <c r="AQ72" s="967"/>
      <c r="AR72" s="967"/>
      <c r="AS72" s="967"/>
      <c r="AT72" s="967"/>
      <c r="AU72" s="967" t="s">
        <v>542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538</v>
      </c>
      <c r="C73" s="971"/>
      <c r="D73" s="971"/>
      <c r="E73" s="971"/>
      <c r="F73" s="971"/>
      <c r="G73" s="971"/>
      <c r="H73" s="971"/>
      <c r="I73" s="971"/>
      <c r="J73" s="971"/>
      <c r="K73" s="971"/>
      <c r="L73" s="971"/>
      <c r="M73" s="971"/>
      <c r="N73" s="971"/>
      <c r="O73" s="971"/>
      <c r="P73" s="972"/>
      <c r="Q73" s="973">
        <v>141</v>
      </c>
      <c r="R73" s="967"/>
      <c r="S73" s="967"/>
      <c r="T73" s="967"/>
      <c r="U73" s="967"/>
      <c r="V73" s="967">
        <v>135</v>
      </c>
      <c r="W73" s="967"/>
      <c r="X73" s="967"/>
      <c r="Y73" s="967"/>
      <c r="Z73" s="967"/>
      <c r="AA73" s="967">
        <v>5</v>
      </c>
      <c r="AB73" s="967"/>
      <c r="AC73" s="967"/>
      <c r="AD73" s="967"/>
      <c r="AE73" s="967"/>
      <c r="AF73" s="967">
        <v>5</v>
      </c>
      <c r="AG73" s="967"/>
      <c r="AH73" s="967"/>
      <c r="AI73" s="967"/>
      <c r="AJ73" s="967"/>
      <c r="AK73" s="967" t="s">
        <v>544</v>
      </c>
      <c r="AL73" s="967"/>
      <c r="AM73" s="967"/>
      <c r="AN73" s="967"/>
      <c r="AO73" s="967"/>
      <c r="AP73" s="967" t="s">
        <v>543</v>
      </c>
      <c r="AQ73" s="967"/>
      <c r="AR73" s="967"/>
      <c r="AS73" s="967"/>
      <c r="AT73" s="967"/>
      <c r="AU73" s="967" t="s">
        <v>542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539</v>
      </c>
      <c r="C74" s="971"/>
      <c r="D74" s="971"/>
      <c r="E74" s="971"/>
      <c r="F74" s="971"/>
      <c r="G74" s="971"/>
      <c r="H74" s="971"/>
      <c r="I74" s="971"/>
      <c r="J74" s="971"/>
      <c r="K74" s="971"/>
      <c r="L74" s="971"/>
      <c r="M74" s="971"/>
      <c r="N74" s="971"/>
      <c r="O74" s="971"/>
      <c r="P74" s="972"/>
      <c r="Q74" s="973">
        <v>147565</v>
      </c>
      <c r="R74" s="967"/>
      <c r="S74" s="967"/>
      <c r="T74" s="967"/>
      <c r="U74" s="967"/>
      <c r="V74" s="967">
        <v>139850</v>
      </c>
      <c r="W74" s="967"/>
      <c r="X74" s="967"/>
      <c r="Y74" s="967"/>
      <c r="Z74" s="967"/>
      <c r="AA74" s="967">
        <v>7715</v>
      </c>
      <c r="AB74" s="967"/>
      <c r="AC74" s="967"/>
      <c r="AD74" s="967"/>
      <c r="AE74" s="967"/>
      <c r="AF74" s="967">
        <v>7715</v>
      </c>
      <c r="AG74" s="967"/>
      <c r="AH74" s="967"/>
      <c r="AI74" s="967"/>
      <c r="AJ74" s="967"/>
      <c r="AK74" s="967">
        <v>863</v>
      </c>
      <c r="AL74" s="967"/>
      <c r="AM74" s="967"/>
      <c r="AN74" s="967"/>
      <c r="AO74" s="967"/>
      <c r="AP74" s="967" t="s">
        <v>542</v>
      </c>
      <c r="AQ74" s="967"/>
      <c r="AR74" s="967"/>
      <c r="AS74" s="967"/>
      <c r="AT74" s="967"/>
      <c r="AU74" s="967" t="s">
        <v>542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540</v>
      </c>
      <c r="C75" s="971"/>
      <c r="D75" s="971"/>
      <c r="E75" s="971"/>
      <c r="F75" s="971"/>
      <c r="G75" s="971"/>
      <c r="H75" s="971"/>
      <c r="I75" s="971"/>
      <c r="J75" s="971"/>
      <c r="K75" s="971"/>
      <c r="L75" s="971"/>
      <c r="M75" s="971"/>
      <c r="N75" s="971"/>
      <c r="O75" s="971"/>
      <c r="P75" s="972"/>
      <c r="Q75" s="974" t="s">
        <v>542</v>
      </c>
      <c r="R75" s="975"/>
      <c r="S75" s="975"/>
      <c r="T75" s="975"/>
      <c r="U75" s="976"/>
      <c r="V75" s="977" t="s">
        <v>542</v>
      </c>
      <c r="W75" s="975"/>
      <c r="X75" s="975"/>
      <c r="Y75" s="975"/>
      <c r="Z75" s="976"/>
      <c r="AA75" s="977" t="s">
        <v>543</v>
      </c>
      <c r="AB75" s="975"/>
      <c r="AC75" s="975"/>
      <c r="AD75" s="975"/>
      <c r="AE75" s="976"/>
      <c r="AF75" s="977" t="s">
        <v>542</v>
      </c>
      <c r="AG75" s="975"/>
      <c r="AH75" s="975"/>
      <c r="AI75" s="975"/>
      <c r="AJ75" s="976"/>
      <c r="AK75" s="977" t="s">
        <v>542</v>
      </c>
      <c r="AL75" s="975"/>
      <c r="AM75" s="975"/>
      <c r="AN75" s="975"/>
      <c r="AO75" s="976"/>
      <c r="AP75" s="977" t="s">
        <v>542</v>
      </c>
      <c r="AQ75" s="975"/>
      <c r="AR75" s="975"/>
      <c r="AS75" s="975"/>
      <c r="AT75" s="976"/>
      <c r="AU75" s="977" t="s">
        <v>542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SUM(AF68:AJ75)</f>
        <v>7911</v>
      </c>
      <c r="AG88" s="955"/>
      <c r="AH88" s="955"/>
      <c r="AI88" s="955"/>
      <c r="AJ88" s="955"/>
      <c r="AK88" s="959"/>
      <c r="AL88" s="959"/>
      <c r="AM88" s="959"/>
      <c r="AN88" s="959"/>
      <c r="AO88" s="959"/>
      <c r="AP88" s="955">
        <f>SUM(AP68:AT75)</f>
        <v>6302</v>
      </c>
      <c r="AQ88" s="955"/>
      <c r="AR88" s="955"/>
      <c r="AS88" s="955"/>
      <c r="AT88" s="955"/>
      <c r="AU88" s="955">
        <f>SUM(AU68:AY75)</f>
        <v>885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SUM(CR7:CV12)</f>
        <v>194</v>
      </c>
      <c r="CS102" s="947"/>
      <c r="CT102" s="947"/>
      <c r="CU102" s="947"/>
      <c r="CV102" s="948"/>
      <c r="CW102" s="946">
        <f>SUM(CW7:DA12)</f>
        <v>9</v>
      </c>
      <c r="CX102" s="947"/>
      <c r="CY102" s="947"/>
      <c r="CZ102" s="947"/>
      <c r="DA102" s="948"/>
      <c r="DB102" s="946" t="s">
        <v>555</v>
      </c>
      <c r="DC102" s="947"/>
      <c r="DD102" s="947"/>
      <c r="DE102" s="947"/>
      <c r="DF102" s="948"/>
      <c r="DG102" s="946" t="s">
        <v>555</v>
      </c>
      <c r="DH102" s="947"/>
      <c r="DI102" s="947"/>
      <c r="DJ102" s="947"/>
      <c r="DK102" s="948"/>
      <c r="DL102" s="946" t="s">
        <v>547</v>
      </c>
      <c r="DM102" s="947"/>
      <c r="DN102" s="947"/>
      <c r="DO102" s="947"/>
      <c r="DP102" s="948"/>
      <c r="DQ102" s="946" t="s">
        <v>547</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285</v>
      </c>
      <c r="AG109" s="888"/>
      <c r="AH109" s="888"/>
      <c r="AI109" s="888"/>
      <c r="AJ109" s="889"/>
      <c r="AK109" s="890" t="s">
        <v>284</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285</v>
      </c>
      <c r="BW109" s="888"/>
      <c r="BX109" s="888"/>
      <c r="BY109" s="888"/>
      <c r="BZ109" s="889"/>
      <c r="CA109" s="890" t="s">
        <v>284</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285</v>
      </c>
      <c r="DM109" s="888"/>
      <c r="DN109" s="888"/>
      <c r="DO109" s="888"/>
      <c r="DP109" s="889"/>
      <c r="DQ109" s="890" t="s">
        <v>284</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2395395</v>
      </c>
      <c r="AB110" s="873"/>
      <c r="AC110" s="873"/>
      <c r="AD110" s="873"/>
      <c r="AE110" s="874"/>
      <c r="AF110" s="875">
        <v>2203985</v>
      </c>
      <c r="AG110" s="873"/>
      <c r="AH110" s="873"/>
      <c r="AI110" s="873"/>
      <c r="AJ110" s="874"/>
      <c r="AK110" s="875">
        <v>2181565</v>
      </c>
      <c r="AL110" s="873"/>
      <c r="AM110" s="873"/>
      <c r="AN110" s="873"/>
      <c r="AO110" s="874"/>
      <c r="AP110" s="876">
        <v>14.5</v>
      </c>
      <c r="AQ110" s="877"/>
      <c r="AR110" s="877"/>
      <c r="AS110" s="877"/>
      <c r="AT110" s="878"/>
      <c r="AU110" s="920" t="s">
        <v>60</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20945937</v>
      </c>
      <c r="BR110" s="800"/>
      <c r="BS110" s="800"/>
      <c r="BT110" s="800"/>
      <c r="BU110" s="800"/>
      <c r="BV110" s="800">
        <v>23901052</v>
      </c>
      <c r="BW110" s="800"/>
      <c r="BX110" s="800"/>
      <c r="BY110" s="800"/>
      <c r="BZ110" s="800"/>
      <c r="CA110" s="800">
        <v>24956686</v>
      </c>
      <c r="CB110" s="800"/>
      <c r="CC110" s="800"/>
      <c r="CD110" s="800"/>
      <c r="CE110" s="800"/>
      <c r="CF110" s="861">
        <v>165.5</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t="s">
        <v>110</v>
      </c>
      <c r="BR111" s="771"/>
      <c r="BS111" s="771"/>
      <c r="BT111" s="771"/>
      <c r="BU111" s="771"/>
      <c r="BV111" s="771" t="s">
        <v>110</v>
      </c>
      <c r="BW111" s="771"/>
      <c r="BX111" s="771"/>
      <c r="BY111" s="771"/>
      <c r="BZ111" s="771"/>
      <c r="CA111" s="771" t="s">
        <v>110</v>
      </c>
      <c r="CB111" s="771"/>
      <c r="CC111" s="771"/>
      <c r="CD111" s="771"/>
      <c r="CE111" s="771"/>
      <c r="CF111" s="848" t="s">
        <v>110</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22138849</v>
      </c>
      <c r="BR112" s="771"/>
      <c r="BS112" s="771"/>
      <c r="BT112" s="771"/>
      <c r="BU112" s="771"/>
      <c r="BV112" s="771">
        <v>22006936</v>
      </c>
      <c r="BW112" s="771"/>
      <c r="BX112" s="771"/>
      <c r="BY112" s="771"/>
      <c r="BZ112" s="771"/>
      <c r="CA112" s="771">
        <v>22615623</v>
      </c>
      <c r="CB112" s="771"/>
      <c r="CC112" s="771"/>
      <c r="CD112" s="771"/>
      <c r="CE112" s="771"/>
      <c r="CF112" s="848">
        <v>150</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1270574</v>
      </c>
      <c r="AB113" s="909"/>
      <c r="AC113" s="909"/>
      <c r="AD113" s="909"/>
      <c r="AE113" s="910"/>
      <c r="AF113" s="911">
        <v>1251337</v>
      </c>
      <c r="AG113" s="909"/>
      <c r="AH113" s="909"/>
      <c r="AI113" s="909"/>
      <c r="AJ113" s="910"/>
      <c r="AK113" s="911">
        <v>1372159</v>
      </c>
      <c r="AL113" s="909"/>
      <c r="AM113" s="909"/>
      <c r="AN113" s="909"/>
      <c r="AO113" s="910"/>
      <c r="AP113" s="912">
        <v>9.1</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693879</v>
      </c>
      <c r="BR113" s="771"/>
      <c r="BS113" s="771"/>
      <c r="BT113" s="771"/>
      <c r="BU113" s="771"/>
      <c r="BV113" s="771">
        <v>627262</v>
      </c>
      <c r="BW113" s="771"/>
      <c r="BX113" s="771"/>
      <c r="BY113" s="771"/>
      <c r="BZ113" s="771"/>
      <c r="CA113" s="771">
        <v>884437</v>
      </c>
      <c r="CB113" s="771"/>
      <c r="CC113" s="771"/>
      <c r="CD113" s="771"/>
      <c r="CE113" s="771"/>
      <c r="CF113" s="848">
        <v>5.9</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117386</v>
      </c>
      <c r="AB114" s="784"/>
      <c r="AC114" s="784"/>
      <c r="AD114" s="784"/>
      <c r="AE114" s="785"/>
      <c r="AF114" s="786">
        <v>98535</v>
      </c>
      <c r="AG114" s="784"/>
      <c r="AH114" s="784"/>
      <c r="AI114" s="784"/>
      <c r="AJ114" s="785"/>
      <c r="AK114" s="786">
        <v>108277</v>
      </c>
      <c r="AL114" s="784"/>
      <c r="AM114" s="784"/>
      <c r="AN114" s="784"/>
      <c r="AO114" s="785"/>
      <c r="AP114" s="754">
        <v>0.7</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4934049</v>
      </c>
      <c r="BR114" s="771"/>
      <c r="BS114" s="771"/>
      <c r="BT114" s="771"/>
      <c r="BU114" s="771"/>
      <c r="BV114" s="771">
        <v>4689060</v>
      </c>
      <c r="BW114" s="771"/>
      <c r="BX114" s="771"/>
      <c r="BY114" s="771"/>
      <c r="BZ114" s="771"/>
      <c r="CA114" s="771">
        <v>4323317</v>
      </c>
      <c r="CB114" s="771"/>
      <c r="CC114" s="771"/>
      <c r="CD114" s="771"/>
      <c r="CE114" s="771"/>
      <c r="CF114" s="848">
        <v>28.7</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110</v>
      </c>
      <c r="AB115" s="909"/>
      <c r="AC115" s="909"/>
      <c r="AD115" s="909"/>
      <c r="AE115" s="910"/>
      <c r="AF115" s="911" t="s">
        <v>110</v>
      </c>
      <c r="AG115" s="909"/>
      <c r="AH115" s="909"/>
      <c r="AI115" s="909"/>
      <c r="AJ115" s="910"/>
      <c r="AK115" s="911" t="s">
        <v>110</v>
      </c>
      <c r="AL115" s="909"/>
      <c r="AM115" s="909"/>
      <c r="AN115" s="909"/>
      <c r="AO115" s="910"/>
      <c r="AP115" s="912" t="s">
        <v>110</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v>73436</v>
      </c>
      <c r="BR115" s="771"/>
      <c r="BS115" s="771"/>
      <c r="BT115" s="771"/>
      <c r="BU115" s="771"/>
      <c r="BV115" s="771">
        <v>1603</v>
      </c>
      <c r="BW115" s="771"/>
      <c r="BX115" s="771"/>
      <c r="BY115" s="771"/>
      <c r="BZ115" s="771"/>
      <c r="CA115" s="771">
        <v>2323</v>
      </c>
      <c r="CB115" s="771"/>
      <c r="CC115" s="771"/>
      <c r="CD115" s="771"/>
      <c r="CE115" s="771"/>
      <c r="CF115" s="848">
        <v>0</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3783355</v>
      </c>
      <c r="AB117" s="895"/>
      <c r="AC117" s="895"/>
      <c r="AD117" s="895"/>
      <c r="AE117" s="896"/>
      <c r="AF117" s="898">
        <v>3553857</v>
      </c>
      <c r="AG117" s="895"/>
      <c r="AH117" s="895"/>
      <c r="AI117" s="895"/>
      <c r="AJ117" s="896"/>
      <c r="AK117" s="898">
        <v>3662001</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285</v>
      </c>
      <c r="AG118" s="888"/>
      <c r="AH118" s="888"/>
      <c r="AI118" s="888"/>
      <c r="AJ118" s="889"/>
      <c r="AK118" s="890" t="s">
        <v>284</v>
      </c>
      <c r="AL118" s="888"/>
      <c r="AM118" s="888"/>
      <c r="AN118" s="888"/>
      <c r="AO118" s="889"/>
      <c r="AP118" s="891" t="s">
        <v>405</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433</v>
      </c>
      <c r="BP118" s="838"/>
      <c r="BQ118" s="857">
        <v>48786150</v>
      </c>
      <c r="BR118" s="858"/>
      <c r="BS118" s="858"/>
      <c r="BT118" s="858"/>
      <c r="BU118" s="858"/>
      <c r="BV118" s="858">
        <v>51225913</v>
      </c>
      <c r="BW118" s="858"/>
      <c r="BX118" s="858"/>
      <c r="BY118" s="858"/>
      <c r="BZ118" s="858"/>
      <c r="CA118" s="858">
        <v>52782386</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13746700</v>
      </c>
      <c r="BR119" s="800"/>
      <c r="BS119" s="800"/>
      <c r="BT119" s="800"/>
      <c r="BU119" s="800"/>
      <c r="BV119" s="800">
        <v>14654365</v>
      </c>
      <c r="BW119" s="800"/>
      <c r="BX119" s="800"/>
      <c r="BY119" s="800"/>
      <c r="BZ119" s="800"/>
      <c r="CA119" s="800">
        <v>14584018</v>
      </c>
      <c r="CB119" s="800"/>
      <c r="CC119" s="800"/>
      <c r="CD119" s="800"/>
      <c r="CE119" s="800"/>
      <c r="CF119" s="861">
        <v>96.7</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7219718</v>
      </c>
      <c r="BR120" s="771"/>
      <c r="BS120" s="771"/>
      <c r="BT120" s="771"/>
      <c r="BU120" s="771"/>
      <c r="BV120" s="771">
        <v>6645878</v>
      </c>
      <c r="BW120" s="771"/>
      <c r="BX120" s="771"/>
      <c r="BY120" s="771"/>
      <c r="BZ120" s="771"/>
      <c r="CA120" s="771">
        <v>6218071</v>
      </c>
      <c r="CB120" s="771"/>
      <c r="CC120" s="771"/>
      <c r="CD120" s="771"/>
      <c r="CE120" s="771"/>
      <c r="CF120" s="848">
        <v>41.2</v>
      </c>
      <c r="CG120" s="849"/>
      <c r="CH120" s="849"/>
      <c r="CI120" s="849"/>
      <c r="CJ120" s="849"/>
      <c r="CK120" s="850" t="s">
        <v>439</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15563684</v>
      </c>
      <c r="DH120" s="800"/>
      <c r="DI120" s="800"/>
      <c r="DJ120" s="800"/>
      <c r="DK120" s="800"/>
      <c r="DL120" s="800">
        <v>15003172</v>
      </c>
      <c r="DM120" s="800"/>
      <c r="DN120" s="800"/>
      <c r="DO120" s="800"/>
      <c r="DP120" s="800"/>
      <c r="DQ120" s="800">
        <v>15619041</v>
      </c>
      <c r="DR120" s="800"/>
      <c r="DS120" s="800"/>
      <c r="DT120" s="800"/>
      <c r="DU120" s="800"/>
      <c r="DV120" s="801">
        <v>103.6</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36101093</v>
      </c>
      <c r="BR121" s="858"/>
      <c r="BS121" s="858"/>
      <c r="BT121" s="858"/>
      <c r="BU121" s="858"/>
      <c r="BV121" s="858">
        <v>37292529</v>
      </c>
      <c r="BW121" s="858"/>
      <c r="BX121" s="858"/>
      <c r="BY121" s="858"/>
      <c r="BZ121" s="858"/>
      <c r="CA121" s="858">
        <v>38744952</v>
      </c>
      <c r="CB121" s="858"/>
      <c r="CC121" s="858"/>
      <c r="CD121" s="858"/>
      <c r="CE121" s="858"/>
      <c r="CF121" s="859">
        <v>256.89999999999998</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5658205</v>
      </c>
      <c r="DH121" s="771"/>
      <c r="DI121" s="771"/>
      <c r="DJ121" s="771"/>
      <c r="DK121" s="771"/>
      <c r="DL121" s="771">
        <v>6101274</v>
      </c>
      <c r="DM121" s="771"/>
      <c r="DN121" s="771"/>
      <c r="DO121" s="771"/>
      <c r="DP121" s="771"/>
      <c r="DQ121" s="771">
        <v>6322591</v>
      </c>
      <c r="DR121" s="771"/>
      <c r="DS121" s="771"/>
      <c r="DT121" s="771"/>
      <c r="DU121" s="771"/>
      <c r="DV121" s="823">
        <v>41.9</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442</v>
      </c>
      <c r="BP122" s="838"/>
      <c r="BQ122" s="839">
        <v>57067511</v>
      </c>
      <c r="BR122" s="840"/>
      <c r="BS122" s="840"/>
      <c r="BT122" s="840"/>
      <c r="BU122" s="840"/>
      <c r="BV122" s="840">
        <v>58592772</v>
      </c>
      <c r="BW122" s="840"/>
      <c r="BX122" s="840"/>
      <c r="BY122" s="840"/>
      <c r="BZ122" s="840"/>
      <c r="CA122" s="840">
        <v>59547041</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724232</v>
      </c>
      <c r="DH122" s="771"/>
      <c r="DI122" s="771"/>
      <c r="DJ122" s="771"/>
      <c r="DK122" s="771"/>
      <c r="DL122" s="771">
        <v>723779</v>
      </c>
      <c r="DM122" s="771"/>
      <c r="DN122" s="771"/>
      <c r="DO122" s="771"/>
      <c r="DP122" s="771"/>
      <c r="DQ122" s="771">
        <v>508378</v>
      </c>
      <c r="DR122" s="771"/>
      <c r="DS122" s="771"/>
      <c r="DT122" s="771"/>
      <c r="DU122" s="771"/>
      <c r="DV122" s="823">
        <v>3.4</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110</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t="s">
        <v>389</v>
      </c>
      <c r="CQ123" s="829"/>
      <c r="CR123" s="829"/>
      <c r="CS123" s="829"/>
      <c r="CT123" s="829"/>
      <c r="CU123" s="829"/>
      <c r="CV123" s="829"/>
      <c r="CW123" s="829"/>
      <c r="CX123" s="829"/>
      <c r="CY123" s="829"/>
      <c r="CZ123" s="829"/>
      <c r="DA123" s="829"/>
      <c r="DB123" s="829"/>
      <c r="DC123" s="829"/>
      <c r="DD123" s="829"/>
      <c r="DE123" s="829"/>
      <c r="DF123" s="830"/>
      <c r="DG123" s="783">
        <v>192728</v>
      </c>
      <c r="DH123" s="784"/>
      <c r="DI123" s="784"/>
      <c r="DJ123" s="784"/>
      <c r="DK123" s="785"/>
      <c r="DL123" s="786">
        <v>178711</v>
      </c>
      <c r="DM123" s="784"/>
      <c r="DN123" s="784"/>
      <c r="DO123" s="784"/>
      <c r="DP123" s="785"/>
      <c r="DQ123" s="786">
        <v>164481</v>
      </c>
      <c r="DR123" s="784"/>
      <c r="DS123" s="784"/>
      <c r="DT123" s="784"/>
      <c r="DU123" s="785"/>
      <c r="DV123" s="754">
        <v>1.1000000000000001</v>
      </c>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v>73106</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453</v>
      </c>
      <c r="AY127" s="758"/>
      <c r="AZ127" s="758"/>
      <c r="BA127" s="758"/>
      <c r="BB127" s="758"/>
      <c r="BC127" s="758"/>
      <c r="BD127" s="758"/>
      <c r="BE127" s="759"/>
      <c r="BF127" s="760" t="s">
        <v>110</v>
      </c>
      <c r="BG127" s="761"/>
      <c r="BH127" s="761"/>
      <c r="BI127" s="761"/>
      <c r="BJ127" s="761"/>
      <c r="BK127" s="761"/>
      <c r="BL127" s="762"/>
      <c r="BM127" s="760">
        <v>12.61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v>330</v>
      </c>
      <c r="DH127" s="820"/>
      <c r="DI127" s="820"/>
      <c r="DJ127" s="820"/>
      <c r="DK127" s="820"/>
      <c r="DL127" s="820">
        <v>1603</v>
      </c>
      <c r="DM127" s="820"/>
      <c r="DN127" s="820"/>
      <c r="DO127" s="820"/>
      <c r="DP127" s="820"/>
      <c r="DQ127" s="820">
        <v>2323</v>
      </c>
      <c r="DR127" s="820"/>
      <c r="DS127" s="820"/>
      <c r="DT127" s="820"/>
      <c r="DU127" s="820"/>
      <c r="DV127" s="821">
        <v>0</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402606</v>
      </c>
      <c r="AB128" s="724"/>
      <c r="AC128" s="724"/>
      <c r="AD128" s="724"/>
      <c r="AE128" s="725"/>
      <c r="AF128" s="726">
        <v>419830</v>
      </c>
      <c r="AG128" s="724"/>
      <c r="AH128" s="724"/>
      <c r="AI128" s="724"/>
      <c r="AJ128" s="725"/>
      <c r="AK128" s="726">
        <v>417044</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110</v>
      </c>
      <c r="BG128" s="791"/>
      <c r="BH128" s="791"/>
      <c r="BI128" s="791"/>
      <c r="BJ128" s="791"/>
      <c r="BK128" s="791"/>
      <c r="BL128" s="792"/>
      <c r="BM128" s="790">
        <v>17.61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17527341</v>
      </c>
      <c r="AB129" s="784"/>
      <c r="AC129" s="784"/>
      <c r="AD129" s="784"/>
      <c r="AE129" s="785"/>
      <c r="AF129" s="786">
        <v>17694595</v>
      </c>
      <c r="AG129" s="784"/>
      <c r="AH129" s="784"/>
      <c r="AI129" s="784"/>
      <c r="AJ129" s="785"/>
      <c r="AK129" s="786">
        <v>17682281</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4.7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2500569</v>
      </c>
      <c r="AB130" s="784"/>
      <c r="AC130" s="784"/>
      <c r="AD130" s="784"/>
      <c r="AE130" s="785"/>
      <c r="AF130" s="786">
        <v>2495048</v>
      </c>
      <c r="AG130" s="784"/>
      <c r="AH130" s="784"/>
      <c r="AI130" s="784"/>
      <c r="AJ130" s="785"/>
      <c r="AK130" s="786">
        <v>2601156</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15026772</v>
      </c>
      <c r="AB131" s="717"/>
      <c r="AC131" s="717"/>
      <c r="AD131" s="717"/>
      <c r="AE131" s="718"/>
      <c r="AF131" s="719">
        <v>15199547</v>
      </c>
      <c r="AG131" s="717"/>
      <c r="AH131" s="717"/>
      <c r="AI131" s="717"/>
      <c r="AJ131" s="718"/>
      <c r="AK131" s="719">
        <v>15081125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5.8574123570000003</v>
      </c>
      <c r="AB132" s="740"/>
      <c r="AC132" s="740"/>
      <c r="AD132" s="740"/>
      <c r="AE132" s="741"/>
      <c r="AF132" s="742">
        <v>4.2039344989999998</v>
      </c>
      <c r="AG132" s="740"/>
      <c r="AH132" s="740"/>
      <c r="AI132" s="740"/>
      <c r="AJ132" s="741"/>
      <c r="AK132" s="742">
        <v>4.2689189299999999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6.8</v>
      </c>
      <c r="AB133" s="749"/>
      <c r="AC133" s="749"/>
      <c r="AD133" s="749"/>
      <c r="AE133" s="750"/>
      <c r="AF133" s="748">
        <v>5.4</v>
      </c>
      <c r="AG133" s="749"/>
      <c r="AH133" s="749"/>
      <c r="AI133" s="749"/>
      <c r="AJ133" s="750"/>
      <c r="AK133" s="748">
        <v>4.7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H23" sqref="H23"/>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4427863</v>
      </c>
      <c r="L9" s="264">
        <v>53672</v>
      </c>
      <c r="M9" s="265">
        <v>65114</v>
      </c>
      <c r="N9" s="266">
        <v>-17.600000000000001</v>
      </c>
    </row>
    <row r="10" spans="1:16">
      <c r="A10" s="248"/>
      <c r="B10" s="244"/>
      <c r="C10" s="244"/>
      <c r="D10" s="244"/>
      <c r="E10" s="244"/>
      <c r="F10" s="244"/>
      <c r="G10" s="1133" t="s">
        <v>475</v>
      </c>
      <c r="H10" s="1134"/>
      <c r="I10" s="1134"/>
      <c r="J10" s="1135"/>
      <c r="K10" s="267">
        <v>591406</v>
      </c>
      <c r="L10" s="268">
        <v>7169</v>
      </c>
      <c r="M10" s="269">
        <v>4538</v>
      </c>
      <c r="N10" s="270">
        <v>58</v>
      </c>
    </row>
    <row r="11" spans="1:16" ht="13.5" customHeight="1">
      <c r="A11" s="248"/>
      <c r="B11" s="244"/>
      <c r="C11" s="244"/>
      <c r="D11" s="244"/>
      <c r="E11" s="244"/>
      <c r="F11" s="244"/>
      <c r="G11" s="1133" t="s">
        <v>476</v>
      </c>
      <c r="H11" s="1134"/>
      <c r="I11" s="1134"/>
      <c r="J11" s="1135"/>
      <c r="K11" s="267">
        <v>568716</v>
      </c>
      <c r="L11" s="268">
        <v>6894</v>
      </c>
      <c r="M11" s="269">
        <v>5513</v>
      </c>
      <c r="N11" s="270">
        <v>25</v>
      </c>
    </row>
    <row r="12" spans="1:16" ht="13.5" customHeight="1">
      <c r="A12" s="248"/>
      <c r="B12" s="244"/>
      <c r="C12" s="244"/>
      <c r="D12" s="244"/>
      <c r="E12" s="244"/>
      <c r="F12" s="244"/>
      <c r="G12" s="1133" t="s">
        <v>477</v>
      </c>
      <c r="H12" s="1134"/>
      <c r="I12" s="1134"/>
      <c r="J12" s="1135"/>
      <c r="K12" s="267">
        <v>483857</v>
      </c>
      <c r="L12" s="268">
        <v>5865</v>
      </c>
      <c r="M12" s="269">
        <v>953</v>
      </c>
      <c r="N12" s="270">
        <v>515.4</v>
      </c>
    </row>
    <row r="13" spans="1:16" ht="13.5" customHeight="1">
      <c r="A13" s="248"/>
      <c r="B13" s="244"/>
      <c r="C13" s="244"/>
      <c r="D13" s="244"/>
      <c r="E13" s="244"/>
      <c r="F13" s="244"/>
      <c r="G13" s="1133" t="s">
        <v>478</v>
      </c>
      <c r="H13" s="1134"/>
      <c r="I13" s="1134"/>
      <c r="J13" s="1135"/>
      <c r="K13" s="267" t="s">
        <v>479</v>
      </c>
      <c r="L13" s="268" t="s">
        <v>479</v>
      </c>
      <c r="M13" s="269">
        <v>2</v>
      </c>
      <c r="N13" s="270" t="s">
        <v>479</v>
      </c>
    </row>
    <row r="14" spans="1:16" ht="13.5" customHeight="1">
      <c r="A14" s="248"/>
      <c r="B14" s="244"/>
      <c r="C14" s="244"/>
      <c r="D14" s="244"/>
      <c r="E14" s="244"/>
      <c r="F14" s="244"/>
      <c r="G14" s="1133" t="s">
        <v>480</v>
      </c>
      <c r="H14" s="1134"/>
      <c r="I14" s="1134"/>
      <c r="J14" s="1135"/>
      <c r="K14" s="267">
        <v>248257</v>
      </c>
      <c r="L14" s="268">
        <v>3009</v>
      </c>
      <c r="M14" s="269">
        <v>2887</v>
      </c>
      <c r="N14" s="270">
        <v>4.2</v>
      </c>
    </row>
    <row r="15" spans="1:16" ht="13.5" customHeight="1">
      <c r="A15" s="248"/>
      <c r="B15" s="244"/>
      <c r="C15" s="244"/>
      <c r="D15" s="244"/>
      <c r="E15" s="244"/>
      <c r="F15" s="244"/>
      <c r="G15" s="1133" t="s">
        <v>481</v>
      </c>
      <c r="H15" s="1134"/>
      <c r="I15" s="1134"/>
      <c r="J15" s="1135"/>
      <c r="K15" s="267">
        <v>126198</v>
      </c>
      <c r="L15" s="268">
        <v>1530</v>
      </c>
      <c r="M15" s="269">
        <v>1642</v>
      </c>
      <c r="N15" s="270">
        <v>-6.8</v>
      </c>
    </row>
    <row r="16" spans="1:16">
      <c r="A16" s="248"/>
      <c r="B16" s="244"/>
      <c r="C16" s="244"/>
      <c r="D16" s="244"/>
      <c r="E16" s="244"/>
      <c r="F16" s="244"/>
      <c r="G16" s="1136" t="s">
        <v>482</v>
      </c>
      <c r="H16" s="1137"/>
      <c r="I16" s="1137"/>
      <c r="J16" s="1138"/>
      <c r="K16" s="268">
        <v>-386340</v>
      </c>
      <c r="L16" s="268">
        <v>-4683</v>
      </c>
      <c r="M16" s="269">
        <v>-6965</v>
      </c>
      <c r="N16" s="270">
        <v>-32.799999999999997</v>
      </c>
    </row>
    <row r="17" spans="1:16">
      <c r="A17" s="248"/>
      <c r="B17" s="244"/>
      <c r="C17" s="244"/>
      <c r="D17" s="244"/>
      <c r="E17" s="244"/>
      <c r="F17" s="244"/>
      <c r="G17" s="1136" t="s">
        <v>168</v>
      </c>
      <c r="H17" s="1137"/>
      <c r="I17" s="1137"/>
      <c r="J17" s="1138"/>
      <c r="K17" s="268">
        <v>6059957</v>
      </c>
      <c r="L17" s="268">
        <v>73456</v>
      </c>
      <c r="M17" s="269">
        <v>73685</v>
      </c>
      <c r="N17" s="270">
        <v>-0.3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6.52</v>
      </c>
      <c r="L21" s="281">
        <v>7.13</v>
      </c>
      <c r="M21" s="282">
        <v>-0.61</v>
      </c>
      <c r="N21" s="249"/>
      <c r="O21" s="283"/>
      <c r="P21" s="279"/>
    </row>
    <row r="22" spans="1:16" s="284" customFormat="1">
      <c r="A22" s="279"/>
      <c r="B22" s="249"/>
      <c r="C22" s="249"/>
      <c r="D22" s="249"/>
      <c r="E22" s="249"/>
      <c r="F22" s="249"/>
      <c r="G22" s="1130" t="s">
        <v>488</v>
      </c>
      <c r="H22" s="1131"/>
      <c r="I22" s="1131"/>
      <c r="J22" s="1132"/>
      <c r="K22" s="285">
        <v>99</v>
      </c>
      <c r="L22" s="286">
        <v>98.1</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2181565</v>
      </c>
      <c r="L32" s="294">
        <v>26444</v>
      </c>
      <c r="M32" s="295">
        <v>43359</v>
      </c>
      <c r="N32" s="296">
        <v>-39</v>
      </c>
    </row>
    <row r="33" spans="1:16" ht="13.5" customHeight="1">
      <c r="A33" s="248"/>
      <c r="B33" s="244"/>
      <c r="C33" s="244"/>
      <c r="D33" s="244"/>
      <c r="E33" s="244"/>
      <c r="F33" s="244"/>
      <c r="G33" s="1121" t="s">
        <v>492</v>
      </c>
      <c r="H33" s="1122"/>
      <c r="I33" s="1122"/>
      <c r="J33" s="1123"/>
      <c r="K33" s="294" t="s">
        <v>479</v>
      </c>
      <c r="L33" s="294" t="s">
        <v>479</v>
      </c>
      <c r="M33" s="295">
        <v>0</v>
      </c>
      <c r="N33" s="296" t="s">
        <v>479</v>
      </c>
    </row>
    <row r="34" spans="1:16" ht="27" customHeight="1">
      <c r="A34" s="248"/>
      <c r="B34" s="244"/>
      <c r="C34" s="244"/>
      <c r="D34" s="244"/>
      <c r="E34" s="244"/>
      <c r="F34" s="244"/>
      <c r="G34" s="1121" t="s">
        <v>493</v>
      </c>
      <c r="H34" s="1122"/>
      <c r="I34" s="1122"/>
      <c r="J34" s="1123"/>
      <c r="K34" s="294" t="s">
        <v>479</v>
      </c>
      <c r="L34" s="294" t="s">
        <v>479</v>
      </c>
      <c r="M34" s="295">
        <v>39</v>
      </c>
      <c r="N34" s="296" t="s">
        <v>479</v>
      </c>
    </row>
    <row r="35" spans="1:16" ht="27" customHeight="1">
      <c r="A35" s="248"/>
      <c r="B35" s="244"/>
      <c r="C35" s="244"/>
      <c r="D35" s="244"/>
      <c r="E35" s="244"/>
      <c r="F35" s="244"/>
      <c r="G35" s="1121" t="s">
        <v>494</v>
      </c>
      <c r="H35" s="1122"/>
      <c r="I35" s="1122"/>
      <c r="J35" s="1123"/>
      <c r="K35" s="294">
        <v>1372159</v>
      </c>
      <c r="L35" s="294">
        <v>16633</v>
      </c>
      <c r="M35" s="295">
        <v>11806</v>
      </c>
      <c r="N35" s="296">
        <v>40.9</v>
      </c>
    </row>
    <row r="36" spans="1:16" ht="27" customHeight="1">
      <c r="A36" s="248"/>
      <c r="B36" s="244"/>
      <c r="C36" s="244"/>
      <c r="D36" s="244"/>
      <c r="E36" s="244"/>
      <c r="F36" s="244"/>
      <c r="G36" s="1121" t="s">
        <v>495</v>
      </c>
      <c r="H36" s="1122"/>
      <c r="I36" s="1122"/>
      <c r="J36" s="1123"/>
      <c r="K36" s="294">
        <v>108277</v>
      </c>
      <c r="L36" s="294">
        <v>1312</v>
      </c>
      <c r="M36" s="295">
        <v>1910</v>
      </c>
      <c r="N36" s="296">
        <v>-31.3</v>
      </c>
    </row>
    <row r="37" spans="1:16" ht="13.5" customHeight="1">
      <c r="A37" s="248"/>
      <c r="B37" s="244"/>
      <c r="C37" s="244"/>
      <c r="D37" s="244"/>
      <c r="E37" s="244"/>
      <c r="F37" s="244"/>
      <c r="G37" s="1121" t="s">
        <v>496</v>
      </c>
      <c r="H37" s="1122"/>
      <c r="I37" s="1122"/>
      <c r="J37" s="1123"/>
      <c r="K37" s="294" t="s">
        <v>479</v>
      </c>
      <c r="L37" s="294" t="s">
        <v>479</v>
      </c>
      <c r="M37" s="295">
        <v>1129</v>
      </c>
      <c r="N37" s="296" t="s">
        <v>479</v>
      </c>
    </row>
    <row r="38" spans="1:16" ht="27" customHeight="1">
      <c r="A38" s="248"/>
      <c r="B38" s="244"/>
      <c r="C38" s="244"/>
      <c r="D38" s="244"/>
      <c r="E38" s="244"/>
      <c r="F38" s="244"/>
      <c r="G38" s="1124" t="s">
        <v>497</v>
      </c>
      <c r="H38" s="1125"/>
      <c r="I38" s="1125"/>
      <c r="J38" s="1126"/>
      <c r="K38" s="297" t="s">
        <v>479</v>
      </c>
      <c r="L38" s="297" t="s">
        <v>479</v>
      </c>
      <c r="M38" s="298">
        <v>5</v>
      </c>
      <c r="N38" s="299" t="s">
        <v>479</v>
      </c>
      <c r="O38" s="293"/>
    </row>
    <row r="39" spans="1:16">
      <c r="A39" s="248"/>
      <c r="B39" s="244"/>
      <c r="C39" s="244"/>
      <c r="D39" s="244"/>
      <c r="E39" s="244"/>
      <c r="F39" s="244"/>
      <c r="G39" s="1124" t="s">
        <v>498</v>
      </c>
      <c r="H39" s="1125"/>
      <c r="I39" s="1125"/>
      <c r="J39" s="1126"/>
      <c r="K39" s="300">
        <v>-417044</v>
      </c>
      <c r="L39" s="300">
        <v>-5055</v>
      </c>
      <c r="M39" s="301">
        <v>-5126</v>
      </c>
      <c r="N39" s="302">
        <v>-1.4</v>
      </c>
      <c r="O39" s="293"/>
    </row>
    <row r="40" spans="1:16" ht="27" customHeight="1">
      <c r="A40" s="248"/>
      <c r="B40" s="244"/>
      <c r="C40" s="244"/>
      <c r="D40" s="244"/>
      <c r="E40" s="244"/>
      <c r="F40" s="244"/>
      <c r="G40" s="1121" t="s">
        <v>499</v>
      </c>
      <c r="H40" s="1122"/>
      <c r="I40" s="1122"/>
      <c r="J40" s="1123"/>
      <c r="K40" s="300">
        <v>-2601156</v>
      </c>
      <c r="L40" s="300">
        <v>-31530</v>
      </c>
      <c r="M40" s="301">
        <v>-37205</v>
      </c>
      <c r="N40" s="302">
        <v>-15.3</v>
      </c>
      <c r="O40" s="293"/>
    </row>
    <row r="41" spans="1:16">
      <c r="A41" s="248"/>
      <c r="B41" s="244"/>
      <c r="C41" s="244"/>
      <c r="D41" s="244"/>
      <c r="E41" s="244"/>
      <c r="F41" s="244"/>
      <c r="G41" s="1127" t="s">
        <v>279</v>
      </c>
      <c r="H41" s="1128"/>
      <c r="I41" s="1128"/>
      <c r="J41" s="1129"/>
      <c r="K41" s="294">
        <v>643801</v>
      </c>
      <c r="L41" s="300">
        <v>7804</v>
      </c>
      <c r="M41" s="301">
        <v>15917</v>
      </c>
      <c r="N41" s="302">
        <v>-51</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4329523</v>
      </c>
      <c r="J51" s="320">
        <v>53670</v>
      </c>
      <c r="K51" s="321">
        <v>79.2</v>
      </c>
      <c r="L51" s="322">
        <v>61882</v>
      </c>
      <c r="M51" s="323">
        <v>6.7</v>
      </c>
      <c r="N51" s="324">
        <v>72.5</v>
      </c>
    </row>
    <row r="52" spans="1:14">
      <c r="A52" s="248"/>
      <c r="B52" s="244"/>
      <c r="C52" s="244"/>
      <c r="D52" s="244"/>
      <c r="E52" s="244"/>
      <c r="F52" s="244"/>
      <c r="G52" s="325"/>
      <c r="H52" s="326" t="s">
        <v>510</v>
      </c>
      <c r="I52" s="327">
        <v>1632975</v>
      </c>
      <c r="J52" s="328">
        <v>20243</v>
      </c>
      <c r="K52" s="329">
        <v>6.6</v>
      </c>
      <c r="L52" s="330">
        <v>32175</v>
      </c>
      <c r="M52" s="331">
        <v>0</v>
      </c>
      <c r="N52" s="332">
        <v>6.6</v>
      </c>
    </row>
    <row r="53" spans="1:14">
      <c r="A53" s="248"/>
      <c r="B53" s="244"/>
      <c r="C53" s="244"/>
      <c r="D53" s="244"/>
      <c r="E53" s="244"/>
      <c r="F53" s="244"/>
      <c r="G53" s="310" t="s">
        <v>511</v>
      </c>
      <c r="H53" s="311"/>
      <c r="I53" s="319">
        <v>2435951</v>
      </c>
      <c r="J53" s="320">
        <v>30144</v>
      </c>
      <c r="K53" s="321">
        <v>-43.8</v>
      </c>
      <c r="L53" s="322">
        <v>47569</v>
      </c>
      <c r="M53" s="323">
        <v>-23.1</v>
      </c>
      <c r="N53" s="324">
        <v>-20.7</v>
      </c>
    </row>
    <row r="54" spans="1:14">
      <c r="A54" s="248"/>
      <c r="B54" s="244"/>
      <c r="C54" s="244"/>
      <c r="D54" s="244"/>
      <c r="E54" s="244"/>
      <c r="F54" s="244"/>
      <c r="G54" s="325"/>
      <c r="H54" s="326" t="s">
        <v>510</v>
      </c>
      <c r="I54" s="327">
        <v>1455060</v>
      </c>
      <c r="J54" s="328">
        <v>18006</v>
      </c>
      <c r="K54" s="329">
        <v>-11.1</v>
      </c>
      <c r="L54" s="330">
        <v>26255</v>
      </c>
      <c r="M54" s="331">
        <v>-18.399999999999999</v>
      </c>
      <c r="N54" s="332">
        <v>7.3</v>
      </c>
    </row>
    <row r="55" spans="1:14">
      <c r="A55" s="248"/>
      <c r="B55" s="244"/>
      <c r="C55" s="244"/>
      <c r="D55" s="244"/>
      <c r="E55" s="244"/>
      <c r="F55" s="244"/>
      <c r="G55" s="310" t="s">
        <v>512</v>
      </c>
      <c r="H55" s="311"/>
      <c r="I55" s="319">
        <v>2421283</v>
      </c>
      <c r="J55" s="320">
        <v>29516</v>
      </c>
      <c r="K55" s="321">
        <v>-2.1</v>
      </c>
      <c r="L55" s="322">
        <v>50880</v>
      </c>
      <c r="M55" s="323">
        <v>7</v>
      </c>
      <c r="N55" s="324">
        <v>-9.1</v>
      </c>
    </row>
    <row r="56" spans="1:14">
      <c r="A56" s="248"/>
      <c r="B56" s="244"/>
      <c r="C56" s="244"/>
      <c r="D56" s="244"/>
      <c r="E56" s="244"/>
      <c r="F56" s="244"/>
      <c r="G56" s="325"/>
      <c r="H56" s="326" t="s">
        <v>510</v>
      </c>
      <c r="I56" s="327">
        <v>1286901</v>
      </c>
      <c r="J56" s="328">
        <v>15688</v>
      </c>
      <c r="K56" s="329">
        <v>-12.9</v>
      </c>
      <c r="L56" s="330">
        <v>26879</v>
      </c>
      <c r="M56" s="331">
        <v>2.4</v>
      </c>
      <c r="N56" s="332">
        <v>-15.3</v>
      </c>
    </row>
    <row r="57" spans="1:14">
      <c r="A57" s="248"/>
      <c r="B57" s="244"/>
      <c r="C57" s="244"/>
      <c r="D57" s="244"/>
      <c r="E57" s="244"/>
      <c r="F57" s="244"/>
      <c r="G57" s="310" t="s">
        <v>513</v>
      </c>
      <c r="H57" s="311"/>
      <c r="I57" s="319">
        <v>6247813</v>
      </c>
      <c r="J57" s="320">
        <v>75796</v>
      </c>
      <c r="K57" s="321">
        <v>156.80000000000001</v>
      </c>
      <c r="L57" s="322">
        <v>63956</v>
      </c>
      <c r="M57" s="323">
        <v>25.7</v>
      </c>
      <c r="N57" s="324">
        <v>131.1</v>
      </c>
    </row>
    <row r="58" spans="1:14">
      <c r="A58" s="248"/>
      <c r="B58" s="244"/>
      <c r="C58" s="244"/>
      <c r="D58" s="244"/>
      <c r="E58" s="244"/>
      <c r="F58" s="244"/>
      <c r="G58" s="325"/>
      <c r="H58" s="326" t="s">
        <v>510</v>
      </c>
      <c r="I58" s="327">
        <v>3495647</v>
      </c>
      <c r="J58" s="328">
        <v>42408</v>
      </c>
      <c r="K58" s="329">
        <v>170.3</v>
      </c>
      <c r="L58" s="330">
        <v>29239</v>
      </c>
      <c r="M58" s="331">
        <v>8.8000000000000007</v>
      </c>
      <c r="N58" s="332">
        <v>161.5</v>
      </c>
    </row>
    <row r="59" spans="1:14">
      <c r="A59" s="248"/>
      <c r="B59" s="244"/>
      <c r="C59" s="244"/>
      <c r="D59" s="244"/>
      <c r="E59" s="244"/>
      <c r="F59" s="244"/>
      <c r="G59" s="310" t="s">
        <v>514</v>
      </c>
      <c r="H59" s="311"/>
      <c r="I59" s="319">
        <v>5410047</v>
      </c>
      <c r="J59" s="320">
        <v>65578</v>
      </c>
      <c r="K59" s="321">
        <v>-13.5</v>
      </c>
      <c r="L59" s="322">
        <v>66255</v>
      </c>
      <c r="M59" s="323">
        <v>3.6</v>
      </c>
      <c r="N59" s="324">
        <v>-17.100000000000001</v>
      </c>
    </row>
    <row r="60" spans="1:14">
      <c r="A60" s="248"/>
      <c r="B60" s="244"/>
      <c r="C60" s="244"/>
      <c r="D60" s="244"/>
      <c r="E60" s="244"/>
      <c r="F60" s="244"/>
      <c r="G60" s="325"/>
      <c r="H60" s="326" t="s">
        <v>510</v>
      </c>
      <c r="I60" s="333">
        <v>1478929</v>
      </c>
      <c r="J60" s="328">
        <v>17927</v>
      </c>
      <c r="K60" s="329">
        <v>-57.7</v>
      </c>
      <c r="L60" s="330">
        <v>31822</v>
      </c>
      <c r="M60" s="331">
        <v>8.8000000000000007</v>
      </c>
      <c r="N60" s="332">
        <v>-66.5</v>
      </c>
    </row>
    <row r="61" spans="1:14">
      <c r="A61" s="248"/>
      <c r="B61" s="244"/>
      <c r="C61" s="244"/>
      <c r="D61" s="244"/>
      <c r="E61" s="244"/>
      <c r="F61" s="244"/>
      <c r="G61" s="310" t="s">
        <v>515</v>
      </c>
      <c r="H61" s="334"/>
      <c r="I61" s="335">
        <v>4168923</v>
      </c>
      <c r="J61" s="336">
        <v>50941</v>
      </c>
      <c r="K61" s="337">
        <v>35.299999999999997</v>
      </c>
      <c r="L61" s="338">
        <v>58108</v>
      </c>
      <c r="M61" s="339">
        <v>4</v>
      </c>
      <c r="N61" s="324">
        <v>31.3</v>
      </c>
    </row>
    <row r="62" spans="1:14">
      <c r="A62" s="248"/>
      <c r="B62" s="244"/>
      <c r="C62" s="244"/>
      <c r="D62" s="244"/>
      <c r="E62" s="244"/>
      <c r="F62" s="244"/>
      <c r="G62" s="325"/>
      <c r="H62" s="326" t="s">
        <v>510</v>
      </c>
      <c r="I62" s="327">
        <v>1869902</v>
      </c>
      <c r="J62" s="328">
        <v>22854</v>
      </c>
      <c r="K62" s="329">
        <v>19</v>
      </c>
      <c r="L62" s="330">
        <v>29274</v>
      </c>
      <c r="M62" s="331">
        <v>0.3</v>
      </c>
      <c r="N62" s="332">
        <v>18.7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N44" sqref="N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21.19</v>
      </c>
      <c r="G47" s="12">
        <v>25.25</v>
      </c>
      <c r="H47" s="12">
        <v>28.38</v>
      </c>
      <c r="I47" s="12">
        <v>30.65</v>
      </c>
      <c r="J47" s="13">
        <v>30.33</v>
      </c>
    </row>
    <row r="48" spans="2:10" ht="57.75" customHeight="1">
      <c r="B48" s="14"/>
      <c r="C48" s="1141" t="s">
        <v>4</v>
      </c>
      <c r="D48" s="1141"/>
      <c r="E48" s="1142"/>
      <c r="F48" s="15">
        <v>8.42</v>
      </c>
      <c r="G48" s="16">
        <v>6.46</v>
      </c>
      <c r="H48" s="16">
        <v>5.0999999999999996</v>
      </c>
      <c r="I48" s="16">
        <v>4.8899999999999997</v>
      </c>
      <c r="J48" s="17">
        <v>3.17</v>
      </c>
    </row>
    <row r="49" spans="2:10" ht="57.75" customHeight="1" thickBot="1">
      <c r="B49" s="18"/>
      <c r="C49" s="1143" t="s">
        <v>5</v>
      </c>
      <c r="D49" s="1143"/>
      <c r="E49" s="1144"/>
      <c r="F49" s="19">
        <v>7.79</v>
      </c>
      <c r="G49" s="20">
        <v>2.34</v>
      </c>
      <c r="H49" s="20">
        <v>1.93</v>
      </c>
      <c r="I49" s="20">
        <v>2.38</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N32" sqref="N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523</v>
      </c>
      <c r="D34" s="1151"/>
      <c r="E34" s="1152"/>
      <c r="F34" s="32">
        <v>5.87</v>
      </c>
      <c r="G34" s="33">
        <v>9.48</v>
      </c>
      <c r="H34" s="33">
        <v>14.99</v>
      </c>
      <c r="I34" s="33">
        <v>20.13</v>
      </c>
      <c r="J34" s="34">
        <v>23.99</v>
      </c>
      <c r="K34" s="22"/>
      <c r="L34" s="22"/>
      <c r="M34" s="22"/>
      <c r="N34" s="22"/>
      <c r="O34" s="22"/>
      <c r="P34" s="22"/>
    </row>
    <row r="35" spans="1:16" ht="39" customHeight="1">
      <c r="A35" s="22"/>
      <c r="B35" s="35"/>
      <c r="C35" s="1145" t="s">
        <v>524</v>
      </c>
      <c r="D35" s="1146"/>
      <c r="E35" s="1147"/>
      <c r="F35" s="36">
        <v>9.81</v>
      </c>
      <c r="G35" s="37">
        <v>9.08</v>
      </c>
      <c r="H35" s="37">
        <v>9.7200000000000006</v>
      </c>
      <c r="I35" s="37">
        <v>9.64</v>
      </c>
      <c r="J35" s="38">
        <v>9.66</v>
      </c>
      <c r="K35" s="22"/>
      <c r="L35" s="22"/>
      <c r="M35" s="22"/>
      <c r="N35" s="22"/>
      <c r="O35" s="22"/>
      <c r="P35" s="22"/>
    </row>
    <row r="36" spans="1:16" ht="39" customHeight="1">
      <c r="A36" s="22"/>
      <c r="B36" s="35"/>
      <c r="C36" s="1145" t="s">
        <v>525</v>
      </c>
      <c r="D36" s="1146"/>
      <c r="E36" s="1147"/>
      <c r="F36" s="36">
        <v>8.41</v>
      </c>
      <c r="G36" s="37">
        <v>6.45</v>
      </c>
      <c r="H36" s="37">
        <v>5.0999999999999996</v>
      </c>
      <c r="I36" s="37">
        <v>4.88</v>
      </c>
      <c r="J36" s="38">
        <v>3.16</v>
      </c>
      <c r="K36" s="22"/>
      <c r="L36" s="22"/>
      <c r="M36" s="22"/>
      <c r="N36" s="22"/>
      <c r="O36" s="22"/>
      <c r="P36" s="22"/>
    </row>
    <row r="37" spans="1:16" ht="39" customHeight="1">
      <c r="A37" s="22"/>
      <c r="B37" s="35"/>
      <c r="C37" s="1145" t="s">
        <v>526</v>
      </c>
      <c r="D37" s="1146"/>
      <c r="E37" s="1147"/>
      <c r="F37" s="36">
        <v>0.24</v>
      </c>
      <c r="G37" s="37">
        <v>0.18</v>
      </c>
      <c r="H37" s="37">
        <v>0.22</v>
      </c>
      <c r="I37" s="37">
        <v>0.21</v>
      </c>
      <c r="J37" s="38">
        <v>0.16</v>
      </c>
      <c r="K37" s="22"/>
      <c r="L37" s="22"/>
      <c r="M37" s="22"/>
      <c r="N37" s="22"/>
      <c r="O37" s="22"/>
      <c r="P37" s="22"/>
    </row>
    <row r="38" spans="1:16" ht="39" customHeight="1">
      <c r="A38" s="22"/>
      <c r="B38" s="35"/>
      <c r="C38" s="1145" t="s">
        <v>527</v>
      </c>
      <c r="D38" s="1146"/>
      <c r="E38" s="1147"/>
      <c r="F38" s="36">
        <v>0.05</v>
      </c>
      <c r="G38" s="37">
        <v>7.0000000000000007E-2</v>
      </c>
      <c r="H38" s="37">
        <v>0</v>
      </c>
      <c r="I38" s="37">
        <v>0.01</v>
      </c>
      <c r="J38" s="38">
        <v>0.12</v>
      </c>
      <c r="K38" s="22"/>
      <c r="L38" s="22"/>
      <c r="M38" s="22"/>
      <c r="N38" s="22"/>
      <c r="O38" s="22"/>
      <c r="P38" s="22"/>
    </row>
    <row r="39" spans="1:16" ht="39" customHeight="1">
      <c r="A39" s="22"/>
      <c r="B39" s="35"/>
      <c r="C39" s="1145" t="s">
        <v>528</v>
      </c>
      <c r="D39" s="1146"/>
      <c r="E39" s="1147"/>
      <c r="F39" s="36">
        <v>0.04</v>
      </c>
      <c r="G39" s="37">
        <v>0.05</v>
      </c>
      <c r="H39" s="37">
        <v>0.66</v>
      </c>
      <c r="I39" s="37">
        <v>0.05</v>
      </c>
      <c r="J39" s="38">
        <v>0.06</v>
      </c>
      <c r="K39" s="22"/>
      <c r="L39" s="22"/>
      <c r="M39" s="22"/>
      <c r="N39" s="22"/>
      <c r="O39" s="22"/>
      <c r="P39" s="22"/>
    </row>
    <row r="40" spans="1:16" ht="39" customHeight="1">
      <c r="A40" s="22"/>
      <c r="B40" s="35"/>
      <c r="C40" s="1145" t="s">
        <v>529</v>
      </c>
      <c r="D40" s="1146"/>
      <c r="E40" s="1147"/>
      <c r="F40" s="36">
        <v>0.04</v>
      </c>
      <c r="G40" s="37">
        <v>0.1</v>
      </c>
      <c r="H40" s="37">
        <v>0.01</v>
      </c>
      <c r="I40" s="37">
        <v>0.03</v>
      </c>
      <c r="J40" s="38">
        <v>0.02</v>
      </c>
      <c r="K40" s="22"/>
      <c r="L40" s="22"/>
      <c r="M40" s="22"/>
      <c r="N40" s="22"/>
      <c r="O40" s="22"/>
      <c r="P40" s="22"/>
    </row>
    <row r="41" spans="1:16" ht="39" customHeight="1">
      <c r="A41" s="22"/>
      <c r="B41" s="35"/>
      <c r="C41" s="1145" t="s">
        <v>530</v>
      </c>
      <c r="D41" s="1146"/>
      <c r="E41" s="1147"/>
      <c r="F41" s="36">
        <v>0.01</v>
      </c>
      <c r="G41" s="37">
        <v>0.01</v>
      </c>
      <c r="H41" s="37">
        <v>0</v>
      </c>
      <c r="I41" s="37">
        <v>0.01</v>
      </c>
      <c r="J41" s="38">
        <v>0.01</v>
      </c>
      <c r="K41" s="22"/>
      <c r="L41" s="22"/>
      <c r="M41" s="22"/>
      <c r="N41" s="22"/>
      <c r="O41" s="22"/>
      <c r="P41" s="22"/>
    </row>
    <row r="42" spans="1:16" ht="39" customHeight="1">
      <c r="A42" s="22"/>
      <c r="B42" s="39"/>
      <c r="C42" s="1145" t="s">
        <v>531</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532</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Q43" sqref="Q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2623</v>
      </c>
      <c r="L45" s="60">
        <v>2591</v>
      </c>
      <c r="M45" s="60">
        <v>2395</v>
      </c>
      <c r="N45" s="60">
        <v>2204</v>
      </c>
      <c r="O45" s="61">
        <v>2182</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1410</v>
      </c>
      <c r="L48" s="64">
        <v>1168</v>
      </c>
      <c r="M48" s="64">
        <v>1271</v>
      </c>
      <c r="N48" s="64">
        <v>1251</v>
      </c>
      <c r="O48" s="65">
        <v>1372</v>
      </c>
      <c r="P48" s="48"/>
      <c r="Q48" s="48"/>
      <c r="R48" s="48"/>
      <c r="S48" s="48"/>
      <c r="T48" s="48"/>
      <c r="U48" s="48"/>
    </row>
    <row r="49" spans="1:21" ht="30.75" customHeight="1">
      <c r="A49" s="48"/>
      <c r="B49" s="1163"/>
      <c r="C49" s="1164"/>
      <c r="D49" s="62"/>
      <c r="E49" s="1155" t="s">
        <v>16</v>
      </c>
      <c r="F49" s="1155"/>
      <c r="G49" s="1155"/>
      <c r="H49" s="1155"/>
      <c r="I49" s="1155"/>
      <c r="J49" s="1156"/>
      <c r="K49" s="63">
        <v>121</v>
      </c>
      <c r="L49" s="64">
        <v>109</v>
      </c>
      <c r="M49" s="64">
        <v>117</v>
      </c>
      <c r="N49" s="64">
        <v>99</v>
      </c>
      <c r="O49" s="65">
        <v>108</v>
      </c>
      <c r="P49" s="48"/>
      <c r="Q49" s="48"/>
      <c r="R49" s="48"/>
      <c r="S49" s="48"/>
      <c r="T49" s="48"/>
      <c r="U49" s="48"/>
    </row>
    <row r="50" spans="1:21" ht="30.75" customHeight="1">
      <c r="A50" s="48"/>
      <c r="B50" s="1163"/>
      <c r="C50" s="1164"/>
      <c r="D50" s="62"/>
      <c r="E50" s="1155" t="s">
        <v>17</v>
      </c>
      <c r="F50" s="1155"/>
      <c r="G50" s="1155"/>
      <c r="H50" s="1155"/>
      <c r="I50" s="1155"/>
      <c r="J50" s="1156"/>
      <c r="K50" s="63">
        <v>0</v>
      </c>
      <c r="L50" s="64" t="s">
        <v>479</v>
      </c>
      <c r="M50" s="64" t="s">
        <v>479</v>
      </c>
      <c r="N50" s="64" t="s">
        <v>479</v>
      </c>
      <c r="O50" s="65" t="s">
        <v>479</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2877</v>
      </c>
      <c r="L52" s="64">
        <v>2943</v>
      </c>
      <c r="M52" s="64">
        <v>2905</v>
      </c>
      <c r="N52" s="64">
        <v>2916</v>
      </c>
      <c r="O52" s="65">
        <v>3018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1277</v>
      </c>
      <c r="L53" s="69">
        <v>925</v>
      </c>
      <c r="M53" s="69">
        <v>878</v>
      </c>
      <c r="N53" s="69">
        <v>638</v>
      </c>
      <c r="O53" s="70">
        <v>644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2016-04-14T04:53:49Z</cp:lastPrinted>
  <dcterms:created xsi:type="dcterms:W3CDTF">2016-02-15T01:40:20Z</dcterms:created>
  <dcterms:modified xsi:type="dcterms:W3CDTF">2016-04-19T00:14:48Z</dcterms:modified>
  <cp:category/>
</cp:coreProperties>
</file>