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4.2\財政課\財政Ｇ\02_決算\決算統計\財政状況資料集\令和４年度\03 第２回照会20240821\06.HP更新\"/>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W37" i="10"/>
  <c r="BW38" i="10" s="1"/>
  <c r="BE37" i="10"/>
  <c r="AM37" i="10"/>
  <c r="U37" i="10"/>
  <c r="C37" i="10"/>
  <c r="BW36" i="10"/>
  <c r="BE36" i="10"/>
  <c r="AM36" i="10"/>
  <c r="U36" i="10"/>
  <c r="C36" i="10"/>
  <c r="BE35" i="10"/>
  <c r="AM35" i="10"/>
  <c r="U35" i="10"/>
  <c r="C35" i="10"/>
  <c r="BW34" i="10"/>
  <c r="BW35" i="10" s="1"/>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<sst xmlns="http://schemas.openxmlformats.org/spreadsheetml/2006/main" count="1130" uniqueCount="607">
  <si>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</si>
  <si>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</si>
  <si>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</si>
  <si>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</si>
  <si>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</si>
  <si>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</si>
  <si>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</si>
  <si>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</si>
  <si>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</si>
  <si>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</si>
  <si>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</si>
  <si>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</si>
  <si>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</si>
  <si>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</si>
  <si>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</si>
  <si>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</si>
  <si>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</si>
  <si>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</si>
  <si>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</si>
  <si>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</si>
  <si>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</si>
  <si>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</si>
  <si>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</si>
  <si>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</si>
  <si>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</si>
  <si>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</si>
  <si>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</si>
  <si>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</si>
  <si>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</si>
  <si>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</si>
  <si>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</si>
  <si>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</si>
  <si>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</si>
  <si>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</si>
  <si>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</si>
  <si>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</si>
  <si>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</si>
  <si>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</si>
  <si>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</si>
  <si>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</si>
  <si>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</si>
  <si>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</si>
  <si>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</si>
  <si>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</si>
  <si>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</si>
  <si>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</si>
  <si>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</si>
  <si>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</si>
  <si>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</si>
  <si>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</si>
  <si>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</si>
  <si>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</si>
  <si>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</si>
  <si>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</si>
  <si>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</si>
  <si>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</si>
  <si>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</si>
  <si>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</si>
  <si>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</si>
  <si>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</si>
  <si>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</si>
  <si>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</si>
  <si>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</si>
  <si>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</si>
  <si>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</si>
  <si>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</si>
  <si>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</si>
  <si>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</si>
  <si>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</si>
  <si>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</si>
  <si>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</si>
  <si>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</si>
  <si>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</si>
  <si>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</si>
  <si>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</si>
  <si>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</si>
  <si>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</si>
  <si>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</si>
  <si>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</si>
  <si>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</si>
  <si>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</si>
  <si>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</si>
  <si>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</si>
  <si>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</si>
  <si>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</si>
  <si>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</si>
  <si>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</si>
  <si>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</si>
  <si>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</si>
  <si>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</si>
  <si>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</si>
  <si>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</si>
  <si>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</si>
  <si>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</si>
  <si>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</si>
  <si>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</si>
  <si>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</si>
  <si>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</si>
  <si>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</si>
  <si>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</si>
  <si>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近江八幡市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</si>
  <si>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</si>
  <si>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</si>
  <si>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</si>
  <si>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</si>
  <si>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</si>
  <si>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</si>
  <si>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</si>
  <si>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</si>
  <si>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</si>
  <si>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</si>
  <si>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</si>
  <si>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</si>
  <si>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</si>
  <si>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</si>
  <si>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</si>
  <si>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</si>
  <si>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</si>
  <si>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</si>
  <si>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</si>
  <si>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</si>
  <si>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</si>
  <si>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</si>
  <si>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</si>
  <si>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</si>
  <si>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</si>
  <si>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</si>
  <si>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</si>
  <si>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</si>
  <si>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</si>
  <si>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</si>
  <si>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</si>
  <si>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</si>
  <si>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</si>
  <si>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</si>
  <si>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</si>
  <si>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</si>
  <si>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</si>
  <si>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</si>
  <si>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</si>
  <si>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</si>
  <si>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</si>
  <si>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</si>
  <si>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</si>
  <si>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</si>
  <si>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</si>
  <si>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</si>
  <si>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</si>
  <si>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</si>
  <si>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</si>
  <si>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</si>
  <si>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</si>
  <si>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</si>
  <si>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</si>
  <si>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</si>
  <si>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</si>
  <si>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</si>
  <si>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</si>
  <si>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</si>
  <si>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</si>
  <si>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</si>
  <si>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</si>
  <si>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</si>
  <si>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</si>
  <si>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</si>
  <si>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</si>
  <si>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</si>
  <si>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</si>
  <si>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</si>
  <si>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</si>
  <si>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</si>
  <si>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</si>
  <si>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</si>
  <si>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</si>
  <si>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</si>
  <si>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</si>
  <si>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</si>
  <si>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</si>
  <si>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</si>
  <si>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</si>
  <si>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</si>
  <si>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</si>
  <si>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</si>
  <si>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</si>
  <si>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</si>
  <si>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</si>
  <si>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</si>
  <si>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</si>
  <si>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</si>
  <si>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</si>
  <si>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</si>
  <si>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</si>
  <si>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</si>
  <si>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</si>
  <si>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</si>
  <si>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</si>
  <si>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</si>
  <si>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</si>
  <si>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</si>
  <si>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</si>
  <si>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</si>
  <si>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</si>
  <si>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</si>
  <si>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</si>
  <si>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</si>
  <si>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</si>
  <si>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</si>
  <si>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</si>
  <si>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</si>
  <si>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</si>
  <si>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</si>
  <si>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</si>
  <si>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</si>
  <si>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</si>
  <si>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</si>
  <si>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</si>
  <si>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</si>
  <si>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滋賀県近江八幡市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</si>
  <si>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</si>
  <si>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</si>
  <si>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</si>
  <si>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</si>
  <si>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</si>
  <si>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</si>
  <si>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</si>
  <si>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</si>
  <si>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</si>
  <si>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</si>
  <si>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</si>
  <si>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</si>
  <si>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</si>
  <si>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</si>
  <si>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</si>
  <si>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</si>
  <si>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</si>
  <si>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</si>
  <si>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</si>
  <si>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</si>
  <si>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</si>
  <si>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</si>
  <si>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</si>
  <si>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</si>
  <si>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</si>
  <si>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</si>
  <si>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</si>
  <si>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</si>
  <si>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</si>
  <si>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</si>
  <si>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</si>
  <si>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</si>
  <si>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</si>
  <si>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</si>
  <si>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</si>
  <si>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</si>
  <si>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</si>
  <si>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</si>
  <si>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</si>
  <si>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</si>
  <si>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</si>
  <si>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</si>
  <si>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</si>
  <si>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</si>
  <si>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</si>
  <si>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</si>
  <si>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</si>
  <si>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</si>
  <si>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</si>
  <si>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</si>
  <si>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</si>
  <si>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</si>
  <si>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</si>
  <si>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</si>
  <si>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</si>
  <si>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</si>
  <si>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</si>
  <si>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</si>
  <si>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</si>
  <si>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</si>
  <si>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</si>
  <si>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</si>
  <si>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</si>
  <si>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</si>
  <si>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</si>
  <si>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</si>
  <si>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</si>
  <si>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</si>
  <si>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</si>
  <si>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</si>
  <si>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</si>
  <si>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</si>
  <si>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</si>
  <si>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</si>
  <si>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</si>
  <si>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</si>
  <si>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</si>
  <si>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</si>
  <si>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</si>
  <si>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</si>
  <si>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</si>
  <si>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</si>
  <si>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</si>
  <si>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</si>
  <si>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</si>
  <si>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</si>
  <si>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</si>
  <si>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</si>
  <si>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</si>
  <si>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</si>
  <si>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</si>
  <si>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</si>
  <si>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</si>
  <si>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</si>
  <si>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</si>
  <si>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</si>
  <si>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</si>
  <si>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</si>
  <si>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</si>
  <si>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</si>
  <si>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</si>
  <si>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</si>
  <si>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</si>
  <si>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</si>
  <si>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</si>
  <si>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</si>
  <si>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</si>
  <si>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</si>
  <si>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</si>
  <si>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</si>
  <si>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</si>
  <si>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</si>
  <si>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</si>
  <si>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</si>
  <si>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</si>
  <si>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</si>
  <si>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</si>
  <si>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</si>
  <si>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</si>
  <si>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</si>
  <si>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</si>
  <si>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</si>
  <si>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</si>
  <si>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</si>
  <si>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</si>
  <si>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</si>
  <si>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</si>
  <si>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</si>
  <si>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</si>
  <si>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</si>
  <si>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</si>
  <si>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</si>
  <si>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</si>
  <si>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</si>
  <si>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</si>
  <si>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</si>
  <si>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</si>
  <si>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</si>
  <si>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</si>
  <si>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</si>
  <si>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</si>
  <si>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</si>
  <si>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</si>
  <si>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</si>
  <si>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</si>
  <si>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</si>
  <si>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</si>
  <si>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</si>
  <si>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</si>
  <si>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</si>
  <si>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</si>
  <si>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滋賀県近江八幡市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</si>
  <si>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</si>
  <si>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</si>
  <si>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</si>
  <si>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</si>
  <si>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</si>
  <si>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</si>
  <si>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</si>
  <si>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</si>
  <si>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</si>
  <si>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</si>
  <si>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</si>
  <si>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</si>
  <si>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</si>
  <si>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</si>
  <si>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</si>
  <si>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</si>
  <si>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</si>
  <si>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</si>
  <si>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</si>
  <si>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</si>
  <si>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文化会館事業特別会計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</si>
  <si>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</si>
  <si>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</si>
  <si>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</si>
  <si>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</si>
  <si>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</si>
  <si>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</si>
  <si>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</si>
  <si>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</si>
  <si>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</si>
  <si>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</si>
  <si>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</si>
  <si>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</si>
  <si>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</si>
  <si>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</si>
  <si>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</si>
  <si>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</si>
  <si>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介護認定審査会共同設置事業特別会計</t>
    <phoneticPr fontId="5"/>
  </si>
  <si>
    <t>介護保険事業（保険事業勘定）特別会計</t>
    <phoneticPr fontId="5"/>
  </si>
  <si>
    <t>介護保険事業（サービス事業勘定）特別会計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</si>
  <si>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</si>
  <si>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</si>
  <si>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</si>
  <si>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</si>
  <si>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</si>
  <si>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</si>
  <si>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</si>
  <si>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</si>
  <si>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</si>
  <si>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</si>
  <si>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</si>
  <si>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</si>
  <si>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</si>
  <si>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</si>
  <si>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</si>
  <si>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</si>
  <si>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</si>
  <si>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</si>
  <si>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</si>
  <si>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</si>
  <si>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</si>
  <si>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</si>
  <si>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</si>
  <si>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</si>
  <si>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</si>
  <si>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</si>
  <si>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</si>
  <si>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</si>
  <si>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</si>
  <si>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</si>
  <si>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</si>
  <si>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</si>
  <si>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</si>
  <si>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</si>
  <si>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</si>
  <si>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</si>
  <si>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</si>
  <si>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</si>
  <si>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</si>
  <si>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</si>
  <si>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</si>
  <si>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</si>
  <si>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</si>
  <si>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</si>
  <si>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</si>
  <si>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</si>
  <si>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</si>
  <si>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</si>
  <si>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</si>
  <si>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</si>
  <si>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</si>
  <si>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</si>
  <si>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</si>
  <si>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</si>
  <si>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</si>
  <si>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</si>
  <si>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</si>
  <si>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</si>
  <si>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</si>
  <si>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</si>
  <si>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</si>
  <si>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</si>
  <si>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</si>
  <si>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</si>
  <si>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</si>
  <si>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介護認定審査会共同設置事業特別会計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</si>
  <si>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</si>
  <si>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</si>
  <si>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</si>
  <si>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</si>
  <si>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</si>
  <si>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</si>
  <si>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</si>
  <si>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</si>
  <si>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</si>
  <si>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</si>
  <si>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</si>
  <si>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</si>
  <si>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</si>
  <si>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</si>
  <si>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</si>
  <si>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</si>
  <si>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</si>
  <si>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</si>
  <si>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</si>
  <si>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</si>
  <si>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</si>
  <si>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</si>
  <si>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</si>
  <si>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</si>
  <si>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</si>
  <si>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</si>
  <si>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</si>
  <si>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</si>
  <si>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</si>
  <si>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</si>
  <si>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</si>
  <si>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</si>
  <si>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</si>
  <si>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</si>
  <si>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</si>
  <si>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</si>
  <si>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</si>
  <si>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</si>
  <si>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</si>
  <si>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</si>
  <si>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</si>
  <si>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</si>
  <si>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</si>
  <si>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</si>
  <si>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</si>
  <si>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</si>
  <si>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</si>
  <si>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</si>
  <si>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</si>
  <si>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</si>
  <si>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</si>
  <si>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</si>
  <si>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</si>
  <si>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</si>
  <si>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</si>
  <si>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</si>
  <si>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</si>
  <si>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</si>
  <si>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</si>
  <si>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</si>
  <si>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</si>
  <si>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</si>
  <si>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</si>
  <si>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</si>
  <si>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</si>
  <si>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</si>
  <si>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</si>
  <si>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</si>
  <si>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</si>
  <si>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</si>
  <si>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</si>
  <si>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</si>
  <si>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</si>
  <si>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</si>
  <si>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</si>
  <si>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</si>
  <si>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</si>
  <si>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</si>
  <si>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</si>
  <si>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</si>
  <si>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</si>
  <si>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</si>
  <si>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</si>
  <si>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病院事業会計</t>
  </si>
  <si>
    <t>水道事業会計</t>
  </si>
  <si>
    <t>一般会計</t>
  </si>
  <si>
    <t>介護保険事業（保険事業勘定）特別会計</t>
  </si>
  <si>
    <t>下水道事業会計</t>
  </si>
  <si>
    <t>国民健康保険特別会計</t>
  </si>
  <si>
    <t>後期高齢者医療特別会計</t>
  </si>
  <si>
    <t>文化会館事業特別会計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</si>
  <si>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</si>
  <si>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</si>
  <si>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</si>
  <si>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</si>
  <si>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</si>
  <si>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</si>
  <si>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</si>
  <si>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</si>
  <si>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</si>
  <si>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</si>
  <si>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近江八幡市国際協会</t>
    <rPh sb="0" eb="9">
      <t>オウミハチマンシコクサイキョウカイ</t>
    </rPh>
    <phoneticPr fontId="2"/>
  </si>
  <si>
    <t>安土町文芸の郷振興事業団</t>
    <rPh sb="0" eb="5">
      <t>アヅチチョウブンゲイ</t>
    </rPh>
    <rPh sb="6" eb="12">
      <t>サトシンコウジギョウダン</t>
    </rPh>
    <phoneticPr fontId="2"/>
  </si>
  <si>
    <t>近江八幡市勤労者福祉サービスセンター</t>
    <rPh sb="4" eb="5">
      <t>シ</t>
    </rPh>
    <phoneticPr fontId="2"/>
  </si>
  <si>
    <t>ハートランド推進財団</t>
    <phoneticPr fontId="2"/>
  </si>
  <si>
    <t>まっせ</t>
    <phoneticPr fontId="2"/>
  </si>
  <si>
    <t>-</t>
    <phoneticPr fontId="2"/>
  </si>
  <si>
    <t>東近江行政組合(救急医療特別会計)</t>
    <phoneticPr fontId="2"/>
  </si>
  <si>
    <t>東近江行政組合(一般会計)</t>
    <rPh sb="8" eb="12">
      <t>イッパンカイケイ</t>
    </rPh>
    <phoneticPr fontId="2"/>
  </si>
  <si>
    <t>滋賀県市町村職員研修センター</t>
    <phoneticPr fontId="2"/>
  </si>
  <si>
    <t>滋賀県後期高齢者医療広域連合(後期高齢者医療特別会計)</t>
    <phoneticPr fontId="2"/>
  </si>
  <si>
    <t>滋賀県後期高齢者医療広域連合(一般会計)</t>
    <rPh sb="15" eb="19">
      <t>イッパンカイケイ</t>
    </rPh>
    <phoneticPr fontId="2"/>
  </si>
  <si>
    <t>ふるさと応援基金</t>
    <phoneticPr fontId="5"/>
  </si>
  <si>
    <t>公共施設等整備基金</t>
    <phoneticPr fontId="2"/>
  </si>
  <si>
    <t>職員退職手当基金</t>
    <phoneticPr fontId="2"/>
  </si>
  <si>
    <t>子ども・子育て支援基金</t>
    <phoneticPr fontId="2"/>
  </si>
  <si>
    <t>改良住宅基金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</si>
  <si>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</si>
  <si>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</si>
  <si>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</si>
  <si>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</si>
  <si>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</si>
  <si>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</si>
  <si>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</si>
  <si>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</si>
  <si>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</si>
  <si>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</si>
  <si>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</si>
  <si>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</si>
  <si>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将来負担比率については、交付税措置のない市債・低い市債の発行を抑制し地方債残高の減少を図っているとともに、ふるさと応援寄付金の好調から充当可能基金となるふるさと応援基金が増加したことが大きく影響し、数値が算定されない良好な財務状態を維持しています。（※算定数値なしの場合グラフに反映しません。）
　有形固定資産減価償却率については、60.9％で類似団体平均値より良好な比率となっていますが、耐用年数を超過して使用している資産もあります。公共施設等総合管理計画や個別施設計画に基づき、更新や長寿命化改修、除却等について進めていく必要があります。</t>
    <phoneticPr fontId="5"/>
  </si>
  <si>
    <r>
      <t>　これまでの新規市債発行の抑制や繰上償還の実施、また</t>
    </r>
    <r>
      <rPr>
        <sz val="11"/>
        <rFont val="ＭＳ Ｐゴシック"/>
        <family val="3"/>
        <charset val="128"/>
      </rPr>
      <t>公営企業への元利償還金に対する繰出金が年々減少していること</t>
    </r>
    <r>
      <rPr>
        <sz val="11"/>
        <color indexed="8"/>
        <rFont val="ＭＳ Ｐゴシック"/>
        <family val="3"/>
        <charset val="128"/>
      </rPr>
      <t>も影響し、実質公債費率は低下しています。将来負担比率においては、数値が算定されない良好な財務状態を維持しています。（※算定数値なしの場合グラフに反映しません。）
　今後も、地方交付税措置のない市債の発行の見送りや繰上償還の実施等により後年度の公債費の抑制に取り組み、利子支払いが有利となるような償還方法を検討するとともに、特定財源の確保や事業内容の検討など、合理的かつ経済的な事業実施に努めていきます。</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</si>
</sst>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D2A9-4F7C-8D74-817A499BAB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62576</c:v>
                </c:pt>
                <c:pt idx="1">
                  <c:v>30432</c:v>
                </c:pt>
                <c:pt idx="2">
                  <c:v>37295</c:v>
                </c:pt>
                <c:pt idx="3">
                  <c:v>30804</c:v>
                </c:pt>
                <c:pt idx="4">
                  <c:v>30168</c:v>
                </c:pt>
              </c:numCache>
            </c:numRef>
          </c:val>
          <c:smooth val="0"/>
          <c:extLst>
            <c:ext xmlns:c16="http://schemas.microsoft.com/office/drawing/2014/chart" uri="{C3380CC4-5D6E-409C-BE32-E72D297353CC}">
              <c16:uniqueId val="{00000001-D2A9-4F7C-8D74-817A499BAB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3.01</c:v>
                </c:pt>
                <c:pt idx="1">
                  <c:v>3.17</c:v>
                </c:pt>
                <c:pt idx="2">
                  <c:v>4.3499999999999996</c:v>
                </c:pt>
                <c:pt idx="3">
                  <c:v>5.63</c:v>
                </c:pt>
                <c:pt idx="4">
                  <c:v>4.17</c:v>
                </c:pt>
              </c:numCache>
            </c:numRef>
          </c:val>
          <c:extLst>
            <c:ext xmlns:c16="http://schemas.microsoft.com/office/drawing/2014/chart" uri="{C3380CC4-5D6E-409C-BE32-E72D297353CC}">
              <c16:uniqueId val="{00000000-0817-4225-A056-F6E7D815FE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21.12</c:v>
                </c:pt>
                <c:pt idx="1">
                  <c:v>22.76</c:v>
                </c:pt>
                <c:pt idx="2">
                  <c:v>21.45</c:v>
                </c:pt>
                <c:pt idx="3">
                  <c:v>25.66</c:v>
                </c:pt>
                <c:pt idx="4">
                  <c:v>27.42</c:v>
                </c:pt>
              </c:numCache>
            </c:numRef>
          </c:val>
          <c:extLst>
            <c:ext xmlns:c16="http://schemas.microsoft.com/office/drawing/2014/chart" uri="{C3380CC4-5D6E-409C-BE32-E72D297353CC}">
              <c16:uniqueId val="{00000001-0817-4225-A056-F6E7D815FE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0.38</c:v>
                </c:pt>
                <c:pt idx="1">
                  <c:v>2.9</c:v>
                </c:pt>
                <c:pt idx="2">
                  <c:v>0.68</c:v>
                </c:pt>
                <c:pt idx="3">
                  <c:v>7.83</c:v>
                </c:pt>
                <c:pt idx="4">
                  <c:v>1.72</c:v>
                </c:pt>
              </c:numCache>
            </c:numRef>
          </c:val>
          <c:smooth val="0"/>
          <c:extLst>
            <c:ext xmlns:c16="http://schemas.microsoft.com/office/drawing/2014/chart" uri="{C3380CC4-5D6E-409C-BE32-E72D297353CC}">
              <c16:uniqueId val="{00000002-0817-4225-A056-F6E7D815FE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780-49FC-B1DA-64FAC3291E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80-49FC-B1DA-64FAC3291E24}"/>
            </c:ext>
          </c:extLst>
        </c:ser>
        <c:ser>
          <c:idx val="2"/>
          <c:order val="2"/>
          <c:tx>
            <c:strRef>
              <c:f>データシート!$A$29</c:f>
              <c:strCache>
                <c:ptCount val="1"/>
                <c:pt idx="0">
                  <c:v>文化会館事業特別会計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780-49FC-B1DA-64FAC3291E2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780-49FC-B1DA-64FAC3291E2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0.25</c:v>
                </c:pt>
                <c:pt idx="2">
                  <c:v>#N/A</c:v>
                </c:pt>
                <c:pt idx="3">
                  <c:v>0.14000000000000001</c:v>
                </c:pt>
                <c:pt idx="4">
                  <c:v>#N/A</c:v>
                </c:pt>
                <c:pt idx="5">
                  <c:v>0.14000000000000001</c:v>
                </c:pt>
                <c:pt idx="6">
                  <c:v>#N/A</c:v>
                </c:pt>
                <c:pt idx="7">
                  <c:v>0.18</c:v>
                </c:pt>
                <c:pt idx="8">
                  <c:v>#N/A</c:v>
                </c:pt>
                <c:pt idx="9">
                  <c:v>0.06</c:v>
                </c:pt>
              </c:numCache>
            </c:numRef>
          </c:val>
          <c:extLst>
            <c:ext xmlns:c16="http://schemas.microsoft.com/office/drawing/2014/chart" uri="{C3380CC4-5D6E-409C-BE32-E72D297353CC}">
              <c16:uniqueId val="{00000004-C780-49FC-B1DA-64FAC3291E2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0.95</c:v>
                </c:pt>
                <c:pt idx="2">
                  <c:v>#N/A</c:v>
                </c:pt>
                <c:pt idx="3">
                  <c:v>0.98</c:v>
                </c:pt>
                <c:pt idx="4">
                  <c:v>#N/A</c:v>
                </c:pt>
                <c:pt idx="5">
                  <c:v>0.95</c:v>
                </c:pt>
                <c:pt idx="6">
                  <c:v>#N/A</c:v>
                </c:pt>
                <c:pt idx="7">
                  <c:v>1.04</c:v>
                </c:pt>
                <c:pt idx="8">
                  <c:v>#N/A</c:v>
                </c:pt>
                <c:pt idx="9">
                  <c:v>0.87</c:v>
                </c:pt>
              </c:numCache>
            </c:numRef>
          </c:val>
          <c:extLst>
            <c:ext xmlns:c16="http://schemas.microsoft.com/office/drawing/2014/chart" uri="{C3380CC4-5D6E-409C-BE32-E72D297353CC}">
              <c16:uniqueId val="{00000005-C780-49FC-B1DA-64FAC3291E24}"/>
            </c:ext>
          </c:extLst>
        </c:ser>
        <c:ser>
          <c:idx val="6"/>
          <c:order val="6"/>
          <c:tx>
            <c:strRef>
              <c:f>データシート!$A$33</c:f>
              <c:strCache>
                <c:ptCount val="1"/>
                <c:pt idx="0">
                  <c:v>介護保険事業（保険事業勘定）特別会計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1.21</c:v>
                </c:pt>
                <c:pt idx="2">
                  <c:v>#N/A</c:v>
                </c:pt>
                <c:pt idx="3">
                  <c:v>0.89</c:v>
                </c:pt>
                <c:pt idx="4">
                  <c:v>#N/A</c:v>
                </c:pt>
                <c:pt idx="5">
                  <c:v>0.74</c:v>
                </c:pt>
                <c:pt idx="6">
                  <c:v>#N/A</c:v>
                </c:pt>
                <c:pt idx="7">
                  <c:v>0.87</c:v>
                </c:pt>
                <c:pt idx="8">
                  <c:v>#N/A</c:v>
                </c:pt>
                <c:pt idx="9">
                  <c:v>1.06</c:v>
                </c:pt>
              </c:numCache>
            </c:numRef>
          </c:val>
          <c:extLst>
            <c:ext xmlns:c16="http://schemas.microsoft.com/office/drawing/2014/chart" uri="{C3380CC4-5D6E-409C-BE32-E72D297353CC}">
              <c16:uniqueId val="{00000006-C780-49FC-B1DA-64FAC3291E2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3.01</c:v>
                </c:pt>
                <c:pt idx="2">
                  <c:v>#N/A</c:v>
                </c:pt>
                <c:pt idx="3">
                  <c:v>3.16</c:v>
                </c:pt>
                <c:pt idx="4">
                  <c:v>#N/A</c:v>
                </c:pt>
                <c:pt idx="5">
                  <c:v>4.34</c:v>
                </c:pt>
                <c:pt idx="6">
                  <c:v>#N/A</c:v>
                </c:pt>
                <c:pt idx="7">
                  <c:v>5.63</c:v>
                </c:pt>
                <c:pt idx="8">
                  <c:v>#N/A</c:v>
                </c:pt>
                <c:pt idx="9">
                  <c:v>4.16</c:v>
                </c:pt>
              </c:numCache>
            </c:numRef>
          </c:val>
          <c:extLst>
            <c:ext xmlns:c16="http://schemas.microsoft.com/office/drawing/2014/chart" uri="{C3380CC4-5D6E-409C-BE32-E72D297353CC}">
              <c16:uniqueId val="{00000007-C780-49FC-B1DA-64FAC3291E2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11.45</c:v>
                </c:pt>
                <c:pt idx="2">
                  <c:v>#N/A</c:v>
                </c:pt>
                <c:pt idx="3">
                  <c:v>12.58</c:v>
                </c:pt>
                <c:pt idx="4">
                  <c:v>#N/A</c:v>
                </c:pt>
                <c:pt idx="5">
                  <c:v>11.53</c:v>
                </c:pt>
                <c:pt idx="6">
                  <c:v>#N/A</c:v>
                </c:pt>
                <c:pt idx="7">
                  <c:v>12.02</c:v>
                </c:pt>
                <c:pt idx="8">
                  <c:v>#N/A</c:v>
                </c:pt>
                <c:pt idx="9">
                  <c:v>13.67</c:v>
                </c:pt>
              </c:numCache>
            </c:numRef>
          </c:val>
          <c:extLst>
            <c:ext xmlns:c16="http://schemas.microsoft.com/office/drawing/2014/chart" uri="{C3380CC4-5D6E-409C-BE32-E72D297353CC}">
              <c16:uniqueId val="{00000008-C780-49FC-B1DA-64FAC3291E2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30.28</c:v>
                </c:pt>
                <c:pt idx="2">
                  <c:v>#N/A</c:v>
                </c:pt>
                <c:pt idx="3">
                  <c:v>31.11</c:v>
                </c:pt>
                <c:pt idx="4">
                  <c:v>#N/A</c:v>
                </c:pt>
                <c:pt idx="5">
                  <c:v>33.619999999999997</c:v>
                </c:pt>
                <c:pt idx="6">
                  <c:v>#N/A</c:v>
                </c:pt>
                <c:pt idx="7">
                  <c:v>37.159999999999997</c:v>
                </c:pt>
                <c:pt idx="8">
                  <c:v>#N/A</c:v>
                </c:pt>
                <c:pt idx="9">
                  <c:v>37.43</c:v>
                </c:pt>
              </c:numCache>
            </c:numRef>
          </c:val>
          <c:extLst>
            <c:ext xmlns:c16="http://schemas.microsoft.com/office/drawing/2014/chart" uri="{C3380CC4-5D6E-409C-BE32-E72D297353CC}">
              <c16:uniqueId val="{00000009-C780-49FC-B1DA-64FAC3291E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3229</c:v>
                </c:pt>
                <c:pt idx="5">
                  <c:v>3116</c:v>
                </c:pt>
                <c:pt idx="8">
                  <c:v>3154</c:v>
                </c:pt>
                <c:pt idx="11">
                  <c:v>3177</c:v>
                </c:pt>
                <c:pt idx="14">
                  <c:v>3177</c:v>
                </c:pt>
              </c:numCache>
            </c:numRef>
          </c:val>
          <c:extLst>
            <c:ext xmlns:c16="http://schemas.microsoft.com/office/drawing/2014/chart" uri="{C3380CC4-5D6E-409C-BE32-E72D297353CC}">
              <c16:uniqueId val="{00000000-8185-4ADC-B8D9-63D292D066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85-4ADC-B8D9-63D292D066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93</c:v>
                </c:pt>
                <c:pt idx="12">
                  <c:v>3</c:v>
                </c:pt>
              </c:numCache>
            </c:numRef>
          </c:val>
          <c:extLst>
            <c:ext xmlns:c16="http://schemas.microsoft.com/office/drawing/2014/chart" uri="{C3380CC4-5D6E-409C-BE32-E72D297353CC}">
              <c16:uniqueId val="{00000002-8185-4ADC-B8D9-63D292D066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68</c:v>
                </c:pt>
                <c:pt idx="3">
                  <c:v>73</c:v>
                </c:pt>
                <c:pt idx="6">
                  <c:v>79</c:v>
                </c:pt>
                <c:pt idx="9">
                  <c:v>66</c:v>
                </c:pt>
                <c:pt idx="12">
                  <c:v>55</c:v>
                </c:pt>
              </c:numCache>
            </c:numRef>
          </c:val>
          <c:extLst>
            <c:ext xmlns:c16="http://schemas.microsoft.com/office/drawing/2014/chart" uri="{C3380CC4-5D6E-409C-BE32-E72D297353CC}">
              <c16:uniqueId val="{00000003-8185-4ADC-B8D9-63D292D066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1058</c:v>
                </c:pt>
                <c:pt idx="3">
                  <c:v>805</c:v>
                </c:pt>
                <c:pt idx="6">
                  <c:v>767</c:v>
                </c:pt>
                <c:pt idx="9">
                  <c:v>741</c:v>
                </c:pt>
                <c:pt idx="12">
                  <c:v>692</c:v>
                </c:pt>
              </c:numCache>
            </c:numRef>
          </c:val>
          <c:extLst>
            <c:ext xmlns:c16="http://schemas.microsoft.com/office/drawing/2014/chart" uri="{C3380CC4-5D6E-409C-BE32-E72D297353CC}">
              <c16:uniqueId val="{00000004-8185-4ADC-B8D9-63D292D066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85-4ADC-B8D9-63D292D066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85-4ADC-B8D9-63D292D066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2439</c:v>
                </c:pt>
                <c:pt idx="3">
                  <c:v>2473</c:v>
                </c:pt>
                <c:pt idx="6">
                  <c:v>2444</c:v>
                </c:pt>
                <c:pt idx="9">
                  <c:v>2461</c:v>
                </c:pt>
                <c:pt idx="12">
                  <c:v>2466</c:v>
                </c:pt>
              </c:numCache>
            </c:numRef>
          </c:val>
          <c:extLst>
            <c:ext xmlns:c16="http://schemas.microsoft.com/office/drawing/2014/chart" uri="{C3380CC4-5D6E-409C-BE32-E72D297353CC}">
              <c16:uniqueId val="{00000007-8185-4ADC-B8D9-63D292D066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336</c:v>
                </c:pt>
                <c:pt idx="2">
                  <c:v>#N/A</c:v>
                </c:pt>
                <c:pt idx="3">
                  <c:v>#N/A</c:v>
                </c:pt>
                <c:pt idx="4">
                  <c:v>235</c:v>
                </c:pt>
                <c:pt idx="5">
                  <c:v>#N/A</c:v>
                </c:pt>
                <c:pt idx="6">
                  <c:v>#N/A</c:v>
                </c:pt>
                <c:pt idx="7">
                  <c:v>136</c:v>
                </c:pt>
                <c:pt idx="8">
                  <c:v>#N/A</c:v>
                </c:pt>
                <c:pt idx="9">
                  <c:v>#N/A</c:v>
                </c:pt>
                <c:pt idx="10">
                  <c:v>184</c:v>
                </c:pt>
                <c:pt idx="11">
                  <c:v>#N/A</c:v>
                </c:pt>
                <c:pt idx="12">
                  <c:v>#N/A</c:v>
                </c:pt>
                <c:pt idx="13">
                  <c:v>39</c:v>
                </c:pt>
                <c:pt idx="14">
                  <c:v>#N/A</c:v>
                </c:pt>
              </c:numCache>
            </c:numRef>
          </c:val>
          <c:smooth val="0"/>
          <c:extLst>
            <c:ext xmlns:c16="http://schemas.microsoft.com/office/drawing/2014/chart" uri="{C3380CC4-5D6E-409C-BE32-E72D297353CC}">
              <c16:uniqueId val="{00000008-8185-4ADC-B8D9-63D292D066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37056</c:v>
                </c:pt>
                <c:pt idx="5">
                  <c:v>35908</c:v>
                </c:pt>
                <c:pt idx="8">
                  <c:v>35117</c:v>
                </c:pt>
                <c:pt idx="11">
                  <c:v>33725</c:v>
                </c:pt>
                <c:pt idx="14">
                  <c:v>31709</c:v>
                </c:pt>
              </c:numCache>
            </c:numRef>
          </c:val>
          <c:extLst>
            <c:ext xmlns:c16="http://schemas.microsoft.com/office/drawing/2014/chart" uri="{C3380CC4-5D6E-409C-BE32-E72D297353CC}">
              <c16:uniqueId val="{00000000-1998-470B-99FB-7F25564296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4098</c:v>
                </c:pt>
                <c:pt idx="5">
                  <c:v>3125</c:v>
                </c:pt>
                <c:pt idx="8">
                  <c:v>2723</c:v>
                </c:pt>
                <c:pt idx="11">
                  <c:v>2428</c:v>
                </c:pt>
                <c:pt idx="14">
                  <c:v>2187</c:v>
                </c:pt>
              </c:numCache>
            </c:numRef>
          </c:val>
          <c:extLst>
            <c:ext xmlns:c16="http://schemas.microsoft.com/office/drawing/2014/chart" uri="{C3380CC4-5D6E-409C-BE32-E72D297353CC}">
              <c16:uniqueId val="{00000001-1998-470B-99FB-7F25564296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17290</c:v>
                </c:pt>
                <c:pt idx="5">
                  <c:v>19563</c:v>
                </c:pt>
                <c:pt idx="8">
                  <c:v>21133</c:v>
                </c:pt>
                <c:pt idx="11">
                  <c:v>25290</c:v>
                </c:pt>
                <c:pt idx="14">
                  <c:v>28219</c:v>
                </c:pt>
              </c:numCache>
            </c:numRef>
          </c:val>
          <c:extLst>
            <c:ext xmlns:c16="http://schemas.microsoft.com/office/drawing/2014/chart" uri="{C3380CC4-5D6E-409C-BE32-E72D297353CC}">
              <c16:uniqueId val="{00000002-1998-470B-99FB-7F25564296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98-470B-99FB-7F25564296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98-470B-99FB-7F25564296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98-470B-99FB-7F25564296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3789</c:v>
                </c:pt>
                <c:pt idx="3">
                  <c:v>3737</c:v>
                </c:pt>
                <c:pt idx="6">
                  <c:v>3729</c:v>
                </c:pt>
                <c:pt idx="9">
                  <c:v>3722</c:v>
                </c:pt>
                <c:pt idx="12">
                  <c:v>3575</c:v>
                </c:pt>
              </c:numCache>
            </c:numRef>
          </c:val>
          <c:extLst>
            <c:ext xmlns:c16="http://schemas.microsoft.com/office/drawing/2014/chart" uri="{C3380CC4-5D6E-409C-BE32-E72D297353CC}">
              <c16:uniqueId val="{00000006-1998-470B-99FB-7F25564296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525</c:v>
                </c:pt>
                <c:pt idx="3">
                  <c:v>468</c:v>
                </c:pt>
                <c:pt idx="6">
                  <c:v>416</c:v>
                </c:pt>
                <c:pt idx="9">
                  <c:v>385</c:v>
                </c:pt>
                <c:pt idx="12">
                  <c:v>331</c:v>
                </c:pt>
              </c:numCache>
            </c:numRef>
          </c:val>
          <c:extLst>
            <c:ext xmlns:c16="http://schemas.microsoft.com/office/drawing/2014/chart" uri="{C3380CC4-5D6E-409C-BE32-E72D297353CC}">
              <c16:uniqueId val="{00000007-1998-470B-99FB-7F25564296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13205</c:v>
                </c:pt>
                <c:pt idx="3">
                  <c:v>10202</c:v>
                </c:pt>
                <c:pt idx="6">
                  <c:v>8913</c:v>
                </c:pt>
                <c:pt idx="9">
                  <c:v>7336</c:v>
                </c:pt>
                <c:pt idx="12">
                  <c:v>6230</c:v>
                </c:pt>
              </c:numCache>
            </c:numRef>
          </c:val>
          <c:extLst>
            <c:ext xmlns:c16="http://schemas.microsoft.com/office/drawing/2014/chart" uri="{C3380CC4-5D6E-409C-BE32-E72D297353CC}">
              <c16:uniqueId val="{00000008-1998-470B-99FB-7F25564296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93</c:v>
                </c:pt>
                <c:pt idx="9">
                  <c:v>3</c:v>
                </c:pt>
                <c:pt idx="12">
                  <c:v>44</c:v>
                </c:pt>
              </c:numCache>
            </c:numRef>
          </c:val>
          <c:extLst>
            <c:ext xmlns:c16="http://schemas.microsoft.com/office/drawing/2014/chart" uri="{C3380CC4-5D6E-409C-BE32-E72D297353CC}">
              <c16:uniqueId val="{00000009-1998-470B-99FB-7F25564296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28230</c:v>
                </c:pt>
                <c:pt idx="3">
                  <c:v>26833</c:v>
                </c:pt>
                <c:pt idx="6">
                  <c:v>26075</c:v>
                </c:pt>
                <c:pt idx="9">
                  <c:v>25162</c:v>
                </c:pt>
                <c:pt idx="12">
                  <c:v>22976</c:v>
                </c:pt>
              </c:numCache>
            </c:numRef>
          </c:val>
          <c:extLst>
            <c:ext xmlns:c16="http://schemas.microsoft.com/office/drawing/2014/chart" uri="{C3380CC4-5D6E-409C-BE32-E72D297353CC}">
              <c16:uniqueId val="{0000000A-1998-470B-99FB-7F25564296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998-470B-99FB-7F25564296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4050</c:v>
                </c:pt>
                <c:pt idx="1">
                  <c:v>5062</c:v>
                </c:pt>
                <c:pt idx="2">
                  <c:v>5319</c:v>
                </c:pt>
              </c:numCache>
            </c:numRef>
          </c:val>
          <c:extLst>
            <c:ext xmlns:c16="http://schemas.microsoft.com/office/drawing/2014/chart" uri="{C3380CC4-5D6E-409C-BE32-E72D297353CC}">
              <c16:uniqueId val="{00000000-DBEB-41EA-868E-399894426A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3039</c:v>
                </c:pt>
                <c:pt idx="1">
                  <c:v>3242</c:v>
                </c:pt>
                <c:pt idx="2">
                  <c:v>3544</c:v>
                </c:pt>
              </c:numCache>
            </c:numRef>
          </c:val>
          <c:extLst>
            <c:ext xmlns:c16="http://schemas.microsoft.com/office/drawing/2014/chart" uri="{C3380CC4-5D6E-409C-BE32-E72D297353CC}">
              <c16:uniqueId val="{00000001-DBEB-41EA-868E-399894426A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11919</c:v>
                </c:pt>
                <c:pt idx="1">
                  <c:v>14757</c:v>
                </c:pt>
                <c:pt idx="2">
                  <c:v>17069</c:v>
                </c:pt>
              </c:numCache>
            </c:numRef>
          </c:val>
          <c:extLst>
            <c:ext xmlns:c16="http://schemas.microsoft.com/office/drawing/2014/chart" uri="{C3380CC4-5D6E-409C-BE32-E72D297353CC}">
              <c16:uniqueId val="{00000002-DBEB-41EA-868E-399894426A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{963AEB82-DC32-4CA4-97FF-E8AB6F3EC213}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985-4E2C-8393-F3249BF946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{F5FF6253-6AC5-4D71-A674-E47E8BCB7C65}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85-4E2C-8393-F3249BF946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{EFFA27B5-1871-4BAA-BFCC-0F15D195C907}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85-4E2C-8393-F3249BF946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{DBAD1E77-07F0-469B-9A69-F032B6FC963D}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85-4E2C-8393-F3249BF946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{2030A708-56E8-4F2E-931F-2D014E813972}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85-4E2C-8393-F3249BF946E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{CA560472-501C-469F-85DF-ABA34B7F895B}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985-4E2C-8393-F3249BF946E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{06D5712B-165C-4A78-8FF1-AEB43B81526D}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985-4E2C-8393-F3249BF946E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{0D3734F5-8C03-4438-AE2B-66A480C061D4}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985-4E2C-8393-F3249BF946E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{85F94F9B-4D84-4ABD-93EE-A3B695E01F92}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985-4E2C-8393-F3249BF946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56.2</c:v>
                </c:pt>
                <c:pt idx="16">
                  <c:v>57.9</c:v>
                </c:pt>
                <c:pt idx="24">
                  <c:v>59.1</c:v>
                </c:pt>
                <c:pt idx="32">
                  <c:v>60.9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985-4E2C-8393-F3249BF946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{180332CD-4454-4EEE-B431-DE66197F13C3}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985-4E2C-8393-F3249BF946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{6B1061E3-DFCC-4B6D-B6DB-48ED9FE9324D}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85-4E2C-8393-F3249BF946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{7B2DDE7D-99F5-4E8B-926A-221A60D6D840}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85-4E2C-8393-F3249BF946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{60752D51-DB19-4E21-8B4C-BD9BA578F48F}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85-4E2C-8393-F3249BF946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{6E00F5BA-965A-4CAE-AC66-1130D4734F73}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85-4E2C-8393-F3249BF946EB}"/>
                </c:ext>
              </c:extLst>
            </c:dLbl>
            <c:dLbl>
              <c:idx val="8"/>
              <c:layout>
                <c:manualLayout>
                  <c:x val="-2.707044720325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{3DAD294F-DAAA-490C-BCE1-7C278E6C86AA}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985-4E2C-8393-F3249BF946EB}"/>
                </c:ext>
              </c:extLst>
            </c:dLbl>
            <c:dLbl>
              <c:idx val="16"/>
              <c:layout>
                <c:manualLayout>
                  <c:x val="-3.696105409721048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{FB9C38FD-442B-4F59-B5AB-6E30FA69445A}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985-4E2C-8393-F3249BF946E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{57BF9B5F-F4FE-4B6C-BDED-BD372C1EE5AA}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985-4E2C-8393-F3249BF946E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{AFA01A95-A328-45F8-9741-3ABA7D3D79F8}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985-4E2C-8393-F3249BF946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3985-4E2C-8393-F3249BF946EB}"/>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{768ED7D4-0FFE-4FCF-90EF-78E6562871E2}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270-4F68-A844-5ACCC03136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{30D2CCA7-02A1-4553-A367-E7A605EC42E5}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70-4F68-A844-5ACCC03136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{DCD6A0A0-AD9C-4461-B57B-D47AFC3FE06E}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70-4F68-A844-5ACCC03136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{0D26F82A-6998-440F-B525-882127C6A289}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70-4F68-A844-5ACCC03136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{DD3B2F3C-DAF3-430F-B460-E7E27755D294}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70-4F68-A844-5ACCC031362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{EA885E74-17F9-46F2-B766-F6DA97A9BC86}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270-4F68-A844-5ACCC031362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{90BEF1A4-D6D3-4AF4-99EF-88369DC56F2F}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270-4F68-A844-5ACCC031362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{891C53CD-C740-4C61-AE22-A990ABDEE195}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270-4F68-A844-5ACCC031362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{D1FB5CE6-936F-490E-99F3-D03A086D31ED}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270-4F68-A844-5ACCC03136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2.2999999999999998</c:v>
                </c:pt>
                <c:pt idx="16">
                  <c:v>1.5</c:v>
                </c:pt>
                <c:pt idx="24">
                  <c:v>1.1000000000000001</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270-4F68-A844-5ACCC03136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{C4FA806A-4526-43AD-827D-8AF1A60B9394}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270-4F68-A844-5ACCC03136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{ABD93021-A9B5-420C-AA34-9630AC0D70F4}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70-4F68-A844-5ACCC03136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{B29DB26F-E8BE-4F95-9DB3-0B537C670B47}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70-4F68-A844-5ACCC03136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{10BE284E-4538-49DF-9E8C-DBED2780BE84}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70-4F68-A844-5ACCC03136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{B2F644BC-A4B5-4E38-B0A1-383DAC03DD4B}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70-4F68-A844-5ACCC031362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{0750B522-4B2D-4D10-8D21-D287509B8149}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270-4F68-A844-5ACCC031362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{5810B2AB-62FB-464D-8997-7EFC34BA0F80}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270-4F68-A844-5ACCC031362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{1FEE9A17-FD14-4080-B7D8-AE8BFCDDDF91}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270-4F68-A844-5ACCC031362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{F43A6B53-3886-4D7E-8481-0A1B2BE8C54C}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270-4F68-A844-5ACCC03136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7270-4F68-A844-5ACCC0313625}"/>
            </c:ext>
          </c:extLst>
        </c:ser>
        <c:dLbls>
          <c:showLegendKey val="0"/>
          <c:showVal val="1"/>
          <c:showCatName val="0"/>
          <c:showSerName val="0"/>
          <c:showPercent val="0"/>
          <c:showBubbleSize val="0"/>
        </c:dLbls>
        <c:axId val="84219776"/>
        <c:axId val="84234240"/>
      </c:scatterChart>
      <c:valAx>
        <c:axId val="84219776"/>
        <c:scaling>
          <c:orientation val="maxMin"/>
          <c:max val="7"/>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82,025
80,213
177.45
46,630,599
45,479,767
808,673
19,396,790
22,975,591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単年度の財政力指数は、対前年比</a:t>
          </a:r>
          <a:r>
            <a:rPr kumimoji="1" lang="en-US" altLang="ja-JP" sz="1100">
              <a:latin typeface="ＭＳ Ｐゴシック" panose="020B0600070205080204" pitchFamily="50" charset="-128"/>
              <a:ea typeface="ＭＳ Ｐゴシック" panose="020B0600070205080204" pitchFamily="50" charset="-128"/>
            </a:rPr>
            <a:t>0.001</a:t>
          </a:r>
          <a:r>
            <a:rPr kumimoji="1" lang="ja-JP" altLang="en-US" sz="1100">
              <a:latin typeface="ＭＳ Ｐゴシック" panose="020B0600070205080204" pitchFamily="50" charset="-128"/>
              <a:ea typeface="ＭＳ Ｐゴシック" panose="020B0600070205080204" pitchFamily="50" charset="-128"/>
            </a:rPr>
            <a:t>減少しました。基準財政需要額においては、元利償還金の据置期間の終了や</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４年度資本費平準化債同意等見込額の減に伴う事業費補正の増による下水道費の増加や、小学校費、社会福祉費が増加となりました。基準財政収入額は、利子割交付金が減少したものの、分譲に伴う新築家屋の増加による固定資産税の増加や、法人事業税交付金、地方消費税交付金が増加しました。収入額の増を需要額の増が上回ったため、財政力指数は減少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コロナ禍からの脱却により収入の復調がみられる一方で、高齢化等による社会福祉費の増加、公債費の増加等により財政力指数の低下が懸念されるため、引き続き歳出の削減や効率的な財政運営に努めます。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xdr:cNvCxnSpPr/>
      </xdr:nvCxnSpPr>
      <xdr:spPr>
        <a:xfrm>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92428</xdr:rowOff>
    </xdr:to>
    <xdr:cxnSp macro="">
      <xdr:nvCxnSpPr>
        <xdr:cNvPr id="72" name="直線コネクタ 71"/>
        <xdr:cNvCxnSpPr/>
      </xdr:nvCxnSpPr>
      <xdr:spPr>
        <a:xfrm>
          <a:off x="3225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xdr:cNvCxnSpPr/>
      </xdr:nvCxnSpPr>
      <xdr:spPr>
        <a:xfrm flipV="1">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79022</xdr:rowOff>
    </xdr:to>
    <xdr:cxnSp macro="">
      <xdr:nvCxnSpPr>
        <xdr:cNvPr id="78" name="直線コネクタ 77"/>
        <xdr:cNvCxnSpPr/>
      </xdr:nvCxnSpPr>
      <xdr:spPr>
        <a:xfrm>
          <a:off x="1447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比率は昨年より悪化しましたが、以前として全国平均、滋賀県平均より低い状態です。歳入では、税収の増加や、国補正予算（第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号）による臨時費目の追加等による普通交付税の増加があったものの、交付税財源不足の代替である臨時財政対策債の大幅な圧縮により、減少となりました。歳出では、人件費、扶助費、公債費の増加に加え、エネルギー価格高騰に伴う物件費の増加や、後期高齢者医療広域連合への繰出金の増加により、増加しました。歳入は減小、歳出は増加となったため、比率は上昇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少子化対策や社会保障関係経費の増加に加え、物価高騰も長期化しているなか、今後は市庁舎等の大型施設整備による公債費の増加も見込まれるため、市債と基金の活用方法や、借入・返済方法の見直しを進め、公債費抑制に努め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62</xdr:row>
      <xdr:rowOff>80645</xdr:rowOff>
    </xdr:to>
    <xdr:cxnSp macro="">
      <xdr:nvCxnSpPr>
        <xdr:cNvPr id="128" name="直線コネクタ 127"/>
        <xdr:cNvCxnSpPr/>
      </xdr:nvCxnSpPr>
      <xdr:spPr>
        <a:xfrm>
          <a:off x="4114800" y="1052957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63</xdr:row>
      <xdr:rowOff>84138</xdr:rowOff>
    </xdr:to>
    <xdr:cxnSp macro="">
      <xdr:nvCxnSpPr>
        <xdr:cNvPr id="131" name="直線コネクタ 130"/>
        <xdr:cNvCxnSpPr/>
      </xdr:nvCxnSpPr>
      <xdr:spPr>
        <a:xfrm flipV="1">
          <a:off x="3225800" y="10529570"/>
          <a:ext cx="889000" cy="3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23813</xdr:rowOff>
    </xdr:from>
    <xdr:to>
      <xdr:col>15</xdr:col>
      <xdr:colOff>82550</xdr:colOff>
      <xdr:row>63</xdr:row>
      <xdr:rowOff>84138</xdr:rowOff>
    </xdr:to>
    <xdr:cxnSp macro="">
      <xdr:nvCxnSpPr>
        <xdr:cNvPr id="134" name="直線コネクタ 133"/>
        <xdr:cNvCxnSpPr/>
      </xdr:nvCxnSpPr>
      <xdr:spPr>
        <a:xfrm>
          <a:off x="2336800" y="1082516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147003</xdr:rowOff>
    </xdr:from>
    <xdr:to>
      <xdr:col>11</xdr:col>
      <xdr:colOff>31750</xdr:colOff>
      <xdr:row>63</xdr:row>
      <xdr:rowOff>23813</xdr:rowOff>
    </xdr:to>
    <xdr:cxnSp macro="">
      <xdr:nvCxnSpPr>
        <xdr:cNvPr id="137" name="直線コネクタ 136"/>
        <xdr:cNvCxnSpPr/>
      </xdr:nvCxnSpPr>
      <xdr:spPr>
        <a:xfrm>
          <a:off x="1447800" y="107769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47" name="楕円 146"/>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46372</xdr:rowOff>
    </xdr:from>
    <xdr:ext cx="762000" cy="259045"/>
    <xdr:sp macro="" textlink="">
      <xdr:nvSpPr>
        <xdr:cNvPr id="148" name="財政構造の弾力性該当値テキスト"/>
        <xdr:cNvSpPr txBox="1"/>
      </xdr:nvSpPr>
      <xdr:spPr>
        <a:xfrm>
          <a:off x="5041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49" name="楕円 148"/>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0" name="テキスト ボックス 149"/>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33338</xdr:rowOff>
    </xdr:from>
    <xdr:to>
      <xdr:col>15</xdr:col>
      <xdr:colOff>133350</xdr:colOff>
      <xdr:row>63</xdr:row>
      <xdr:rowOff>134938</xdr:rowOff>
    </xdr:to>
    <xdr:sp macro="" textlink="">
      <xdr:nvSpPr>
        <xdr:cNvPr id="151" name="楕円 150"/>
        <xdr:cNvSpPr/>
      </xdr:nvSpPr>
      <xdr:spPr>
        <a:xfrm>
          <a:off x="3175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145115</xdr:rowOff>
    </xdr:from>
    <xdr:ext cx="762000" cy="259045"/>
    <xdr:sp macro="" textlink="">
      <xdr:nvSpPr>
        <xdr:cNvPr id="152" name="テキスト ボックス 151"/>
        <xdr:cNvSpPr txBox="1"/>
      </xdr:nvSpPr>
      <xdr:spPr>
        <a:xfrm>
          <a:off x="2844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144463</xdr:rowOff>
    </xdr:from>
    <xdr:to>
      <xdr:col>11</xdr:col>
      <xdr:colOff>82550</xdr:colOff>
      <xdr:row>63</xdr:row>
      <xdr:rowOff>74613</xdr:rowOff>
    </xdr:to>
    <xdr:sp macro="" textlink="">
      <xdr:nvSpPr>
        <xdr:cNvPr id="153" name="楕円 152"/>
        <xdr:cNvSpPr/>
      </xdr:nvSpPr>
      <xdr:spPr>
        <a:xfrm>
          <a:off x="2286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84790</xdr:rowOff>
    </xdr:from>
    <xdr:ext cx="762000" cy="259045"/>
    <xdr:sp macro="" textlink="">
      <xdr:nvSpPr>
        <xdr:cNvPr id="154" name="テキスト ボックス 153"/>
        <xdr:cNvSpPr txBox="1"/>
      </xdr:nvSpPr>
      <xdr:spPr>
        <a:xfrm>
          <a:off x="1955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55" name="楕円 154"/>
        <xdr:cNvSpPr/>
      </xdr:nvSpPr>
      <xdr:spPr>
        <a:xfrm>
          <a:off x="1397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56" name="テキスト ボックス 155"/>
        <xdr:cNvSpPr txBox="1"/>
      </xdr:nvSpPr>
      <xdr:spPr>
        <a:xfrm>
          <a:off x="1066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中では平均より良好な数値を示しています。内訳としては、人件費は最低賃金引き上げによる会計年度任用職員給与、期末手当および退職手当の増加等により、増加となりました。物件費については、学校給食費の公会計化に伴う賄材料費の計上や、ふるさと応援事業のカード決裁手数料の増により、増加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や「個別施設計画」に基づき、施設維持にかかる費用の見直しや平準化を図っていきます。人件費についても、「定員適正化計画」に基づき、事務事業の見直しや指定管理制度の推進による業務のスリム化を図ります。</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147543</xdr:rowOff>
    </xdr:from>
    <xdr:to>
      <xdr:col>23</xdr:col>
      <xdr:colOff>133350</xdr:colOff>
      <xdr:row>82</xdr:row>
      <xdr:rowOff>40270</xdr:rowOff>
    </xdr:to>
    <xdr:cxnSp macro="">
      <xdr:nvCxnSpPr>
        <xdr:cNvPr id="191" name="直線コネクタ 190"/>
        <xdr:cNvCxnSpPr/>
      </xdr:nvCxnSpPr>
      <xdr:spPr>
        <a:xfrm>
          <a:off x="4114800" y="14034993"/>
          <a:ext cx="838200" cy="6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115531</xdr:rowOff>
    </xdr:from>
    <xdr:to>
      <xdr:col>19</xdr:col>
      <xdr:colOff>133350</xdr:colOff>
      <xdr:row>81</xdr:row>
      <xdr:rowOff>147543</xdr:rowOff>
    </xdr:to>
    <xdr:cxnSp macro="">
      <xdr:nvCxnSpPr>
        <xdr:cNvPr id="194" name="直線コネクタ 193"/>
        <xdr:cNvCxnSpPr/>
      </xdr:nvCxnSpPr>
      <xdr:spPr>
        <a:xfrm>
          <a:off x="3225800" y="14002981"/>
          <a:ext cx="88900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10669</xdr:rowOff>
    </xdr:from>
    <xdr:to>
      <xdr:col>15</xdr:col>
      <xdr:colOff>82550</xdr:colOff>
      <xdr:row>81</xdr:row>
      <xdr:rowOff>115531</xdr:rowOff>
    </xdr:to>
    <xdr:cxnSp macro="">
      <xdr:nvCxnSpPr>
        <xdr:cNvPr id="197" name="直線コネクタ 196"/>
        <xdr:cNvCxnSpPr/>
      </xdr:nvCxnSpPr>
      <xdr:spPr>
        <a:xfrm>
          <a:off x="2336800" y="13898119"/>
          <a:ext cx="889000" cy="10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10669</xdr:rowOff>
    </xdr:from>
    <xdr:to>
      <xdr:col>11</xdr:col>
      <xdr:colOff>31750</xdr:colOff>
      <xdr:row>81</xdr:row>
      <xdr:rowOff>28356</xdr:rowOff>
    </xdr:to>
    <xdr:cxnSp macro="">
      <xdr:nvCxnSpPr>
        <xdr:cNvPr id="200" name="直線コネクタ 199"/>
        <xdr:cNvCxnSpPr/>
      </xdr:nvCxnSpPr>
      <xdr:spPr>
        <a:xfrm flipV="1">
          <a:off x="1447800" y="13898119"/>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160920</xdr:rowOff>
    </xdr:from>
    <xdr:to>
      <xdr:col>23</xdr:col>
      <xdr:colOff>184150</xdr:colOff>
      <xdr:row>82</xdr:row>
      <xdr:rowOff>91070</xdr:rowOff>
    </xdr:to>
    <xdr:sp macro="" textlink="">
      <xdr:nvSpPr>
        <xdr:cNvPr id="210" name="楕円 209"/>
        <xdr:cNvSpPr/>
      </xdr:nvSpPr>
      <xdr:spPr>
        <a:xfrm>
          <a:off x="4902200" y="140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5997</xdr:rowOff>
    </xdr:from>
    <xdr:ext cx="762000" cy="259045"/>
    <xdr:sp macro="" textlink="">
      <xdr:nvSpPr>
        <xdr:cNvPr id="211" name="人件費・物件費等の状況該当値テキスト"/>
        <xdr:cNvSpPr txBox="1"/>
      </xdr:nvSpPr>
      <xdr:spPr>
        <a:xfrm>
          <a:off x="5041900" y="1389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96743</xdr:rowOff>
    </xdr:from>
    <xdr:to>
      <xdr:col>19</xdr:col>
      <xdr:colOff>184150</xdr:colOff>
      <xdr:row>82</xdr:row>
      <xdr:rowOff>26893</xdr:rowOff>
    </xdr:to>
    <xdr:sp macro="" textlink="">
      <xdr:nvSpPr>
        <xdr:cNvPr id="212" name="楕円 211"/>
        <xdr:cNvSpPr/>
      </xdr:nvSpPr>
      <xdr:spPr>
        <a:xfrm>
          <a:off x="4064000" y="1398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37070</xdr:rowOff>
    </xdr:from>
    <xdr:ext cx="736600" cy="259045"/>
    <xdr:sp macro="" textlink="">
      <xdr:nvSpPr>
        <xdr:cNvPr id="213" name="テキスト ボックス 212"/>
        <xdr:cNvSpPr txBox="1"/>
      </xdr:nvSpPr>
      <xdr:spPr>
        <a:xfrm>
          <a:off x="3733800" y="1375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64731</xdr:rowOff>
    </xdr:from>
    <xdr:to>
      <xdr:col>15</xdr:col>
      <xdr:colOff>133350</xdr:colOff>
      <xdr:row>81</xdr:row>
      <xdr:rowOff>166331</xdr:rowOff>
    </xdr:to>
    <xdr:sp macro="" textlink="">
      <xdr:nvSpPr>
        <xdr:cNvPr id="214" name="楕円 213"/>
        <xdr:cNvSpPr/>
      </xdr:nvSpPr>
      <xdr:spPr>
        <a:xfrm>
          <a:off x="3175000" y="1395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5058</xdr:rowOff>
    </xdr:from>
    <xdr:ext cx="762000" cy="259045"/>
    <xdr:sp macro="" textlink="">
      <xdr:nvSpPr>
        <xdr:cNvPr id="215" name="テキスト ボックス 214"/>
        <xdr:cNvSpPr txBox="1"/>
      </xdr:nvSpPr>
      <xdr:spPr>
        <a:xfrm>
          <a:off x="2844800" y="1372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131319</xdr:rowOff>
    </xdr:from>
    <xdr:to>
      <xdr:col>11</xdr:col>
      <xdr:colOff>82550</xdr:colOff>
      <xdr:row>81</xdr:row>
      <xdr:rowOff>61469</xdr:rowOff>
    </xdr:to>
    <xdr:sp macro="" textlink="">
      <xdr:nvSpPr>
        <xdr:cNvPr id="216" name="楕円 215"/>
        <xdr:cNvSpPr/>
      </xdr:nvSpPr>
      <xdr:spPr>
        <a:xfrm>
          <a:off x="2286000" y="138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71646</xdr:rowOff>
    </xdr:from>
    <xdr:ext cx="762000" cy="259045"/>
    <xdr:sp macro="" textlink="">
      <xdr:nvSpPr>
        <xdr:cNvPr id="217" name="テキスト ボックス 216"/>
        <xdr:cNvSpPr txBox="1"/>
      </xdr:nvSpPr>
      <xdr:spPr>
        <a:xfrm>
          <a:off x="1955800" y="1361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149006</xdr:rowOff>
    </xdr:from>
    <xdr:to>
      <xdr:col>7</xdr:col>
      <xdr:colOff>31750</xdr:colOff>
      <xdr:row>81</xdr:row>
      <xdr:rowOff>79156</xdr:rowOff>
    </xdr:to>
    <xdr:sp macro="" textlink="">
      <xdr:nvSpPr>
        <xdr:cNvPr id="218" name="楕円 217"/>
        <xdr:cNvSpPr/>
      </xdr:nvSpPr>
      <xdr:spPr>
        <a:xfrm>
          <a:off x="1397000" y="138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89333</xdr:rowOff>
    </xdr:from>
    <xdr:ext cx="762000" cy="259045"/>
    <xdr:sp macro="" textlink="">
      <xdr:nvSpPr>
        <xdr:cNvPr id="219" name="テキスト ボックス 218"/>
        <xdr:cNvSpPr txBox="1"/>
      </xdr:nvSpPr>
      <xdr:spPr>
        <a:xfrm>
          <a:off x="1066800" y="1363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月から行政職における５５歳の昇給停止を実施しています。</a:t>
          </a:r>
        </a:p>
        <a:p>
          <a:r>
            <a:rPr kumimoji="1" lang="ja-JP" altLang="en-US" sz="1100">
              <a:latin typeface="ＭＳ Ｐゴシック" panose="020B0600070205080204" pitchFamily="50" charset="-128"/>
              <a:ea typeface="ＭＳ Ｐゴシック" panose="020B0600070205080204" pitchFamily="50" charset="-128"/>
            </a:rPr>
            <a:t>今後も継続して、人事評価結果の給与制度への反映、給与水準の適正化に取り組んでいきます。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33564</xdr:rowOff>
    </xdr:to>
    <xdr:cxnSp macro="">
      <xdr:nvCxnSpPr>
        <xdr:cNvPr id="255" name="直線コネクタ 254"/>
        <xdr:cNvCxnSpPr/>
      </xdr:nvCxnSpPr>
      <xdr:spPr>
        <a:xfrm>
          <a:off x="16179800" y="1486353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86</xdr:row>
      <xdr:rowOff>118836</xdr:rowOff>
    </xdr:to>
    <xdr:cxnSp macro="">
      <xdr:nvCxnSpPr>
        <xdr:cNvPr id="258" name="直線コネクタ 257"/>
        <xdr:cNvCxnSpPr/>
      </xdr:nvCxnSpPr>
      <xdr:spPr>
        <a:xfrm>
          <a:off x="15290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87</xdr:row>
      <xdr:rowOff>16329</xdr:rowOff>
    </xdr:to>
    <xdr:cxnSp macro="">
      <xdr:nvCxnSpPr>
        <xdr:cNvPr id="261" name="直線コネクタ 260"/>
        <xdr:cNvCxnSpPr/>
      </xdr:nvCxnSpPr>
      <xdr:spPr>
        <a:xfrm flipV="1">
          <a:off x="14401800" y="148635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16329</xdr:rowOff>
    </xdr:to>
    <xdr:cxnSp macro="">
      <xdr:nvCxnSpPr>
        <xdr:cNvPr id="264" name="直線コネクタ 263"/>
        <xdr:cNvCxnSpPr/>
      </xdr:nvCxnSpPr>
      <xdr:spPr>
        <a:xfrm>
          <a:off x="13512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6" name="テキスト ボックス 265"/>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6" name="楕円 275"/>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7" name="テキスト ボックス 276"/>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8" name="楕円 277"/>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9" name="テキスト ボックス 27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0" name="楕円 279"/>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1" name="テキスト ボックス 280"/>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2" name="楕円 281"/>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3" name="テキスト ボックス 282"/>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本市では継続して、行政組織の効率化・合理化に取り組んでいます。今回の指数は、前年度から０．０８人の増加となりました。</a:t>
          </a:r>
        </a:p>
        <a:p>
          <a:r>
            <a:rPr kumimoji="1" lang="ja-JP" altLang="en-US" sz="1100">
              <a:latin typeface="ＭＳ Ｐゴシック" panose="020B0600070205080204" pitchFamily="50" charset="-128"/>
              <a:ea typeface="ＭＳ Ｐゴシック" panose="020B0600070205080204" pitchFamily="50" charset="-128"/>
            </a:rPr>
            <a:t>　今後も定員の進捗管理を実施しつつ持続的な行政運営と市民サービスの質及び量の維持・向上に努めます。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79163</xdr:rowOff>
    </xdr:from>
    <xdr:to>
      <xdr:col>81</xdr:col>
      <xdr:colOff>44450</xdr:colOff>
      <xdr:row>61</xdr:row>
      <xdr:rowOff>95250</xdr:rowOff>
    </xdr:to>
    <xdr:cxnSp macro="">
      <xdr:nvCxnSpPr>
        <xdr:cNvPr id="318" name="直線コネクタ 317"/>
        <xdr:cNvCxnSpPr/>
      </xdr:nvCxnSpPr>
      <xdr:spPr>
        <a:xfrm>
          <a:off x="16179800" y="105376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75142</xdr:rowOff>
    </xdr:from>
    <xdr:to>
      <xdr:col>77</xdr:col>
      <xdr:colOff>44450</xdr:colOff>
      <xdr:row>61</xdr:row>
      <xdr:rowOff>79163</xdr:rowOff>
    </xdr:to>
    <xdr:cxnSp macro="">
      <xdr:nvCxnSpPr>
        <xdr:cNvPr id="321" name="直線コネクタ 320"/>
        <xdr:cNvCxnSpPr/>
      </xdr:nvCxnSpPr>
      <xdr:spPr>
        <a:xfrm>
          <a:off x="15290800" y="105335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51012</xdr:rowOff>
    </xdr:from>
    <xdr:to>
      <xdr:col>72</xdr:col>
      <xdr:colOff>203200</xdr:colOff>
      <xdr:row>61</xdr:row>
      <xdr:rowOff>75142</xdr:rowOff>
    </xdr:to>
    <xdr:cxnSp macro="">
      <xdr:nvCxnSpPr>
        <xdr:cNvPr id="324" name="直線コネクタ 323"/>
        <xdr:cNvCxnSpPr/>
      </xdr:nvCxnSpPr>
      <xdr:spPr>
        <a:xfrm>
          <a:off x="14401800" y="105094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51012</xdr:rowOff>
    </xdr:from>
    <xdr:to>
      <xdr:col>68</xdr:col>
      <xdr:colOff>152400</xdr:colOff>
      <xdr:row>61</xdr:row>
      <xdr:rowOff>51012</xdr:rowOff>
    </xdr:to>
    <xdr:cxnSp macro="">
      <xdr:nvCxnSpPr>
        <xdr:cNvPr id="327" name="直線コネクタ 326"/>
        <xdr:cNvCxnSpPr/>
      </xdr:nvCxnSpPr>
      <xdr:spPr>
        <a:xfrm>
          <a:off x="13512800" y="10509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37" name="楕円 336"/>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60977</xdr:rowOff>
    </xdr:from>
    <xdr:ext cx="762000" cy="259045"/>
    <xdr:sp macro="" textlink="">
      <xdr:nvSpPr>
        <xdr:cNvPr id="338" name="定員管理の状況該当値テキスト"/>
        <xdr:cNvSpPr txBox="1"/>
      </xdr:nvSpPr>
      <xdr:spPr>
        <a:xfrm>
          <a:off x="17106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28363</xdr:rowOff>
    </xdr:from>
    <xdr:to>
      <xdr:col>77</xdr:col>
      <xdr:colOff>95250</xdr:colOff>
      <xdr:row>61</xdr:row>
      <xdr:rowOff>129963</xdr:rowOff>
    </xdr:to>
    <xdr:sp macro="" textlink="">
      <xdr:nvSpPr>
        <xdr:cNvPr id="339" name="楕円 338"/>
        <xdr:cNvSpPr/>
      </xdr:nvSpPr>
      <xdr:spPr>
        <a:xfrm>
          <a:off x="16129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40" name="テキスト ボックス 339"/>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24342</xdr:rowOff>
    </xdr:from>
    <xdr:to>
      <xdr:col>73</xdr:col>
      <xdr:colOff>44450</xdr:colOff>
      <xdr:row>61</xdr:row>
      <xdr:rowOff>125942</xdr:rowOff>
    </xdr:to>
    <xdr:sp macro="" textlink="">
      <xdr:nvSpPr>
        <xdr:cNvPr id="341" name="楕円 340"/>
        <xdr:cNvSpPr/>
      </xdr:nvSpPr>
      <xdr:spPr>
        <a:xfrm>
          <a:off x="15240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136119</xdr:rowOff>
    </xdr:from>
    <xdr:ext cx="762000" cy="259045"/>
    <xdr:sp macro="" textlink="">
      <xdr:nvSpPr>
        <xdr:cNvPr id="342" name="テキスト ボックス 341"/>
        <xdr:cNvSpPr txBox="1"/>
      </xdr:nvSpPr>
      <xdr:spPr>
        <a:xfrm>
          <a:off x="14909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212</xdr:rowOff>
    </xdr:from>
    <xdr:to>
      <xdr:col>68</xdr:col>
      <xdr:colOff>203200</xdr:colOff>
      <xdr:row>61</xdr:row>
      <xdr:rowOff>101812</xdr:rowOff>
    </xdr:to>
    <xdr:sp macro="" textlink="">
      <xdr:nvSpPr>
        <xdr:cNvPr id="343" name="楕円 342"/>
        <xdr:cNvSpPr/>
      </xdr:nvSpPr>
      <xdr:spPr>
        <a:xfrm>
          <a:off x="14351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111989</xdr:rowOff>
    </xdr:from>
    <xdr:ext cx="762000" cy="259045"/>
    <xdr:sp macro="" textlink="">
      <xdr:nvSpPr>
        <xdr:cNvPr id="344" name="テキスト ボックス 343"/>
        <xdr:cNvSpPr txBox="1"/>
      </xdr:nvSpPr>
      <xdr:spPr>
        <a:xfrm>
          <a:off x="14020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212</xdr:rowOff>
    </xdr:from>
    <xdr:to>
      <xdr:col>64</xdr:col>
      <xdr:colOff>152400</xdr:colOff>
      <xdr:row>61</xdr:row>
      <xdr:rowOff>101812</xdr:rowOff>
    </xdr:to>
    <xdr:sp macro="" textlink="">
      <xdr:nvSpPr>
        <xdr:cNvPr id="345" name="楕円 344"/>
        <xdr:cNvSpPr/>
      </xdr:nvSpPr>
      <xdr:spPr>
        <a:xfrm>
          <a:off x="13462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111989</xdr:rowOff>
    </xdr:from>
    <xdr:ext cx="762000" cy="259045"/>
    <xdr:sp macro="" textlink="">
      <xdr:nvSpPr>
        <xdr:cNvPr id="346" name="テキスト ボックス 345"/>
        <xdr:cNvSpPr txBox="1"/>
      </xdr:nvSpPr>
      <xdr:spPr>
        <a:xfrm>
          <a:off x="13131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については類似団体と比較しても良好な数値となっています。交付税財源不足の代替となる臨時財政対策債発行可能額の大幅な減により、分母となる標準財政規模は減少したが、国営土地改良事業の減等の影響により、実質公債費率は良化しました。</a:t>
          </a:r>
        </a:p>
        <a:p>
          <a:r>
            <a:rPr kumimoji="1" lang="ja-JP" altLang="en-US" sz="1100">
              <a:latin typeface="ＭＳ Ｐゴシック" panose="020B0600070205080204" pitchFamily="50" charset="-128"/>
              <a:ea typeface="ＭＳ Ｐゴシック" panose="020B0600070205080204" pitchFamily="50" charset="-128"/>
            </a:rPr>
            <a:t>　しかしながら、今後市庁舎や安土コミュニティエリア等の大型施設整備に加え、老朽化した施設の増加に伴う施設整備が見込まれていることから、比率は増加する見込みです。</a:t>
          </a:r>
        </a:p>
        <a:p>
          <a:r>
            <a:rPr kumimoji="1" lang="ja-JP" altLang="en-US" sz="1100">
              <a:latin typeface="ＭＳ Ｐゴシック" panose="020B0600070205080204" pitchFamily="50" charset="-128"/>
              <a:ea typeface="ＭＳ Ｐゴシック" panose="020B0600070205080204" pitchFamily="50" charset="-128"/>
            </a:rPr>
            <a:t>　健全な財政運営を図るため、地方交付税措置のない市債の発行見送りや繰上償還の実施により、公債費の抑制に取り組むとともに、市債発行額が抑えられるよう、特定財源の確保や事業内容の検討など、合理的かつ経済的な事業実施に努め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156464</xdr:rowOff>
    </xdr:from>
    <xdr:to>
      <xdr:col>81</xdr:col>
      <xdr:colOff>44450</xdr:colOff>
      <xdr:row>37</xdr:row>
      <xdr:rowOff>23622</xdr:rowOff>
    </xdr:to>
    <xdr:cxnSp macro="">
      <xdr:nvCxnSpPr>
        <xdr:cNvPr id="378" name="直線コネクタ 377"/>
        <xdr:cNvCxnSpPr/>
      </xdr:nvCxnSpPr>
      <xdr:spPr>
        <a:xfrm flipV="1">
          <a:off x="16179800" y="63286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23622</xdr:rowOff>
    </xdr:from>
    <xdr:to>
      <xdr:col>77</xdr:col>
      <xdr:colOff>44450</xdr:colOff>
      <xdr:row>37</xdr:row>
      <xdr:rowOff>62230</xdr:rowOff>
    </xdr:to>
    <xdr:cxnSp macro="">
      <xdr:nvCxnSpPr>
        <xdr:cNvPr id="381" name="直線コネクタ 380"/>
        <xdr:cNvCxnSpPr/>
      </xdr:nvCxnSpPr>
      <xdr:spPr>
        <a:xfrm flipV="1">
          <a:off x="15290800" y="63672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139446</xdr:rowOff>
    </xdr:to>
    <xdr:cxnSp macro="">
      <xdr:nvCxnSpPr>
        <xdr:cNvPr id="384" name="直線コネクタ 383"/>
        <xdr:cNvCxnSpPr/>
      </xdr:nvCxnSpPr>
      <xdr:spPr>
        <a:xfrm flipV="1">
          <a:off x="14401800" y="64058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139446</xdr:rowOff>
    </xdr:from>
    <xdr:to>
      <xdr:col>68</xdr:col>
      <xdr:colOff>152400</xdr:colOff>
      <xdr:row>38</xdr:row>
      <xdr:rowOff>45212</xdr:rowOff>
    </xdr:to>
    <xdr:cxnSp macro="">
      <xdr:nvCxnSpPr>
        <xdr:cNvPr id="387" name="直線コネクタ 386"/>
        <xdr:cNvCxnSpPr/>
      </xdr:nvCxnSpPr>
      <xdr:spPr>
        <a:xfrm flipV="1">
          <a:off x="13512800" y="64830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105664</xdr:rowOff>
    </xdr:from>
    <xdr:to>
      <xdr:col>81</xdr:col>
      <xdr:colOff>95250</xdr:colOff>
      <xdr:row>37</xdr:row>
      <xdr:rowOff>35814</xdr:rowOff>
    </xdr:to>
    <xdr:sp macro="" textlink="">
      <xdr:nvSpPr>
        <xdr:cNvPr id="397" name="楕円 396"/>
        <xdr:cNvSpPr/>
      </xdr:nvSpPr>
      <xdr:spPr>
        <a:xfrm>
          <a:off x="169672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26941</xdr:rowOff>
    </xdr:from>
    <xdr:ext cx="762000" cy="259045"/>
    <xdr:sp macro="" textlink="">
      <xdr:nvSpPr>
        <xdr:cNvPr id="398" name="公債費負担の状況該当値テキスト"/>
        <xdr:cNvSpPr txBox="1"/>
      </xdr:nvSpPr>
      <xdr:spPr>
        <a:xfrm>
          <a:off x="17106900" y="619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144272</xdr:rowOff>
    </xdr:from>
    <xdr:to>
      <xdr:col>77</xdr:col>
      <xdr:colOff>95250</xdr:colOff>
      <xdr:row>37</xdr:row>
      <xdr:rowOff>74422</xdr:rowOff>
    </xdr:to>
    <xdr:sp macro="" textlink="">
      <xdr:nvSpPr>
        <xdr:cNvPr id="399" name="楕円 398"/>
        <xdr:cNvSpPr/>
      </xdr:nvSpPr>
      <xdr:spPr>
        <a:xfrm>
          <a:off x="16129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84599</xdr:rowOff>
    </xdr:from>
    <xdr:ext cx="736600" cy="259045"/>
    <xdr:sp macro="" textlink="">
      <xdr:nvSpPr>
        <xdr:cNvPr id="400" name="テキスト ボックス 399"/>
        <xdr:cNvSpPr txBox="1"/>
      </xdr:nvSpPr>
      <xdr:spPr>
        <a:xfrm>
          <a:off x="15798800" y="608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1" name="楕円 400"/>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2" name="テキスト ボックス 401"/>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88646</xdr:rowOff>
    </xdr:from>
    <xdr:to>
      <xdr:col>68</xdr:col>
      <xdr:colOff>203200</xdr:colOff>
      <xdr:row>38</xdr:row>
      <xdr:rowOff>18796</xdr:rowOff>
    </xdr:to>
    <xdr:sp macro="" textlink="">
      <xdr:nvSpPr>
        <xdr:cNvPr id="403" name="楕円 402"/>
        <xdr:cNvSpPr/>
      </xdr:nvSpPr>
      <xdr:spPr>
        <a:xfrm>
          <a:off x="14351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28973</xdr:rowOff>
    </xdr:from>
    <xdr:ext cx="762000" cy="259045"/>
    <xdr:sp macro="" textlink="">
      <xdr:nvSpPr>
        <xdr:cNvPr id="404" name="テキスト ボックス 403"/>
        <xdr:cNvSpPr txBox="1"/>
      </xdr:nvSpPr>
      <xdr:spPr>
        <a:xfrm>
          <a:off x="14020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165862</xdr:rowOff>
    </xdr:from>
    <xdr:to>
      <xdr:col>64</xdr:col>
      <xdr:colOff>152400</xdr:colOff>
      <xdr:row>38</xdr:row>
      <xdr:rowOff>96012</xdr:rowOff>
    </xdr:to>
    <xdr:sp macro="" textlink="">
      <xdr:nvSpPr>
        <xdr:cNvPr id="405" name="楕円 404"/>
        <xdr:cNvSpPr/>
      </xdr:nvSpPr>
      <xdr:spPr>
        <a:xfrm>
          <a:off x="13462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106189</xdr:rowOff>
    </xdr:from>
    <xdr:ext cx="762000" cy="259045"/>
    <xdr:sp macro="" textlink="">
      <xdr:nvSpPr>
        <xdr:cNvPr id="406" name="テキスト ボックス 405"/>
        <xdr:cNvSpPr txBox="1"/>
      </xdr:nvSpPr>
      <xdr:spPr>
        <a:xfrm>
          <a:off x="13131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財源等が将来負担額を上回っていることから、将来負担比率については算定されず、現時点では健全な状況となっています。しかし、今後は大型施設整備事業を予定しており、施設の老朽化に伴う更新等もあり将来負担の増加が見込まれます。</a:t>
          </a:r>
        </a:p>
        <a:p>
          <a:r>
            <a:rPr kumimoji="1" lang="ja-JP" altLang="en-US" sz="1100">
              <a:latin typeface="ＭＳ Ｐゴシック" panose="020B0600070205080204" pitchFamily="50" charset="-128"/>
              <a:ea typeface="ＭＳ Ｐゴシック" panose="020B0600070205080204" pitchFamily="50" charset="-128"/>
            </a:rPr>
            <a:t>　将来を見据えた財政運営の指針となるべく策定する「中期財政計画」に基づき、地方債現在高比率は標準財政規模の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倍以下、積立金現在高比率は標準財政規模の半分以上を目標水準とし、地方交付税措置のない市債の発行抑制や繰上償還の実施などによる地方債現在高の縮減と、市有財産の売却やふるさと納税の推進等、歳入確保による積立金現在高の確保に努めます。</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6" name="フローチャート: 判断 445"/>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7" name="テキスト ボックス 446"/>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8" name="フローチャート: 判断 447"/>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49" name="テキスト ボックス 448"/>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0" name="フローチャート: 判断 449"/>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1" name="テキスト ボックス 450"/>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82,025
80,213
177.45
46,630,599
45,479,767
808,673
19,396,790
22,975,591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令和３年度と比較し、人事院勧告による給料表の引上げ改定、勤勉手当支給月数の引上げや正規職員の退職者増加による退職手当支給額の増加（約４</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８</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万円）により、人件費全体としては前年度より１．１ポイント増加しました。</a:t>
          </a:r>
        </a:p>
        <a:p>
          <a:r>
            <a:rPr kumimoji="1" lang="ja-JP" altLang="en-US" sz="1100">
              <a:latin typeface="ＭＳ Ｐゴシック" panose="020B0600070205080204" pitchFamily="50" charset="-128"/>
              <a:ea typeface="ＭＳ Ｐゴシック" panose="020B0600070205080204" pitchFamily="50" charset="-128"/>
            </a:rPr>
            <a:t>　人件費については今後も注視を続け、限られた職員数で柔軟に適正に行政ニーズに対応できる組織体制構築に努めていきます。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127000</xdr:rowOff>
    </xdr:to>
    <xdr:cxnSp macro="">
      <xdr:nvCxnSpPr>
        <xdr:cNvPr id="64" name="直線コネクタ 63"/>
        <xdr:cNvCxnSpPr/>
      </xdr:nvCxnSpPr>
      <xdr:spPr>
        <a:xfrm>
          <a:off x="3987800" y="62489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159004</xdr:rowOff>
    </xdr:to>
    <xdr:cxnSp macro="">
      <xdr:nvCxnSpPr>
        <xdr:cNvPr id="67" name="直線コネクタ 66"/>
        <xdr:cNvCxnSpPr/>
      </xdr:nvCxnSpPr>
      <xdr:spPr>
        <a:xfrm flipV="1">
          <a:off x="3098800" y="6248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159004</xdr:rowOff>
    </xdr:to>
    <xdr:cxnSp macro="">
      <xdr:nvCxnSpPr>
        <xdr:cNvPr id="70" name="直線コネクタ 69"/>
        <xdr:cNvCxnSpPr/>
      </xdr:nvCxnSpPr>
      <xdr:spPr>
        <a:xfrm>
          <a:off x="2209800" y="62031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30988</xdr:rowOff>
    </xdr:from>
    <xdr:to>
      <xdr:col>11</xdr:col>
      <xdr:colOff>9525</xdr:colOff>
      <xdr:row>36</xdr:row>
      <xdr:rowOff>67564</xdr:rowOff>
    </xdr:to>
    <xdr:cxnSp macro="">
      <xdr:nvCxnSpPr>
        <xdr:cNvPr id="73" name="直線コネクタ 72"/>
        <xdr:cNvCxnSpPr/>
      </xdr:nvCxnSpPr>
      <xdr:spPr>
        <a:xfrm flipV="1">
          <a:off x="1320800" y="6203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エネルギー価格高騰に伴う公共施設の光熱水費および燃料費の増加や、最終処分場の包括運営管理委託に修繕整備費を増額したことにより、増加となりました。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市全体として業務の効率化や見直し、経費削減に努めます。また、施設の民間委託や指定管理制度の活用などにより支出削減への取り組みを進めるとともに、公共施設管理計画に基づき、施設の統廃合も含めた計画的管理による長寿命化や施設総量の縮減を検討し、管理コストの縮減を図り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62230</xdr:rowOff>
    </xdr:to>
    <xdr:cxnSp macro="">
      <xdr:nvCxnSpPr>
        <xdr:cNvPr id="125" name="直線コネクタ 124"/>
        <xdr:cNvCxnSpPr/>
      </xdr:nvCxnSpPr>
      <xdr:spPr>
        <a:xfrm>
          <a:off x="15671800" y="2908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62230</xdr:rowOff>
    </xdr:to>
    <xdr:cxnSp macro="">
      <xdr:nvCxnSpPr>
        <xdr:cNvPr id="128" name="直線コネクタ 127"/>
        <xdr:cNvCxnSpPr/>
      </xdr:nvCxnSpPr>
      <xdr:spPr>
        <a:xfrm flipV="1">
          <a:off x="14782800" y="2908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18</xdr:row>
      <xdr:rowOff>5080</xdr:rowOff>
    </xdr:to>
    <xdr:cxnSp macro="">
      <xdr:nvCxnSpPr>
        <xdr:cNvPr id="131" name="直線コネクタ 130"/>
        <xdr:cNvCxnSpPr/>
      </xdr:nvCxnSpPr>
      <xdr:spPr>
        <a:xfrm flipV="1">
          <a:off x="13893800" y="2976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5080</xdr:rowOff>
    </xdr:to>
    <xdr:cxnSp macro="">
      <xdr:nvCxnSpPr>
        <xdr:cNvPr id="134" name="直線コネクタ 133"/>
        <xdr:cNvCxnSpPr/>
      </xdr:nvCxnSpPr>
      <xdr:spPr>
        <a:xfrm>
          <a:off x="13004800" y="3030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27957</xdr:rowOff>
    </xdr:from>
    <xdr:ext cx="762000" cy="259045"/>
    <xdr:sp macro="" textlink="">
      <xdr:nvSpPr>
        <xdr:cNvPr id="145" name="物件費該当値テキスト"/>
        <xdr:cNvSpPr txBox="1"/>
      </xdr:nvSpPr>
      <xdr:spPr>
        <a:xfrm>
          <a:off x="165989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6" name="楕円 145"/>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7" name="テキスト ボックス 146"/>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48" name="楕円 147"/>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49" name="テキスト ボックス 14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0" name="楕円 149"/>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66057</xdr:rowOff>
    </xdr:from>
    <xdr:ext cx="762000" cy="259045"/>
    <xdr:sp macro="" textlink="">
      <xdr:nvSpPr>
        <xdr:cNvPr id="151" name="テキスト ボックス 150"/>
        <xdr:cNvSpPr txBox="1"/>
      </xdr:nvSpPr>
      <xdr:spPr>
        <a:xfrm>
          <a:off x="135128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53" name="テキスト ボックス 152"/>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高い状況が続いています。対象者の減少および医療扶助の減少により生活保護事業が減少しているとともに少子化の影響から児童手当も減少しています。一方で、保育関連経費や障害福祉サービス等給付事業については年々増加しており、全体としては増加しています。</a:t>
          </a:r>
        </a:p>
        <a:p>
          <a:r>
            <a:rPr kumimoji="1" lang="ja-JP" altLang="en-US" sz="1100">
              <a:latin typeface="ＭＳ Ｐゴシック" panose="020B0600070205080204" pitchFamily="50" charset="-128"/>
              <a:ea typeface="ＭＳ Ｐゴシック" panose="020B0600070205080204" pitchFamily="50" charset="-128"/>
            </a:rPr>
            <a:t>　今後も、国における社会保障の充実や高齢化の進展により扶助費の逓増が見込まれますが、必要なサービスを確保するとともに、単独事業費の見直し等を進め、過大な財政負担とならないよう努めます。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94343</xdr:rowOff>
    </xdr:to>
    <xdr:cxnSp macro="">
      <xdr:nvCxnSpPr>
        <xdr:cNvPr id="188" name="直線コネクタ 187"/>
        <xdr:cNvCxnSpPr/>
      </xdr:nvCxnSpPr>
      <xdr:spPr>
        <a:xfrm>
          <a:off x="3987800" y="99568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94343</xdr:rowOff>
    </xdr:to>
    <xdr:cxnSp macro="">
      <xdr:nvCxnSpPr>
        <xdr:cNvPr id="191" name="直線コネクタ 190"/>
        <xdr:cNvCxnSpPr/>
      </xdr:nvCxnSpPr>
      <xdr:spPr>
        <a:xfrm flipV="1">
          <a:off x="3098800" y="9956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58</xdr:row>
      <xdr:rowOff>143328</xdr:rowOff>
    </xdr:to>
    <xdr:cxnSp macro="">
      <xdr:nvCxnSpPr>
        <xdr:cNvPr id="194" name="直線コネクタ 193"/>
        <xdr:cNvCxnSpPr/>
      </xdr:nvCxnSpPr>
      <xdr:spPr>
        <a:xfrm flipV="1">
          <a:off x="2209800" y="100384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110672</xdr:rowOff>
    </xdr:from>
    <xdr:to>
      <xdr:col>11</xdr:col>
      <xdr:colOff>9525</xdr:colOff>
      <xdr:row>58</xdr:row>
      <xdr:rowOff>143328</xdr:rowOff>
    </xdr:to>
    <xdr:cxnSp macro="">
      <xdr:nvCxnSpPr>
        <xdr:cNvPr id="197" name="直線コネクタ 196"/>
        <xdr:cNvCxnSpPr/>
      </xdr:nvCxnSpPr>
      <xdr:spPr>
        <a:xfrm>
          <a:off x="1320800" y="10054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7" name="楕円 206"/>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8"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9" name="楕円 208"/>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0" name="テキスト ボックス 209"/>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1" name="楕円 210"/>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2" name="テキスト ボックス 211"/>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92528</xdr:rowOff>
    </xdr:from>
    <xdr:to>
      <xdr:col>11</xdr:col>
      <xdr:colOff>60325</xdr:colOff>
      <xdr:row>59</xdr:row>
      <xdr:rowOff>22678</xdr:rowOff>
    </xdr:to>
    <xdr:sp macro="" textlink="">
      <xdr:nvSpPr>
        <xdr:cNvPr id="213" name="楕円 212"/>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7455</xdr:rowOff>
    </xdr:from>
    <xdr:ext cx="762000" cy="259045"/>
    <xdr:sp macro="" textlink="">
      <xdr:nvSpPr>
        <xdr:cNvPr id="214" name="テキスト ボックス 213"/>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5" name="楕円 214"/>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16" name="テキスト ボックス 215"/>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特別会計への繰出金のうち、後期高齢者医療保険事業で増加となり、繰出金の額は前年度と比べ増加しました。また、公営企業に対する出資金については、病院事業で減額となり、出資金の額は前年と比べ減少しました。</a:t>
          </a:r>
        </a:p>
        <a:p>
          <a:r>
            <a:rPr kumimoji="1" lang="ja-JP" altLang="en-US" sz="1100">
              <a:latin typeface="ＭＳ Ｐゴシック" panose="020B0600070205080204" pitchFamily="50" charset="-128"/>
              <a:ea typeface="ＭＳ Ｐゴシック" panose="020B0600070205080204" pitchFamily="50" charset="-128"/>
            </a:rPr>
            <a:t>　類似団体を上回る数値となっていますが、補助費等と同様、病院事業を有することから類似団体平均より割合が大きくなっています。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170543</xdr:rowOff>
    </xdr:from>
    <xdr:to>
      <xdr:col>82</xdr:col>
      <xdr:colOff>107950</xdr:colOff>
      <xdr:row>59</xdr:row>
      <xdr:rowOff>31750</xdr:rowOff>
    </xdr:to>
    <xdr:cxnSp macro="">
      <xdr:nvCxnSpPr>
        <xdr:cNvPr id="251" name="直線コネクタ 250"/>
        <xdr:cNvCxnSpPr/>
      </xdr:nvCxnSpPr>
      <xdr:spPr>
        <a:xfrm>
          <a:off x="15671800" y="10114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170543</xdr:rowOff>
    </xdr:from>
    <xdr:to>
      <xdr:col>78</xdr:col>
      <xdr:colOff>69850</xdr:colOff>
      <xdr:row>59</xdr:row>
      <xdr:rowOff>86178</xdr:rowOff>
    </xdr:to>
    <xdr:cxnSp macro="">
      <xdr:nvCxnSpPr>
        <xdr:cNvPr id="254" name="直線コネクタ 253"/>
        <xdr:cNvCxnSpPr/>
      </xdr:nvCxnSpPr>
      <xdr:spPr>
        <a:xfrm flipV="1">
          <a:off x="14782800" y="1011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59</xdr:row>
      <xdr:rowOff>107950</xdr:rowOff>
    </xdr:to>
    <xdr:cxnSp macro="">
      <xdr:nvCxnSpPr>
        <xdr:cNvPr id="257" name="直線コネクタ 256"/>
        <xdr:cNvCxnSpPr/>
      </xdr:nvCxnSpPr>
      <xdr:spPr>
        <a:xfrm flipV="1">
          <a:off x="13893800" y="10201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34472</xdr:rowOff>
    </xdr:to>
    <xdr:cxnSp macro="">
      <xdr:nvCxnSpPr>
        <xdr:cNvPr id="260" name="直線コネクタ 259"/>
        <xdr:cNvCxnSpPr/>
      </xdr:nvCxnSpPr>
      <xdr:spPr>
        <a:xfrm flipV="1">
          <a:off x="13004800" y="10223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0" name="楕円 269"/>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1"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119743</xdr:rowOff>
    </xdr:from>
    <xdr:to>
      <xdr:col>78</xdr:col>
      <xdr:colOff>120650</xdr:colOff>
      <xdr:row>59</xdr:row>
      <xdr:rowOff>49893</xdr:rowOff>
    </xdr:to>
    <xdr:sp macro="" textlink="">
      <xdr:nvSpPr>
        <xdr:cNvPr id="272" name="楕円 271"/>
        <xdr:cNvSpPr/>
      </xdr:nvSpPr>
      <xdr:spPr>
        <a:xfrm>
          <a:off x="15621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34670</xdr:rowOff>
    </xdr:from>
    <xdr:ext cx="736600" cy="259045"/>
    <xdr:sp macro="" textlink="">
      <xdr:nvSpPr>
        <xdr:cNvPr id="273" name="テキスト ボックス 272"/>
        <xdr:cNvSpPr txBox="1"/>
      </xdr:nvSpPr>
      <xdr:spPr>
        <a:xfrm>
          <a:off x="15290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4" name="楕円 273"/>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5" name="テキスト ボックス 274"/>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6" name="楕円 275"/>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7" name="テキスト ボックス 276"/>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155122</xdr:rowOff>
    </xdr:from>
    <xdr:to>
      <xdr:col>65</xdr:col>
      <xdr:colOff>53975</xdr:colOff>
      <xdr:row>60</xdr:row>
      <xdr:rowOff>85272</xdr:rowOff>
    </xdr:to>
    <xdr:sp macro="" textlink="">
      <xdr:nvSpPr>
        <xdr:cNvPr id="278" name="楕円 277"/>
        <xdr:cNvSpPr/>
      </xdr:nvSpPr>
      <xdr:spPr>
        <a:xfrm>
          <a:off x="12954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70049</xdr:rowOff>
    </xdr:from>
    <xdr:ext cx="762000" cy="259045"/>
    <xdr:sp macro="" textlink="">
      <xdr:nvSpPr>
        <xdr:cNvPr id="279" name="テキスト ボックス 278"/>
        <xdr:cNvSpPr txBox="1"/>
      </xdr:nvSpPr>
      <xdr:spPr>
        <a:xfrm>
          <a:off x="12623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下水道事業会計への繰出金が増加したものの、病院事業会計への繰出金の減により、前年度より事業費は減少しましたが、臨時財政対策債発行可能額の圧縮による経常一般財源の減少により、比率としては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上昇しました。類似団体を上回る結果となっていますが、当市は東近江地域における急性期医療の基幹病院を担う市立総合医療センターを有しており、病院事業会計への繰出しが必要となることから、病院事業がない自治体より比率が高くなる傾向にあります。</a:t>
          </a:r>
        </a:p>
        <a:p>
          <a:r>
            <a:rPr kumimoji="1" lang="ja-JP" altLang="en-US" sz="1100">
              <a:latin typeface="ＭＳ Ｐゴシック" panose="020B0600070205080204" pitchFamily="50" charset="-128"/>
              <a:ea typeface="ＭＳ Ｐゴシック" panose="020B0600070205080204" pitchFamily="50" charset="-128"/>
            </a:rPr>
            <a:t>　今後も、各補助金の適正化を図るため、行政関与の必要性や経費負担のあり方、効果等について検証を行い、補助金制度の見直しを進めます。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36</xdr:row>
      <xdr:rowOff>168148</xdr:rowOff>
    </xdr:to>
    <xdr:cxnSp macro="">
      <xdr:nvCxnSpPr>
        <xdr:cNvPr id="309" name="直線コネクタ 308"/>
        <xdr:cNvCxnSpPr/>
      </xdr:nvCxnSpPr>
      <xdr:spPr>
        <a:xfrm>
          <a:off x="15671800" y="6335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37846</xdr:rowOff>
    </xdr:to>
    <xdr:cxnSp macro="">
      <xdr:nvCxnSpPr>
        <xdr:cNvPr id="312" name="直線コネクタ 311"/>
        <xdr:cNvCxnSpPr/>
      </xdr:nvCxnSpPr>
      <xdr:spPr>
        <a:xfrm flipV="1">
          <a:off x="14782800" y="6335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37846</xdr:rowOff>
    </xdr:to>
    <xdr:cxnSp macro="">
      <xdr:nvCxnSpPr>
        <xdr:cNvPr id="315" name="直線コネクタ 314"/>
        <xdr:cNvCxnSpPr/>
      </xdr:nvCxnSpPr>
      <xdr:spPr>
        <a:xfrm>
          <a:off x="13893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19558</xdr:rowOff>
    </xdr:to>
    <xdr:cxnSp macro="">
      <xdr:nvCxnSpPr>
        <xdr:cNvPr id="318" name="直線コネクタ 317"/>
        <xdr:cNvCxnSpPr/>
      </xdr:nvCxnSpPr>
      <xdr:spPr>
        <a:xfrm>
          <a:off x="13004800" y="6308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29"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30" name="楕円 329"/>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31" name="テキスト ボックス 330"/>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2" name="楕円 331"/>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3" name="テキスト ボックス 332"/>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4" name="楕円 333"/>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5" name="テキスト ボックス 33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6" name="楕円 335"/>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7" name="テキスト ボックス 336"/>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類似団体の中でも良好な状況にあり、人口一人当たりの決算額でみると平均が</a:t>
          </a:r>
          <a:r>
            <a:rPr kumimoji="1" lang="en-US" altLang="ja-JP" sz="1100">
              <a:latin typeface="ＭＳ Ｐゴシック" panose="020B0600070205080204" pitchFamily="50" charset="-128"/>
              <a:ea typeface="ＭＳ Ｐゴシック" panose="020B0600070205080204" pitchFamily="50" charset="-128"/>
            </a:rPr>
            <a:t>43,946</a:t>
          </a:r>
          <a:r>
            <a:rPr kumimoji="1" lang="ja-JP" altLang="en-US" sz="1100">
              <a:latin typeface="ＭＳ Ｐゴシック" panose="020B0600070205080204" pitchFamily="50" charset="-128"/>
              <a:ea typeface="ＭＳ Ｐゴシック" panose="020B0600070205080204" pitchFamily="50" charset="-128"/>
            </a:rPr>
            <a:t>円に対して、本市は</a:t>
          </a:r>
          <a:r>
            <a:rPr kumimoji="1" lang="en-US" altLang="ja-JP" sz="1100">
              <a:latin typeface="ＭＳ Ｐゴシック" panose="020B0600070205080204" pitchFamily="50" charset="-128"/>
              <a:ea typeface="ＭＳ Ｐゴシック" panose="020B0600070205080204" pitchFamily="50" charset="-128"/>
            </a:rPr>
            <a:t>34,697</a:t>
          </a:r>
          <a:r>
            <a:rPr kumimoji="1" lang="ja-JP" altLang="en-US" sz="1100">
              <a:latin typeface="ＭＳ Ｐゴシック" panose="020B0600070205080204" pitchFamily="50" charset="-128"/>
              <a:ea typeface="ＭＳ Ｐゴシック" panose="020B0600070205080204" pitchFamily="50" charset="-128"/>
            </a:rPr>
            <a:t>円となっています。</a:t>
          </a:r>
        </a:p>
        <a:p>
          <a:r>
            <a:rPr kumimoji="1" lang="ja-JP" altLang="en-US" sz="1100">
              <a:latin typeface="ＭＳ Ｐゴシック" panose="020B0600070205080204" pitchFamily="50" charset="-128"/>
              <a:ea typeface="ＭＳ Ｐゴシック" panose="020B0600070205080204" pitchFamily="50" charset="-128"/>
            </a:rPr>
            <a:t>　公債費の額については大型施設整備事業の完了に伴い平成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増加傾向が続いており、今後も市庁舎や安土コミュニティエリア、国スポ・障スポ関連の大型施設整備や、老朽化した施設の更新等で増加が見込まれます。地方交付税措置のない市債・交付税措置割合の低い市債の発行見送りや、繰上償還の実施により、公債費の抑制および平準化に努めます。</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117856</xdr:rowOff>
    </xdr:to>
    <xdr:cxnSp macro="">
      <xdr:nvCxnSpPr>
        <xdr:cNvPr id="367" name="直線コネクタ 366"/>
        <xdr:cNvCxnSpPr/>
      </xdr:nvCxnSpPr>
      <xdr:spPr>
        <a:xfrm>
          <a:off x="3987800" y="131434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154432</xdr:rowOff>
    </xdr:to>
    <xdr:cxnSp macro="">
      <xdr:nvCxnSpPr>
        <xdr:cNvPr id="370" name="直線コネクタ 369"/>
        <xdr:cNvCxnSpPr/>
      </xdr:nvCxnSpPr>
      <xdr:spPr>
        <a:xfrm flipV="1">
          <a:off x="3098800" y="131434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76</xdr:row>
      <xdr:rowOff>163576</xdr:rowOff>
    </xdr:to>
    <xdr:cxnSp macro="">
      <xdr:nvCxnSpPr>
        <xdr:cNvPr id="373" name="直線コネクタ 372"/>
        <xdr:cNvCxnSpPr/>
      </xdr:nvCxnSpPr>
      <xdr:spPr>
        <a:xfrm flipV="1">
          <a:off x="2209800" y="13184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163576</xdr:rowOff>
    </xdr:to>
    <xdr:cxnSp macro="">
      <xdr:nvCxnSpPr>
        <xdr:cNvPr id="376" name="直線コネクタ 375"/>
        <xdr:cNvCxnSpPr/>
      </xdr:nvCxnSpPr>
      <xdr:spPr>
        <a:xfrm>
          <a:off x="1320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6" name="楕円 385"/>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7"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8" name="楕円 387"/>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9" name="テキスト ボックス 388"/>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90" name="楕円 389"/>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91" name="テキスト ボックス 390"/>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2" name="楕円 391"/>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3" name="テキスト ボックス 392"/>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4" name="楕円 393"/>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5" name="テキスト ボックス 394"/>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公債費以外の比率は</a:t>
          </a:r>
          <a:r>
            <a:rPr kumimoji="1" lang="en-US" altLang="ja-JP" sz="1100">
              <a:latin typeface="ＭＳ Ｐゴシック" panose="020B0600070205080204" pitchFamily="50" charset="-128"/>
              <a:ea typeface="ＭＳ Ｐゴシック" panose="020B0600070205080204" pitchFamily="50" charset="-128"/>
            </a:rPr>
            <a:t>76.3</a:t>
          </a:r>
          <a:r>
            <a:rPr kumimoji="1" lang="ja-JP" altLang="en-US" sz="1100">
              <a:latin typeface="ＭＳ Ｐゴシック" panose="020B0600070205080204" pitchFamily="50" charset="-128"/>
              <a:ea typeface="ＭＳ Ｐゴシック" panose="020B0600070205080204" pitchFamily="50" charset="-128"/>
            </a:rPr>
            <a:t>％で、類似団体を上回っています。経常的な物件費、補助費の支出がある中で、これまで施設の民間委託化や経費の見直しを進めてきたことにより、類似団体平均との差を縮めてきている状況です。</a:t>
          </a:r>
        </a:p>
        <a:p>
          <a:r>
            <a:rPr kumimoji="1" lang="ja-JP" altLang="en-US" sz="1100">
              <a:latin typeface="ＭＳ Ｐゴシック" panose="020B0600070205080204" pitchFamily="50" charset="-128"/>
              <a:ea typeface="ＭＳ Ｐゴシック" panose="020B0600070205080204" pitchFamily="50" charset="-128"/>
            </a:rPr>
            <a:t>　今後も、市民に必要不可欠なサービスを確保しつつ、経常経費の増大による財政運営の硬直化を招かぬよう、これまで以上に支出削減や行財政運営の合理化、事業の見直しを進めます。</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129287</xdr:rowOff>
    </xdr:to>
    <xdr:cxnSp macro="">
      <xdr:nvCxnSpPr>
        <xdr:cNvPr id="426" name="直線コネクタ 425"/>
        <xdr:cNvCxnSpPr/>
      </xdr:nvCxnSpPr>
      <xdr:spPr>
        <a:xfrm>
          <a:off x="15671800" y="13198348"/>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78</xdr:row>
      <xdr:rowOff>53848</xdr:rowOff>
    </xdr:to>
    <xdr:cxnSp macro="">
      <xdr:nvCxnSpPr>
        <xdr:cNvPr id="429" name="直線コネクタ 428"/>
        <xdr:cNvCxnSpPr/>
      </xdr:nvCxnSpPr>
      <xdr:spPr>
        <a:xfrm flipV="1">
          <a:off x="14782800" y="1319834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53848</xdr:rowOff>
    </xdr:to>
    <xdr:cxnSp macro="">
      <xdr:nvCxnSpPr>
        <xdr:cNvPr id="432" name="直線コネクタ 431"/>
        <xdr:cNvCxnSpPr/>
      </xdr:nvCxnSpPr>
      <xdr:spPr>
        <a:xfrm>
          <a:off x="13893800" y="133720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77</xdr:row>
      <xdr:rowOff>170435</xdr:rowOff>
    </xdr:to>
    <xdr:cxnSp macro="">
      <xdr:nvCxnSpPr>
        <xdr:cNvPr id="435" name="直線コネクタ 434"/>
        <xdr:cNvCxnSpPr/>
      </xdr:nvCxnSpPr>
      <xdr:spPr>
        <a:xfrm>
          <a:off x="13004800" y="133492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5" name="楕円 444"/>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6"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47" name="楕円 446"/>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32275</xdr:rowOff>
    </xdr:from>
    <xdr:ext cx="736600" cy="259045"/>
    <xdr:sp macro="" textlink="">
      <xdr:nvSpPr>
        <xdr:cNvPr id="448" name="テキスト ボックス 447"/>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49" name="楕円 448"/>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0" name="テキスト ボックス 449"/>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1" name="楕円 450"/>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2" name="テキスト ボックス 451"/>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3" name="楕円 452"/>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4" name="テキスト ボックス 453"/>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51314</xdr:rowOff>
    </xdr:from>
    <xdr:to>
      <xdr:col>29</xdr:col>
      <xdr:colOff>127000</xdr:colOff>
      <xdr:row>16</xdr:row>
      <xdr:rowOff>61163</xdr:rowOff>
    </xdr:to>
    <xdr:cxnSp macro="">
      <xdr:nvCxnSpPr>
        <xdr:cNvPr id="50" name="直線コネクタ 49"/>
        <xdr:cNvCxnSpPr/>
      </xdr:nvCxnSpPr>
      <xdr:spPr bwMode="auto">
        <a:xfrm flipV="1">
          <a:off x="5003800" y="2842139"/>
          <a:ext cx="647700" cy="9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61163</xdr:rowOff>
    </xdr:from>
    <xdr:to>
      <xdr:col>26</xdr:col>
      <xdr:colOff>50800</xdr:colOff>
      <xdr:row>16</xdr:row>
      <xdr:rowOff>84976</xdr:rowOff>
    </xdr:to>
    <xdr:cxnSp macro="">
      <xdr:nvCxnSpPr>
        <xdr:cNvPr id="53" name="直線コネクタ 52"/>
        <xdr:cNvCxnSpPr/>
      </xdr:nvCxnSpPr>
      <xdr:spPr bwMode="auto">
        <a:xfrm flipV="1">
          <a:off x="4305300" y="2851988"/>
          <a:ext cx="698500" cy="23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84976</xdr:rowOff>
    </xdr:from>
    <xdr:to>
      <xdr:col>22</xdr:col>
      <xdr:colOff>114300</xdr:colOff>
      <xdr:row>16</xdr:row>
      <xdr:rowOff>107226</xdr:rowOff>
    </xdr:to>
    <xdr:cxnSp macro="">
      <xdr:nvCxnSpPr>
        <xdr:cNvPr id="56" name="直線コネクタ 55"/>
        <xdr:cNvCxnSpPr/>
      </xdr:nvCxnSpPr>
      <xdr:spPr bwMode="auto">
        <a:xfrm flipV="1">
          <a:off x="3606800" y="2875801"/>
          <a:ext cx="698500" cy="2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107226</xdr:rowOff>
    </xdr:from>
    <xdr:to>
      <xdr:col>18</xdr:col>
      <xdr:colOff>177800</xdr:colOff>
      <xdr:row>16</xdr:row>
      <xdr:rowOff>132772</xdr:rowOff>
    </xdr:to>
    <xdr:cxnSp macro="">
      <xdr:nvCxnSpPr>
        <xdr:cNvPr id="59" name="直線コネクタ 58"/>
        <xdr:cNvCxnSpPr/>
      </xdr:nvCxnSpPr>
      <xdr:spPr bwMode="auto">
        <a:xfrm flipV="1">
          <a:off x="2908300" y="2898051"/>
          <a:ext cx="698500" cy="25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514</xdr:rowOff>
    </xdr:from>
    <xdr:to>
      <xdr:col>29</xdr:col>
      <xdr:colOff>177800</xdr:colOff>
      <xdr:row>16</xdr:row>
      <xdr:rowOff>102114</xdr:rowOff>
    </xdr:to>
    <xdr:sp macro="" textlink="">
      <xdr:nvSpPr>
        <xdr:cNvPr id="69" name="楕円 68"/>
        <xdr:cNvSpPr/>
      </xdr:nvSpPr>
      <xdr:spPr bwMode="auto">
        <a:xfrm>
          <a:off x="5600700" y="2791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144041</xdr:rowOff>
    </xdr:from>
    <xdr:ext cx="762000" cy="259045"/>
    <xdr:sp macro="" textlink="">
      <xdr:nvSpPr>
        <xdr:cNvPr id="70" name="人口1人当たり決算額の推移該当値テキスト130"/>
        <xdr:cNvSpPr txBox="1"/>
      </xdr:nvSpPr>
      <xdr:spPr>
        <a:xfrm>
          <a:off x="5740400" y="276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10363</xdr:rowOff>
    </xdr:from>
    <xdr:to>
      <xdr:col>26</xdr:col>
      <xdr:colOff>101600</xdr:colOff>
      <xdr:row>16</xdr:row>
      <xdr:rowOff>111963</xdr:rowOff>
    </xdr:to>
    <xdr:sp macro="" textlink="">
      <xdr:nvSpPr>
        <xdr:cNvPr id="71" name="楕円 70"/>
        <xdr:cNvSpPr/>
      </xdr:nvSpPr>
      <xdr:spPr bwMode="auto">
        <a:xfrm>
          <a:off x="4953000" y="2801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96740</xdr:rowOff>
    </xdr:from>
    <xdr:ext cx="736600" cy="259045"/>
    <xdr:sp macro="" textlink="">
      <xdr:nvSpPr>
        <xdr:cNvPr id="72" name="テキスト ボックス 71"/>
        <xdr:cNvSpPr txBox="1"/>
      </xdr:nvSpPr>
      <xdr:spPr>
        <a:xfrm>
          <a:off x="4622800" y="2887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34176</xdr:rowOff>
    </xdr:from>
    <xdr:to>
      <xdr:col>22</xdr:col>
      <xdr:colOff>165100</xdr:colOff>
      <xdr:row>16</xdr:row>
      <xdr:rowOff>135776</xdr:rowOff>
    </xdr:to>
    <xdr:sp macro="" textlink="">
      <xdr:nvSpPr>
        <xdr:cNvPr id="73" name="楕円 72"/>
        <xdr:cNvSpPr/>
      </xdr:nvSpPr>
      <xdr:spPr bwMode="auto">
        <a:xfrm>
          <a:off x="4254500" y="2825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120553</xdr:rowOff>
    </xdr:from>
    <xdr:ext cx="762000" cy="259045"/>
    <xdr:sp macro="" textlink="">
      <xdr:nvSpPr>
        <xdr:cNvPr id="74" name="テキスト ボックス 73"/>
        <xdr:cNvSpPr txBox="1"/>
      </xdr:nvSpPr>
      <xdr:spPr>
        <a:xfrm>
          <a:off x="3924300" y="291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56426</xdr:rowOff>
    </xdr:from>
    <xdr:to>
      <xdr:col>19</xdr:col>
      <xdr:colOff>38100</xdr:colOff>
      <xdr:row>16</xdr:row>
      <xdr:rowOff>158026</xdr:rowOff>
    </xdr:to>
    <xdr:sp macro="" textlink="">
      <xdr:nvSpPr>
        <xdr:cNvPr id="75" name="楕円 74"/>
        <xdr:cNvSpPr/>
      </xdr:nvSpPr>
      <xdr:spPr bwMode="auto">
        <a:xfrm>
          <a:off x="3556000" y="284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142803</xdr:rowOff>
    </xdr:from>
    <xdr:ext cx="762000" cy="259045"/>
    <xdr:sp macro="" textlink="">
      <xdr:nvSpPr>
        <xdr:cNvPr id="76" name="テキスト ボックス 75"/>
        <xdr:cNvSpPr txBox="1"/>
      </xdr:nvSpPr>
      <xdr:spPr>
        <a:xfrm>
          <a:off x="3225800" y="293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81972</xdr:rowOff>
    </xdr:from>
    <xdr:to>
      <xdr:col>15</xdr:col>
      <xdr:colOff>101600</xdr:colOff>
      <xdr:row>17</xdr:row>
      <xdr:rowOff>12122</xdr:rowOff>
    </xdr:to>
    <xdr:sp macro="" textlink="">
      <xdr:nvSpPr>
        <xdr:cNvPr id="77" name="楕円 76"/>
        <xdr:cNvSpPr/>
      </xdr:nvSpPr>
      <xdr:spPr bwMode="auto">
        <a:xfrm>
          <a:off x="2857500" y="2872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168349</xdr:rowOff>
    </xdr:from>
    <xdr:ext cx="762000" cy="259045"/>
    <xdr:sp macro="" textlink="">
      <xdr:nvSpPr>
        <xdr:cNvPr id="78" name="テキスト ボックス 77"/>
        <xdr:cNvSpPr txBox="1"/>
      </xdr:nvSpPr>
      <xdr:spPr>
        <a:xfrm>
          <a:off x="2527300" y="295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3823</xdr:rowOff>
    </xdr:from>
    <xdr:to>
      <xdr:col>29</xdr:col>
      <xdr:colOff>127000</xdr:colOff>
      <xdr:row>38</xdr:row>
      <xdr:rowOff>70726</xdr:rowOff>
    </xdr:to>
    <xdr:cxnSp macro="">
      <xdr:nvCxnSpPr>
        <xdr:cNvPr id="112" name="直線コネクタ 111"/>
        <xdr:cNvCxnSpPr/>
      </xdr:nvCxnSpPr>
      <xdr:spPr bwMode="auto">
        <a:xfrm>
          <a:off x="5003800" y="7471423"/>
          <a:ext cx="647700" cy="6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3823</xdr:rowOff>
    </xdr:from>
    <xdr:to>
      <xdr:col>26</xdr:col>
      <xdr:colOff>50800</xdr:colOff>
      <xdr:row>38</xdr:row>
      <xdr:rowOff>25883</xdr:rowOff>
    </xdr:to>
    <xdr:cxnSp macro="">
      <xdr:nvCxnSpPr>
        <xdr:cNvPr id="115" name="直線コネクタ 114"/>
        <xdr:cNvCxnSpPr/>
      </xdr:nvCxnSpPr>
      <xdr:spPr bwMode="auto">
        <a:xfrm flipV="1">
          <a:off x="4305300" y="7471423"/>
          <a:ext cx="698500" cy="2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322529</xdr:rowOff>
    </xdr:from>
    <xdr:to>
      <xdr:col>22</xdr:col>
      <xdr:colOff>114300</xdr:colOff>
      <xdr:row>38</xdr:row>
      <xdr:rowOff>25883</xdr:rowOff>
    </xdr:to>
    <xdr:cxnSp macro="">
      <xdr:nvCxnSpPr>
        <xdr:cNvPr id="118" name="直線コネクタ 117"/>
        <xdr:cNvCxnSpPr/>
      </xdr:nvCxnSpPr>
      <xdr:spPr bwMode="auto">
        <a:xfrm>
          <a:off x="3606800" y="7447229"/>
          <a:ext cx="698500" cy="46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276314</xdr:rowOff>
    </xdr:from>
    <xdr:to>
      <xdr:col>18</xdr:col>
      <xdr:colOff>177800</xdr:colOff>
      <xdr:row>37</xdr:row>
      <xdr:rowOff>322529</xdr:rowOff>
    </xdr:to>
    <xdr:cxnSp macro="">
      <xdr:nvCxnSpPr>
        <xdr:cNvPr id="121" name="直線コネクタ 120"/>
        <xdr:cNvCxnSpPr/>
      </xdr:nvCxnSpPr>
      <xdr:spPr bwMode="auto">
        <a:xfrm>
          <a:off x="2908300" y="7401014"/>
          <a:ext cx="698500" cy="4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19926</xdr:rowOff>
    </xdr:from>
    <xdr:to>
      <xdr:col>29</xdr:col>
      <xdr:colOff>177800</xdr:colOff>
      <xdr:row>38</xdr:row>
      <xdr:rowOff>121526</xdr:rowOff>
    </xdr:to>
    <xdr:sp macro="" textlink="">
      <xdr:nvSpPr>
        <xdr:cNvPr id="131" name="楕円 130"/>
        <xdr:cNvSpPr/>
      </xdr:nvSpPr>
      <xdr:spPr bwMode="auto">
        <a:xfrm>
          <a:off x="5600700" y="748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271403</xdr:rowOff>
    </xdr:from>
    <xdr:ext cx="762000" cy="259045"/>
    <xdr:sp macro="" textlink="">
      <xdr:nvSpPr>
        <xdr:cNvPr id="132" name="人口1人当たり決算額の推移該当値テキスト445"/>
        <xdr:cNvSpPr txBox="1"/>
      </xdr:nvSpPr>
      <xdr:spPr>
        <a:xfrm>
          <a:off x="5740400" y="739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295923</xdr:rowOff>
    </xdr:from>
    <xdr:to>
      <xdr:col>26</xdr:col>
      <xdr:colOff>101600</xdr:colOff>
      <xdr:row>38</xdr:row>
      <xdr:rowOff>54623</xdr:rowOff>
    </xdr:to>
    <xdr:sp macro="" textlink="">
      <xdr:nvSpPr>
        <xdr:cNvPr id="133" name="楕円 132"/>
        <xdr:cNvSpPr/>
      </xdr:nvSpPr>
      <xdr:spPr bwMode="auto">
        <a:xfrm>
          <a:off x="4953000" y="742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39400</xdr:rowOff>
    </xdr:from>
    <xdr:ext cx="736600" cy="259045"/>
    <xdr:sp macro="" textlink="">
      <xdr:nvSpPr>
        <xdr:cNvPr id="134" name="テキスト ボックス 133"/>
        <xdr:cNvSpPr txBox="1"/>
      </xdr:nvSpPr>
      <xdr:spPr>
        <a:xfrm>
          <a:off x="4622800" y="7507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317983</xdr:rowOff>
    </xdr:from>
    <xdr:to>
      <xdr:col>22</xdr:col>
      <xdr:colOff>165100</xdr:colOff>
      <xdr:row>38</xdr:row>
      <xdr:rowOff>76683</xdr:rowOff>
    </xdr:to>
    <xdr:sp macro="" textlink="">
      <xdr:nvSpPr>
        <xdr:cNvPr id="135" name="楕円 134"/>
        <xdr:cNvSpPr/>
      </xdr:nvSpPr>
      <xdr:spPr bwMode="auto">
        <a:xfrm>
          <a:off x="4254500" y="7442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61460</xdr:rowOff>
    </xdr:from>
    <xdr:ext cx="762000" cy="259045"/>
    <xdr:sp macro="" textlink="">
      <xdr:nvSpPr>
        <xdr:cNvPr id="136" name="テキスト ボックス 135"/>
        <xdr:cNvSpPr txBox="1"/>
      </xdr:nvSpPr>
      <xdr:spPr>
        <a:xfrm>
          <a:off x="3924300" y="752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271729</xdr:rowOff>
    </xdr:from>
    <xdr:to>
      <xdr:col>19</xdr:col>
      <xdr:colOff>38100</xdr:colOff>
      <xdr:row>38</xdr:row>
      <xdr:rowOff>30429</xdr:rowOff>
    </xdr:to>
    <xdr:sp macro="" textlink="">
      <xdr:nvSpPr>
        <xdr:cNvPr id="137" name="楕円 136"/>
        <xdr:cNvSpPr/>
      </xdr:nvSpPr>
      <xdr:spPr bwMode="auto">
        <a:xfrm>
          <a:off x="3556000" y="7396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15206</xdr:rowOff>
    </xdr:from>
    <xdr:ext cx="762000" cy="259045"/>
    <xdr:sp macro="" textlink="">
      <xdr:nvSpPr>
        <xdr:cNvPr id="138" name="テキスト ボックス 137"/>
        <xdr:cNvSpPr txBox="1"/>
      </xdr:nvSpPr>
      <xdr:spPr>
        <a:xfrm>
          <a:off x="3225800" y="748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225514</xdr:rowOff>
    </xdr:from>
    <xdr:to>
      <xdr:col>15</xdr:col>
      <xdr:colOff>101600</xdr:colOff>
      <xdr:row>37</xdr:row>
      <xdr:rowOff>327114</xdr:rowOff>
    </xdr:to>
    <xdr:sp macro="" textlink="">
      <xdr:nvSpPr>
        <xdr:cNvPr id="139" name="楕円 138"/>
        <xdr:cNvSpPr/>
      </xdr:nvSpPr>
      <xdr:spPr bwMode="auto">
        <a:xfrm>
          <a:off x="2857500" y="7350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311891</xdr:rowOff>
    </xdr:from>
    <xdr:ext cx="762000" cy="259045"/>
    <xdr:sp macro="" textlink="">
      <xdr:nvSpPr>
        <xdr:cNvPr id="140" name="テキスト ボックス 139"/>
        <xdr:cNvSpPr txBox="1"/>
      </xdr:nvSpPr>
      <xdr:spPr>
        <a:xfrm>
          <a:off x="2527300" y="743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82,025
80,213
177.45
46,630,599
45,479,767
808,673
19,396,790
22,975,591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86246</xdr:rowOff>
    </xdr:from>
    <xdr:to>
      <xdr:col>24</xdr:col>
      <xdr:colOff>63500</xdr:colOff>
      <xdr:row>36</xdr:row>
      <xdr:rowOff>119050</xdr:rowOff>
    </xdr:to>
    <xdr:cxnSp macro="">
      <xdr:nvCxnSpPr>
        <xdr:cNvPr id="61" name="直線コネクタ 60"/>
        <xdr:cNvCxnSpPr/>
      </xdr:nvCxnSpPr>
      <xdr:spPr>
        <a:xfrm flipV="1">
          <a:off x="3797300" y="6258446"/>
          <a:ext cx="8382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119050</xdr:rowOff>
    </xdr:from>
    <xdr:to>
      <xdr:col>19</xdr:col>
      <xdr:colOff>177800</xdr:colOff>
      <xdr:row>36</xdr:row>
      <xdr:rowOff>150044</xdr:rowOff>
    </xdr:to>
    <xdr:cxnSp macro="">
      <xdr:nvCxnSpPr>
        <xdr:cNvPr id="64" name="直線コネクタ 63"/>
        <xdr:cNvCxnSpPr/>
      </xdr:nvCxnSpPr>
      <xdr:spPr>
        <a:xfrm flipV="1">
          <a:off x="2908300" y="6291250"/>
          <a:ext cx="889000" cy="3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150044</xdr:rowOff>
    </xdr:from>
    <xdr:to>
      <xdr:col>15</xdr:col>
      <xdr:colOff>50800</xdr:colOff>
      <xdr:row>37</xdr:row>
      <xdr:rowOff>129851</xdr:rowOff>
    </xdr:to>
    <xdr:cxnSp macro="">
      <xdr:nvCxnSpPr>
        <xdr:cNvPr id="67" name="直線コネクタ 66"/>
        <xdr:cNvCxnSpPr/>
      </xdr:nvCxnSpPr>
      <xdr:spPr>
        <a:xfrm flipV="1">
          <a:off x="2019300" y="6322244"/>
          <a:ext cx="8890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85255</xdr:rowOff>
    </xdr:from>
    <xdr:to>
      <xdr:col>10</xdr:col>
      <xdr:colOff>114300</xdr:colOff>
      <xdr:row>37</xdr:row>
      <xdr:rowOff>129851</xdr:rowOff>
    </xdr:to>
    <xdr:cxnSp macro="">
      <xdr:nvCxnSpPr>
        <xdr:cNvPr id="70" name="直線コネクタ 69"/>
        <xdr:cNvCxnSpPr/>
      </xdr:nvCxnSpPr>
      <xdr:spPr>
        <a:xfrm>
          <a:off x="1130300" y="6428905"/>
          <a:ext cx="8890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35446</xdr:rowOff>
    </xdr:from>
    <xdr:to>
      <xdr:col>24</xdr:col>
      <xdr:colOff>114300</xdr:colOff>
      <xdr:row>36</xdr:row>
      <xdr:rowOff>137046</xdr:rowOff>
    </xdr:to>
    <xdr:sp macro="" textlink="">
      <xdr:nvSpPr>
        <xdr:cNvPr id="80" name="楕円 79"/>
        <xdr:cNvSpPr/>
      </xdr:nvSpPr>
      <xdr:spPr>
        <a:xfrm>
          <a:off x="4584700" y="62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13873</xdr:rowOff>
    </xdr:from>
    <xdr:ext cx="534377" cy="259045"/>
    <xdr:sp macro="" textlink="">
      <xdr:nvSpPr>
        <xdr:cNvPr id="81" name="人件費該当値テキスト"/>
        <xdr:cNvSpPr txBox="1"/>
      </xdr:nvSpPr>
      <xdr:spPr>
        <a:xfrm>
          <a:off x="4686300" y="61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68250</xdr:rowOff>
    </xdr:from>
    <xdr:to>
      <xdr:col>20</xdr:col>
      <xdr:colOff>38100</xdr:colOff>
      <xdr:row>36</xdr:row>
      <xdr:rowOff>169850</xdr:rowOff>
    </xdr:to>
    <xdr:sp macro="" textlink="">
      <xdr:nvSpPr>
        <xdr:cNvPr id="82" name="楕円 81"/>
        <xdr:cNvSpPr/>
      </xdr:nvSpPr>
      <xdr:spPr>
        <a:xfrm>
          <a:off x="3746500" y="62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160977</xdr:rowOff>
    </xdr:from>
    <xdr:ext cx="534377" cy="259045"/>
    <xdr:sp macro="" textlink="">
      <xdr:nvSpPr>
        <xdr:cNvPr id="83" name="テキスト ボックス 82"/>
        <xdr:cNvSpPr txBox="1"/>
      </xdr:nvSpPr>
      <xdr:spPr>
        <a:xfrm>
          <a:off x="3530111" y="63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99244</xdr:rowOff>
    </xdr:from>
    <xdr:to>
      <xdr:col>15</xdr:col>
      <xdr:colOff>101600</xdr:colOff>
      <xdr:row>37</xdr:row>
      <xdr:rowOff>29394</xdr:rowOff>
    </xdr:to>
    <xdr:sp macro="" textlink="">
      <xdr:nvSpPr>
        <xdr:cNvPr id="84" name="楕円 83"/>
        <xdr:cNvSpPr/>
      </xdr:nvSpPr>
      <xdr:spPr>
        <a:xfrm>
          <a:off x="2857500" y="62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20521</xdr:rowOff>
    </xdr:from>
    <xdr:ext cx="534377" cy="259045"/>
    <xdr:sp macro="" textlink="">
      <xdr:nvSpPr>
        <xdr:cNvPr id="85" name="テキスト ボックス 84"/>
        <xdr:cNvSpPr txBox="1"/>
      </xdr:nvSpPr>
      <xdr:spPr>
        <a:xfrm>
          <a:off x="2641111" y="636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79051</xdr:rowOff>
    </xdr:from>
    <xdr:to>
      <xdr:col>10</xdr:col>
      <xdr:colOff>165100</xdr:colOff>
      <xdr:row>38</xdr:row>
      <xdr:rowOff>9201</xdr:rowOff>
    </xdr:to>
    <xdr:sp macro="" textlink="">
      <xdr:nvSpPr>
        <xdr:cNvPr id="86" name="楕円 85"/>
        <xdr:cNvSpPr/>
      </xdr:nvSpPr>
      <xdr:spPr>
        <a:xfrm>
          <a:off x="1968500" y="64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328</xdr:rowOff>
    </xdr:from>
    <xdr:ext cx="534377" cy="259045"/>
    <xdr:sp macro="" textlink="">
      <xdr:nvSpPr>
        <xdr:cNvPr id="87" name="テキスト ボックス 86"/>
        <xdr:cNvSpPr txBox="1"/>
      </xdr:nvSpPr>
      <xdr:spPr>
        <a:xfrm>
          <a:off x="1752111" y="65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34455</xdr:rowOff>
    </xdr:from>
    <xdr:to>
      <xdr:col>6</xdr:col>
      <xdr:colOff>38100</xdr:colOff>
      <xdr:row>37</xdr:row>
      <xdr:rowOff>136055</xdr:rowOff>
    </xdr:to>
    <xdr:sp macro="" textlink="">
      <xdr:nvSpPr>
        <xdr:cNvPr id="88" name="楕円 87"/>
        <xdr:cNvSpPr/>
      </xdr:nvSpPr>
      <xdr:spPr>
        <a:xfrm>
          <a:off x="1079500" y="63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127182</xdr:rowOff>
    </xdr:from>
    <xdr:ext cx="534377" cy="259045"/>
    <xdr:sp macro="" textlink="">
      <xdr:nvSpPr>
        <xdr:cNvPr id="89" name="テキスト ボックス 88"/>
        <xdr:cNvSpPr txBox="1"/>
      </xdr:nvSpPr>
      <xdr:spPr>
        <a:xfrm>
          <a:off x="863111" y="647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125168</xdr:rowOff>
    </xdr:from>
    <xdr:to>
      <xdr:col>24</xdr:col>
      <xdr:colOff>63500</xdr:colOff>
      <xdr:row>57</xdr:row>
      <xdr:rowOff>27893</xdr:rowOff>
    </xdr:to>
    <xdr:cxnSp macro="">
      <xdr:nvCxnSpPr>
        <xdr:cNvPr id="121" name="直線コネクタ 120"/>
        <xdr:cNvCxnSpPr/>
      </xdr:nvCxnSpPr>
      <xdr:spPr>
        <a:xfrm flipV="1">
          <a:off x="3797300" y="9726368"/>
          <a:ext cx="838200" cy="7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27893</xdr:rowOff>
    </xdr:from>
    <xdr:to>
      <xdr:col>19</xdr:col>
      <xdr:colOff>177800</xdr:colOff>
      <xdr:row>57</xdr:row>
      <xdr:rowOff>64687</xdr:rowOff>
    </xdr:to>
    <xdr:cxnSp macro="">
      <xdr:nvCxnSpPr>
        <xdr:cNvPr id="124" name="直線コネクタ 123"/>
        <xdr:cNvCxnSpPr/>
      </xdr:nvCxnSpPr>
      <xdr:spPr>
        <a:xfrm flipV="1">
          <a:off x="2908300" y="9800543"/>
          <a:ext cx="889000" cy="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64687</xdr:rowOff>
    </xdr:from>
    <xdr:to>
      <xdr:col>15</xdr:col>
      <xdr:colOff>50800</xdr:colOff>
      <xdr:row>57</xdr:row>
      <xdr:rowOff>114848</xdr:rowOff>
    </xdr:to>
    <xdr:cxnSp macro="">
      <xdr:nvCxnSpPr>
        <xdr:cNvPr id="127" name="直線コネクタ 126"/>
        <xdr:cNvCxnSpPr/>
      </xdr:nvCxnSpPr>
      <xdr:spPr>
        <a:xfrm flipV="1">
          <a:off x="2019300" y="9837337"/>
          <a:ext cx="8890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107206</xdr:rowOff>
    </xdr:from>
    <xdr:to>
      <xdr:col>10</xdr:col>
      <xdr:colOff>114300</xdr:colOff>
      <xdr:row>57</xdr:row>
      <xdr:rowOff>114848</xdr:rowOff>
    </xdr:to>
    <xdr:cxnSp macro="">
      <xdr:nvCxnSpPr>
        <xdr:cNvPr id="130" name="直線コネクタ 129"/>
        <xdr:cNvCxnSpPr/>
      </xdr:nvCxnSpPr>
      <xdr:spPr>
        <a:xfrm>
          <a:off x="1130300" y="9879856"/>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74368</xdr:rowOff>
    </xdr:from>
    <xdr:to>
      <xdr:col>24</xdr:col>
      <xdr:colOff>114300</xdr:colOff>
      <xdr:row>57</xdr:row>
      <xdr:rowOff>4518</xdr:rowOff>
    </xdr:to>
    <xdr:sp macro="" textlink="">
      <xdr:nvSpPr>
        <xdr:cNvPr id="140" name="楕円 139"/>
        <xdr:cNvSpPr/>
      </xdr:nvSpPr>
      <xdr:spPr>
        <a:xfrm>
          <a:off x="4584700" y="967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97245</xdr:rowOff>
    </xdr:from>
    <xdr:ext cx="534377" cy="259045"/>
    <xdr:sp macro="" textlink="">
      <xdr:nvSpPr>
        <xdr:cNvPr id="141" name="物件費該当値テキスト"/>
        <xdr:cNvSpPr txBox="1"/>
      </xdr:nvSpPr>
      <xdr:spPr>
        <a:xfrm>
          <a:off x="4686300" y="952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148543</xdr:rowOff>
    </xdr:from>
    <xdr:to>
      <xdr:col>20</xdr:col>
      <xdr:colOff>38100</xdr:colOff>
      <xdr:row>57</xdr:row>
      <xdr:rowOff>78693</xdr:rowOff>
    </xdr:to>
    <xdr:sp macro="" textlink="">
      <xdr:nvSpPr>
        <xdr:cNvPr id="142" name="楕円 141"/>
        <xdr:cNvSpPr/>
      </xdr:nvSpPr>
      <xdr:spPr>
        <a:xfrm>
          <a:off x="3746500" y="974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69820</xdr:rowOff>
    </xdr:from>
    <xdr:ext cx="534377" cy="259045"/>
    <xdr:sp macro="" textlink="">
      <xdr:nvSpPr>
        <xdr:cNvPr id="143" name="テキスト ボックス 142"/>
        <xdr:cNvSpPr txBox="1"/>
      </xdr:nvSpPr>
      <xdr:spPr>
        <a:xfrm>
          <a:off x="3530111" y="984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13887</xdr:rowOff>
    </xdr:from>
    <xdr:to>
      <xdr:col>15</xdr:col>
      <xdr:colOff>101600</xdr:colOff>
      <xdr:row>57</xdr:row>
      <xdr:rowOff>115487</xdr:rowOff>
    </xdr:to>
    <xdr:sp macro="" textlink="">
      <xdr:nvSpPr>
        <xdr:cNvPr id="144" name="楕円 143"/>
        <xdr:cNvSpPr/>
      </xdr:nvSpPr>
      <xdr:spPr>
        <a:xfrm>
          <a:off x="2857500" y="97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106614</xdr:rowOff>
    </xdr:from>
    <xdr:ext cx="534377" cy="259045"/>
    <xdr:sp macro="" textlink="">
      <xdr:nvSpPr>
        <xdr:cNvPr id="145" name="テキスト ボックス 144"/>
        <xdr:cNvSpPr txBox="1"/>
      </xdr:nvSpPr>
      <xdr:spPr>
        <a:xfrm>
          <a:off x="2641111" y="987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64048</xdr:rowOff>
    </xdr:from>
    <xdr:to>
      <xdr:col>10</xdr:col>
      <xdr:colOff>165100</xdr:colOff>
      <xdr:row>57</xdr:row>
      <xdr:rowOff>165648</xdr:rowOff>
    </xdr:to>
    <xdr:sp macro="" textlink="">
      <xdr:nvSpPr>
        <xdr:cNvPr id="146" name="楕円 145"/>
        <xdr:cNvSpPr/>
      </xdr:nvSpPr>
      <xdr:spPr>
        <a:xfrm>
          <a:off x="1968500" y="9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156775</xdr:rowOff>
    </xdr:from>
    <xdr:ext cx="534377" cy="259045"/>
    <xdr:sp macro="" textlink="">
      <xdr:nvSpPr>
        <xdr:cNvPr id="147" name="テキスト ボックス 146"/>
        <xdr:cNvSpPr txBox="1"/>
      </xdr:nvSpPr>
      <xdr:spPr>
        <a:xfrm>
          <a:off x="1752111" y="992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56406</xdr:rowOff>
    </xdr:from>
    <xdr:to>
      <xdr:col>6</xdr:col>
      <xdr:colOff>38100</xdr:colOff>
      <xdr:row>57</xdr:row>
      <xdr:rowOff>158006</xdr:rowOff>
    </xdr:to>
    <xdr:sp macro="" textlink="">
      <xdr:nvSpPr>
        <xdr:cNvPr id="148" name="楕円 147"/>
        <xdr:cNvSpPr/>
      </xdr:nvSpPr>
      <xdr:spPr>
        <a:xfrm>
          <a:off x="1079500" y="98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149133</xdr:rowOff>
    </xdr:from>
    <xdr:ext cx="534377" cy="259045"/>
    <xdr:sp macro="" textlink="">
      <xdr:nvSpPr>
        <xdr:cNvPr id="149" name="テキスト ボックス 148"/>
        <xdr:cNvSpPr txBox="1"/>
      </xdr:nvSpPr>
      <xdr:spPr>
        <a:xfrm>
          <a:off x="863111" y="992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130290</xdr:rowOff>
    </xdr:from>
    <xdr:to>
      <xdr:col>24</xdr:col>
      <xdr:colOff>63500</xdr:colOff>
      <xdr:row>78</xdr:row>
      <xdr:rowOff>142329</xdr:rowOff>
    </xdr:to>
    <xdr:cxnSp macro="">
      <xdr:nvCxnSpPr>
        <xdr:cNvPr id="178" name="直線コネクタ 177"/>
        <xdr:cNvCxnSpPr/>
      </xdr:nvCxnSpPr>
      <xdr:spPr>
        <a:xfrm flipV="1">
          <a:off x="3797300" y="13503390"/>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124307</xdr:rowOff>
    </xdr:from>
    <xdr:to>
      <xdr:col>19</xdr:col>
      <xdr:colOff>177800</xdr:colOff>
      <xdr:row>78</xdr:row>
      <xdr:rowOff>142329</xdr:rowOff>
    </xdr:to>
    <xdr:cxnSp macro="">
      <xdr:nvCxnSpPr>
        <xdr:cNvPr id="181" name="直線コネクタ 180"/>
        <xdr:cNvCxnSpPr/>
      </xdr:nvCxnSpPr>
      <xdr:spPr>
        <a:xfrm>
          <a:off x="2908300" y="13497407"/>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124307</xdr:rowOff>
    </xdr:from>
    <xdr:to>
      <xdr:col>15</xdr:col>
      <xdr:colOff>50800</xdr:colOff>
      <xdr:row>78</xdr:row>
      <xdr:rowOff>135356</xdr:rowOff>
    </xdr:to>
    <xdr:cxnSp macro="">
      <xdr:nvCxnSpPr>
        <xdr:cNvPr id="184" name="直線コネクタ 183"/>
        <xdr:cNvCxnSpPr/>
      </xdr:nvCxnSpPr>
      <xdr:spPr>
        <a:xfrm flipV="1">
          <a:off x="2019300" y="1349740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107544</xdr:rowOff>
    </xdr:from>
    <xdr:to>
      <xdr:col>10</xdr:col>
      <xdr:colOff>114300</xdr:colOff>
      <xdr:row>78</xdr:row>
      <xdr:rowOff>135356</xdr:rowOff>
    </xdr:to>
    <xdr:cxnSp macro="">
      <xdr:nvCxnSpPr>
        <xdr:cNvPr id="187" name="直線コネクタ 186"/>
        <xdr:cNvCxnSpPr/>
      </xdr:nvCxnSpPr>
      <xdr:spPr>
        <a:xfrm>
          <a:off x="1130300" y="13480644"/>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79490</xdr:rowOff>
    </xdr:from>
    <xdr:to>
      <xdr:col>24</xdr:col>
      <xdr:colOff>114300</xdr:colOff>
      <xdr:row>79</xdr:row>
      <xdr:rowOff>9640</xdr:rowOff>
    </xdr:to>
    <xdr:sp macro="" textlink="">
      <xdr:nvSpPr>
        <xdr:cNvPr id="197" name="楕円 196"/>
        <xdr:cNvSpPr/>
      </xdr:nvSpPr>
      <xdr:spPr>
        <a:xfrm>
          <a:off x="4584700" y="134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165867</xdr:rowOff>
    </xdr:from>
    <xdr:ext cx="469744" cy="259045"/>
    <xdr:sp macro="" textlink="">
      <xdr:nvSpPr>
        <xdr:cNvPr id="198" name="維持補修費該当値テキスト"/>
        <xdr:cNvSpPr txBox="1"/>
      </xdr:nvSpPr>
      <xdr:spPr>
        <a:xfrm>
          <a:off x="4686300" y="133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91529</xdr:rowOff>
    </xdr:from>
    <xdr:to>
      <xdr:col>20</xdr:col>
      <xdr:colOff>38100</xdr:colOff>
      <xdr:row>79</xdr:row>
      <xdr:rowOff>21679</xdr:rowOff>
    </xdr:to>
    <xdr:sp macro="" textlink="">
      <xdr:nvSpPr>
        <xdr:cNvPr id="199" name="楕円 198"/>
        <xdr:cNvSpPr/>
      </xdr:nvSpPr>
      <xdr:spPr>
        <a:xfrm>
          <a:off x="3746500" y="1346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12806</xdr:rowOff>
    </xdr:from>
    <xdr:ext cx="469744" cy="259045"/>
    <xdr:sp macro="" textlink="">
      <xdr:nvSpPr>
        <xdr:cNvPr id="200" name="テキスト ボックス 199"/>
        <xdr:cNvSpPr txBox="1"/>
      </xdr:nvSpPr>
      <xdr:spPr>
        <a:xfrm>
          <a:off x="3562428" y="1355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73507</xdr:rowOff>
    </xdr:from>
    <xdr:to>
      <xdr:col>15</xdr:col>
      <xdr:colOff>101600</xdr:colOff>
      <xdr:row>79</xdr:row>
      <xdr:rowOff>3657</xdr:rowOff>
    </xdr:to>
    <xdr:sp macro="" textlink="">
      <xdr:nvSpPr>
        <xdr:cNvPr id="201" name="楕円 200"/>
        <xdr:cNvSpPr/>
      </xdr:nvSpPr>
      <xdr:spPr>
        <a:xfrm>
          <a:off x="2857500" y="134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166234</xdr:rowOff>
    </xdr:from>
    <xdr:ext cx="469744" cy="259045"/>
    <xdr:sp macro="" textlink="">
      <xdr:nvSpPr>
        <xdr:cNvPr id="202" name="テキスト ボックス 201"/>
        <xdr:cNvSpPr txBox="1"/>
      </xdr:nvSpPr>
      <xdr:spPr>
        <a:xfrm>
          <a:off x="2673428" y="1353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84556</xdr:rowOff>
    </xdr:from>
    <xdr:to>
      <xdr:col>10</xdr:col>
      <xdr:colOff>165100</xdr:colOff>
      <xdr:row>79</xdr:row>
      <xdr:rowOff>14706</xdr:rowOff>
    </xdr:to>
    <xdr:sp macro="" textlink="">
      <xdr:nvSpPr>
        <xdr:cNvPr id="203" name="楕円 202"/>
        <xdr:cNvSpPr/>
      </xdr:nvSpPr>
      <xdr:spPr>
        <a:xfrm>
          <a:off x="1968500" y="13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5833</xdr:rowOff>
    </xdr:from>
    <xdr:ext cx="469744" cy="259045"/>
    <xdr:sp macro="" textlink="">
      <xdr:nvSpPr>
        <xdr:cNvPr id="204" name="テキスト ボックス 203"/>
        <xdr:cNvSpPr txBox="1"/>
      </xdr:nvSpPr>
      <xdr:spPr>
        <a:xfrm>
          <a:off x="1784428"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56744</xdr:rowOff>
    </xdr:from>
    <xdr:to>
      <xdr:col>6</xdr:col>
      <xdr:colOff>38100</xdr:colOff>
      <xdr:row>78</xdr:row>
      <xdr:rowOff>158344</xdr:rowOff>
    </xdr:to>
    <xdr:sp macro="" textlink="">
      <xdr:nvSpPr>
        <xdr:cNvPr id="205" name="楕円 204"/>
        <xdr:cNvSpPr/>
      </xdr:nvSpPr>
      <xdr:spPr>
        <a:xfrm>
          <a:off x="1079500" y="134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149471</xdr:rowOff>
    </xdr:from>
    <xdr:ext cx="469744" cy="259045"/>
    <xdr:sp macro="" textlink="">
      <xdr:nvSpPr>
        <xdr:cNvPr id="206" name="テキスト ボックス 205"/>
        <xdr:cNvSpPr txBox="1"/>
      </xdr:nvSpPr>
      <xdr:spPr>
        <a:xfrm>
          <a:off x="895428" y="1352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58776</xdr:rowOff>
    </xdr:from>
    <xdr:to>
      <xdr:col>24</xdr:col>
      <xdr:colOff>63500</xdr:colOff>
      <xdr:row>94</xdr:row>
      <xdr:rowOff>128205</xdr:rowOff>
    </xdr:to>
    <xdr:cxnSp macro="">
      <xdr:nvCxnSpPr>
        <xdr:cNvPr id="238" name="直線コネクタ 237"/>
        <xdr:cNvCxnSpPr/>
      </xdr:nvCxnSpPr>
      <xdr:spPr>
        <a:xfrm>
          <a:off x="3797300" y="16003626"/>
          <a:ext cx="838200" cy="24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58776</xdr:rowOff>
    </xdr:from>
    <xdr:to>
      <xdr:col>19</xdr:col>
      <xdr:colOff>177800</xdr:colOff>
      <xdr:row>95</xdr:row>
      <xdr:rowOff>134443</xdr:rowOff>
    </xdr:to>
    <xdr:cxnSp macro="">
      <xdr:nvCxnSpPr>
        <xdr:cNvPr id="241" name="直線コネクタ 240"/>
        <xdr:cNvCxnSpPr/>
      </xdr:nvCxnSpPr>
      <xdr:spPr>
        <a:xfrm flipV="1">
          <a:off x="2908300" y="16003626"/>
          <a:ext cx="889000" cy="4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134443</xdr:rowOff>
    </xdr:from>
    <xdr:to>
      <xdr:col>15</xdr:col>
      <xdr:colOff>50800</xdr:colOff>
      <xdr:row>96</xdr:row>
      <xdr:rowOff>11668</xdr:rowOff>
    </xdr:to>
    <xdr:cxnSp macro="">
      <xdr:nvCxnSpPr>
        <xdr:cNvPr id="244" name="直線コネクタ 243"/>
        <xdr:cNvCxnSpPr/>
      </xdr:nvCxnSpPr>
      <xdr:spPr>
        <a:xfrm flipV="1">
          <a:off x="2019300" y="16422193"/>
          <a:ext cx="889000" cy="4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11668</xdr:rowOff>
    </xdr:from>
    <xdr:to>
      <xdr:col>10</xdr:col>
      <xdr:colOff>114300</xdr:colOff>
      <xdr:row>96</xdr:row>
      <xdr:rowOff>87106</xdr:rowOff>
    </xdr:to>
    <xdr:cxnSp macro="">
      <xdr:nvCxnSpPr>
        <xdr:cNvPr id="247" name="直線コネクタ 246"/>
        <xdr:cNvCxnSpPr/>
      </xdr:nvCxnSpPr>
      <xdr:spPr>
        <a:xfrm flipV="1">
          <a:off x="1130300" y="1647086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77405</xdr:rowOff>
    </xdr:from>
    <xdr:to>
      <xdr:col>24</xdr:col>
      <xdr:colOff>114300</xdr:colOff>
      <xdr:row>95</xdr:row>
      <xdr:rowOff>7555</xdr:rowOff>
    </xdr:to>
    <xdr:sp macro="" textlink="">
      <xdr:nvSpPr>
        <xdr:cNvPr id="257" name="楕円 256"/>
        <xdr:cNvSpPr/>
      </xdr:nvSpPr>
      <xdr:spPr>
        <a:xfrm>
          <a:off x="4584700" y="161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100282</xdr:rowOff>
    </xdr:from>
    <xdr:ext cx="599010" cy="259045"/>
    <xdr:sp macro="" textlink="">
      <xdr:nvSpPr>
        <xdr:cNvPr id="258" name="扶助費該当値テキスト"/>
        <xdr:cNvSpPr txBox="1"/>
      </xdr:nvSpPr>
      <xdr:spPr>
        <a:xfrm>
          <a:off x="4686300" y="1604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7976</xdr:rowOff>
    </xdr:from>
    <xdr:to>
      <xdr:col>20</xdr:col>
      <xdr:colOff>38100</xdr:colOff>
      <xdr:row>93</xdr:row>
      <xdr:rowOff>109576</xdr:rowOff>
    </xdr:to>
    <xdr:sp macro="" textlink="">
      <xdr:nvSpPr>
        <xdr:cNvPr id="259" name="楕円 258"/>
        <xdr:cNvSpPr/>
      </xdr:nvSpPr>
      <xdr:spPr>
        <a:xfrm>
          <a:off x="3746500" y="1595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126103</xdr:rowOff>
    </xdr:from>
    <xdr:ext cx="599010" cy="259045"/>
    <xdr:sp macro="" textlink="">
      <xdr:nvSpPr>
        <xdr:cNvPr id="260" name="テキスト ボックス 259"/>
        <xdr:cNvSpPr txBox="1"/>
      </xdr:nvSpPr>
      <xdr:spPr>
        <a:xfrm>
          <a:off x="3497795" y="1572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83643</xdr:rowOff>
    </xdr:from>
    <xdr:to>
      <xdr:col>15</xdr:col>
      <xdr:colOff>101600</xdr:colOff>
      <xdr:row>96</xdr:row>
      <xdr:rowOff>13793</xdr:rowOff>
    </xdr:to>
    <xdr:sp macro="" textlink="">
      <xdr:nvSpPr>
        <xdr:cNvPr id="261" name="楕円 260"/>
        <xdr:cNvSpPr/>
      </xdr:nvSpPr>
      <xdr:spPr>
        <a:xfrm>
          <a:off x="2857500" y="163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30320</xdr:rowOff>
    </xdr:from>
    <xdr:ext cx="534377" cy="259045"/>
    <xdr:sp macro="" textlink="">
      <xdr:nvSpPr>
        <xdr:cNvPr id="262" name="テキスト ボックス 261"/>
        <xdr:cNvSpPr txBox="1"/>
      </xdr:nvSpPr>
      <xdr:spPr>
        <a:xfrm>
          <a:off x="2641111" y="1614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132318</xdr:rowOff>
    </xdr:from>
    <xdr:to>
      <xdr:col>10</xdr:col>
      <xdr:colOff>165100</xdr:colOff>
      <xdr:row>96</xdr:row>
      <xdr:rowOff>62468</xdr:rowOff>
    </xdr:to>
    <xdr:sp macro="" textlink="">
      <xdr:nvSpPr>
        <xdr:cNvPr id="263" name="楕円 262"/>
        <xdr:cNvSpPr/>
      </xdr:nvSpPr>
      <xdr:spPr>
        <a:xfrm>
          <a:off x="1968500" y="1642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78995</xdr:rowOff>
    </xdr:from>
    <xdr:ext cx="534377" cy="259045"/>
    <xdr:sp macro="" textlink="">
      <xdr:nvSpPr>
        <xdr:cNvPr id="264" name="テキスト ボックス 263"/>
        <xdr:cNvSpPr txBox="1"/>
      </xdr:nvSpPr>
      <xdr:spPr>
        <a:xfrm>
          <a:off x="1752111" y="161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36306</xdr:rowOff>
    </xdr:from>
    <xdr:to>
      <xdr:col>6</xdr:col>
      <xdr:colOff>38100</xdr:colOff>
      <xdr:row>96</xdr:row>
      <xdr:rowOff>137906</xdr:rowOff>
    </xdr:to>
    <xdr:sp macro="" textlink="">
      <xdr:nvSpPr>
        <xdr:cNvPr id="265" name="楕円 264"/>
        <xdr:cNvSpPr/>
      </xdr:nvSpPr>
      <xdr:spPr>
        <a:xfrm>
          <a:off x="1079500" y="1649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154433</xdr:rowOff>
    </xdr:from>
    <xdr:ext cx="534377" cy="259045"/>
    <xdr:sp macro="" textlink="">
      <xdr:nvSpPr>
        <xdr:cNvPr id="266" name="テキスト ボックス 265"/>
        <xdr:cNvSpPr txBox="1"/>
      </xdr:nvSpPr>
      <xdr:spPr>
        <a:xfrm>
          <a:off x="863111" y="162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115202</xdr:rowOff>
    </xdr:from>
    <xdr:to>
      <xdr:col>55</xdr:col>
      <xdr:colOff>0</xdr:colOff>
      <xdr:row>36</xdr:row>
      <xdr:rowOff>10411</xdr:rowOff>
    </xdr:to>
    <xdr:cxnSp macro="">
      <xdr:nvCxnSpPr>
        <xdr:cNvPr id="295" name="直線コネクタ 294"/>
        <xdr:cNvCxnSpPr/>
      </xdr:nvCxnSpPr>
      <xdr:spPr>
        <a:xfrm flipV="1">
          <a:off x="9639300" y="6115952"/>
          <a:ext cx="838200" cy="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161853</xdr:rowOff>
    </xdr:from>
    <xdr:ext cx="534377" cy="259045"/>
    <xdr:sp macro="" textlink="">
      <xdr:nvSpPr>
        <xdr:cNvPr id="296" name="補助費等平均値テキスト"/>
        <xdr:cNvSpPr txBox="1"/>
      </xdr:nvSpPr>
      <xdr:spPr>
        <a:xfrm>
          <a:off x="10528300" y="616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63485</xdr:rowOff>
    </xdr:from>
    <xdr:to>
      <xdr:col>50</xdr:col>
      <xdr:colOff>114300</xdr:colOff>
      <xdr:row>36</xdr:row>
      <xdr:rowOff>10411</xdr:rowOff>
    </xdr:to>
    <xdr:cxnSp macro="">
      <xdr:nvCxnSpPr>
        <xdr:cNvPr id="298" name="直線コネクタ 297"/>
        <xdr:cNvCxnSpPr/>
      </xdr:nvCxnSpPr>
      <xdr:spPr>
        <a:xfrm>
          <a:off x="8750300" y="5378435"/>
          <a:ext cx="889000" cy="8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128881</xdr:rowOff>
    </xdr:from>
    <xdr:ext cx="534377" cy="259045"/>
    <xdr:sp macro="" textlink="">
      <xdr:nvSpPr>
        <xdr:cNvPr id="300" name="テキスト ボックス 299"/>
        <xdr:cNvSpPr txBox="1"/>
      </xdr:nvSpPr>
      <xdr:spPr>
        <a:xfrm>
          <a:off x="9372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63485</xdr:rowOff>
    </xdr:from>
    <xdr:to>
      <xdr:col>45</xdr:col>
      <xdr:colOff>177800</xdr:colOff>
      <xdr:row>36</xdr:row>
      <xdr:rowOff>159916</xdr:rowOff>
    </xdr:to>
    <xdr:cxnSp macro="">
      <xdr:nvCxnSpPr>
        <xdr:cNvPr id="301" name="直線コネクタ 300"/>
        <xdr:cNvCxnSpPr/>
      </xdr:nvCxnSpPr>
      <xdr:spPr>
        <a:xfrm flipV="1">
          <a:off x="7861300" y="5378435"/>
          <a:ext cx="889000" cy="95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127633</xdr:rowOff>
    </xdr:from>
    <xdr:to>
      <xdr:col>46</xdr:col>
      <xdr:colOff>38100</xdr:colOff>
      <xdr:row>32</xdr:row>
      <xdr:rowOff>57783</xdr:rowOff>
    </xdr:to>
    <xdr:sp macro="" textlink="">
      <xdr:nvSpPr>
        <xdr:cNvPr id="302" name="フローチャート: 判断 301"/>
        <xdr:cNvSpPr/>
      </xdr:nvSpPr>
      <xdr:spPr>
        <a:xfrm>
          <a:off x="8699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48910</xdr:rowOff>
    </xdr:from>
    <xdr:ext cx="599010" cy="259045"/>
    <xdr:sp macro="" textlink="">
      <xdr:nvSpPr>
        <xdr:cNvPr id="303" name="テキスト ボックス 302"/>
        <xdr:cNvSpPr txBox="1"/>
      </xdr:nvSpPr>
      <xdr:spPr>
        <a:xfrm>
          <a:off x="8450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159916</xdr:rowOff>
    </xdr:from>
    <xdr:to>
      <xdr:col>41</xdr:col>
      <xdr:colOff>50800</xdr:colOff>
      <xdr:row>37</xdr:row>
      <xdr:rowOff>32791</xdr:rowOff>
    </xdr:to>
    <xdr:cxnSp macro="">
      <xdr:nvCxnSpPr>
        <xdr:cNvPr id="304" name="直線コネクタ 303"/>
        <xdr:cNvCxnSpPr/>
      </xdr:nvCxnSpPr>
      <xdr:spPr>
        <a:xfrm flipV="1">
          <a:off x="6972300" y="6332116"/>
          <a:ext cx="889000" cy="4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305" name="フローチャート: 判断 304"/>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53100</xdr:rowOff>
    </xdr:from>
    <xdr:ext cx="534377" cy="259045"/>
    <xdr:sp macro="" textlink="">
      <xdr:nvSpPr>
        <xdr:cNvPr id="306" name="テキスト ボックス 305"/>
        <xdr:cNvSpPr txBox="1"/>
      </xdr:nvSpPr>
      <xdr:spPr>
        <a:xfrm>
          <a:off x="7594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7" name="フローチャート: 判断 306"/>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84518</xdr:rowOff>
    </xdr:from>
    <xdr:ext cx="534377" cy="259045"/>
    <xdr:sp macro="" textlink="">
      <xdr:nvSpPr>
        <xdr:cNvPr id="308" name="テキスト ボックス 307"/>
        <xdr:cNvSpPr txBox="1"/>
      </xdr:nvSpPr>
      <xdr:spPr>
        <a:xfrm>
          <a:off x="6705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64402</xdr:rowOff>
    </xdr:from>
    <xdr:to>
      <xdr:col>55</xdr:col>
      <xdr:colOff>50800</xdr:colOff>
      <xdr:row>35</xdr:row>
      <xdr:rowOff>166002</xdr:rowOff>
    </xdr:to>
    <xdr:sp macro="" textlink="">
      <xdr:nvSpPr>
        <xdr:cNvPr id="314" name="楕円 313"/>
        <xdr:cNvSpPr/>
      </xdr:nvSpPr>
      <xdr:spPr>
        <a:xfrm>
          <a:off x="10426700" y="60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87279</xdr:rowOff>
    </xdr:from>
    <xdr:ext cx="534377" cy="259045"/>
    <xdr:sp macro="" textlink="">
      <xdr:nvSpPr>
        <xdr:cNvPr id="315" name="補助費等該当値テキスト"/>
        <xdr:cNvSpPr txBox="1"/>
      </xdr:nvSpPr>
      <xdr:spPr>
        <a:xfrm>
          <a:off x="10528300" y="591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131061</xdr:rowOff>
    </xdr:from>
    <xdr:to>
      <xdr:col>50</xdr:col>
      <xdr:colOff>165100</xdr:colOff>
      <xdr:row>36</xdr:row>
      <xdr:rowOff>61211</xdr:rowOff>
    </xdr:to>
    <xdr:sp macro="" textlink="">
      <xdr:nvSpPr>
        <xdr:cNvPr id="316" name="楕円 315"/>
        <xdr:cNvSpPr/>
      </xdr:nvSpPr>
      <xdr:spPr>
        <a:xfrm>
          <a:off x="9588500" y="61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77738</xdr:rowOff>
    </xdr:from>
    <xdr:ext cx="534377" cy="259045"/>
    <xdr:sp macro="" textlink="">
      <xdr:nvSpPr>
        <xdr:cNvPr id="317" name="テキスト ボックス 316"/>
        <xdr:cNvSpPr txBox="1"/>
      </xdr:nvSpPr>
      <xdr:spPr>
        <a:xfrm>
          <a:off x="9372111" y="59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12685</xdr:rowOff>
    </xdr:from>
    <xdr:to>
      <xdr:col>46</xdr:col>
      <xdr:colOff>38100</xdr:colOff>
      <xdr:row>31</xdr:row>
      <xdr:rowOff>114285</xdr:rowOff>
    </xdr:to>
    <xdr:sp macro="" textlink="">
      <xdr:nvSpPr>
        <xdr:cNvPr id="318" name="楕円 317"/>
        <xdr:cNvSpPr/>
      </xdr:nvSpPr>
      <xdr:spPr>
        <a:xfrm>
          <a:off x="8699500" y="53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130812</xdr:rowOff>
    </xdr:from>
    <xdr:ext cx="599010" cy="259045"/>
    <xdr:sp macro="" textlink="">
      <xdr:nvSpPr>
        <xdr:cNvPr id="319" name="テキスト ボックス 318"/>
        <xdr:cNvSpPr txBox="1"/>
      </xdr:nvSpPr>
      <xdr:spPr>
        <a:xfrm>
          <a:off x="8450795" y="510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109116</xdr:rowOff>
    </xdr:from>
    <xdr:to>
      <xdr:col>41</xdr:col>
      <xdr:colOff>101600</xdr:colOff>
      <xdr:row>37</xdr:row>
      <xdr:rowOff>39266</xdr:rowOff>
    </xdr:to>
    <xdr:sp macro="" textlink="">
      <xdr:nvSpPr>
        <xdr:cNvPr id="320" name="楕円 319"/>
        <xdr:cNvSpPr/>
      </xdr:nvSpPr>
      <xdr:spPr>
        <a:xfrm>
          <a:off x="7810500" y="62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55793</xdr:rowOff>
    </xdr:from>
    <xdr:ext cx="534377" cy="259045"/>
    <xdr:sp macro="" textlink="">
      <xdr:nvSpPr>
        <xdr:cNvPr id="321" name="テキスト ボックス 320"/>
        <xdr:cNvSpPr txBox="1"/>
      </xdr:nvSpPr>
      <xdr:spPr>
        <a:xfrm>
          <a:off x="7594111" y="605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153441</xdr:rowOff>
    </xdr:from>
    <xdr:to>
      <xdr:col>36</xdr:col>
      <xdr:colOff>165100</xdr:colOff>
      <xdr:row>37</xdr:row>
      <xdr:rowOff>83591</xdr:rowOff>
    </xdr:to>
    <xdr:sp macro="" textlink="">
      <xdr:nvSpPr>
        <xdr:cNvPr id="322" name="楕円 321"/>
        <xdr:cNvSpPr/>
      </xdr:nvSpPr>
      <xdr:spPr>
        <a:xfrm>
          <a:off x="6921500" y="63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100118</xdr:rowOff>
    </xdr:from>
    <xdr:ext cx="534377" cy="259045"/>
    <xdr:sp macro="" textlink="">
      <xdr:nvSpPr>
        <xdr:cNvPr id="323" name="テキスト ボックス 322"/>
        <xdr:cNvSpPr txBox="1"/>
      </xdr:nvSpPr>
      <xdr:spPr>
        <a:xfrm>
          <a:off x="6705111" y="61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106455</xdr:rowOff>
    </xdr:from>
    <xdr:to>
      <xdr:col>55</xdr:col>
      <xdr:colOff>0</xdr:colOff>
      <xdr:row>57</xdr:row>
      <xdr:rowOff>113378</xdr:rowOff>
    </xdr:to>
    <xdr:cxnSp macro="">
      <xdr:nvCxnSpPr>
        <xdr:cNvPr id="354" name="直線コネクタ 353"/>
        <xdr:cNvCxnSpPr/>
      </xdr:nvCxnSpPr>
      <xdr:spPr>
        <a:xfrm>
          <a:off x="9639300" y="9879105"/>
          <a:ext cx="8382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5" name="普通建設事業費平均値テキスト"/>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35795</xdr:rowOff>
    </xdr:from>
    <xdr:to>
      <xdr:col>50</xdr:col>
      <xdr:colOff>114300</xdr:colOff>
      <xdr:row>57</xdr:row>
      <xdr:rowOff>106455</xdr:rowOff>
    </xdr:to>
    <xdr:cxnSp macro="">
      <xdr:nvCxnSpPr>
        <xdr:cNvPr id="357" name="直線コネクタ 356"/>
        <xdr:cNvCxnSpPr/>
      </xdr:nvCxnSpPr>
      <xdr:spPr>
        <a:xfrm>
          <a:off x="8750300" y="9808445"/>
          <a:ext cx="889000" cy="7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59" name="テキスト ボックス 358"/>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35795</xdr:rowOff>
    </xdr:from>
    <xdr:to>
      <xdr:col>45</xdr:col>
      <xdr:colOff>177800</xdr:colOff>
      <xdr:row>57</xdr:row>
      <xdr:rowOff>110505</xdr:rowOff>
    </xdr:to>
    <xdr:cxnSp macro="">
      <xdr:nvCxnSpPr>
        <xdr:cNvPr id="360" name="直線コネクタ 359"/>
        <xdr:cNvCxnSpPr/>
      </xdr:nvCxnSpPr>
      <xdr:spPr>
        <a:xfrm flipV="1">
          <a:off x="7861300" y="9808445"/>
          <a:ext cx="889000" cy="7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1" name="フローチャート: 判断 360"/>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2" name="テキスト ボックス 361"/>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103494</xdr:rowOff>
    </xdr:from>
    <xdr:to>
      <xdr:col>41</xdr:col>
      <xdr:colOff>50800</xdr:colOff>
      <xdr:row>57</xdr:row>
      <xdr:rowOff>110505</xdr:rowOff>
    </xdr:to>
    <xdr:cxnSp macro="">
      <xdr:nvCxnSpPr>
        <xdr:cNvPr id="363" name="直線コネクタ 362"/>
        <xdr:cNvCxnSpPr/>
      </xdr:nvCxnSpPr>
      <xdr:spPr>
        <a:xfrm>
          <a:off x="6972300" y="9533244"/>
          <a:ext cx="889000" cy="3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4" name="フローチャート: 判断 363"/>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5" name="テキスト ボックス 364"/>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6" name="フローチャート: 判断 365"/>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67" name="テキスト ボックス 366"/>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62578</xdr:rowOff>
    </xdr:from>
    <xdr:to>
      <xdr:col>55</xdr:col>
      <xdr:colOff>50800</xdr:colOff>
      <xdr:row>57</xdr:row>
      <xdr:rowOff>164178</xdr:rowOff>
    </xdr:to>
    <xdr:sp macro="" textlink="">
      <xdr:nvSpPr>
        <xdr:cNvPr id="373" name="楕円 372"/>
        <xdr:cNvSpPr/>
      </xdr:nvSpPr>
      <xdr:spPr>
        <a:xfrm>
          <a:off x="10426700" y="98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41005</xdr:rowOff>
    </xdr:from>
    <xdr:ext cx="534377" cy="259045"/>
    <xdr:sp macro="" textlink="">
      <xdr:nvSpPr>
        <xdr:cNvPr id="374" name="普通建設事業費該当値テキスト"/>
        <xdr:cNvSpPr txBox="1"/>
      </xdr:nvSpPr>
      <xdr:spPr>
        <a:xfrm>
          <a:off x="10528300" y="98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55655</xdr:rowOff>
    </xdr:from>
    <xdr:to>
      <xdr:col>50</xdr:col>
      <xdr:colOff>165100</xdr:colOff>
      <xdr:row>57</xdr:row>
      <xdr:rowOff>157255</xdr:rowOff>
    </xdr:to>
    <xdr:sp macro="" textlink="">
      <xdr:nvSpPr>
        <xdr:cNvPr id="375" name="楕円 374"/>
        <xdr:cNvSpPr/>
      </xdr:nvSpPr>
      <xdr:spPr>
        <a:xfrm>
          <a:off x="9588500" y="982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148382</xdr:rowOff>
    </xdr:from>
    <xdr:ext cx="534377" cy="259045"/>
    <xdr:sp macro="" textlink="">
      <xdr:nvSpPr>
        <xdr:cNvPr id="376" name="テキスト ボックス 375"/>
        <xdr:cNvSpPr txBox="1"/>
      </xdr:nvSpPr>
      <xdr:spPr>
        <a:xfrm>
          <a:off x="9372111" y="99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156445</xdr:rowOff>
    </xdr:from>
    <xdr:to>
      <xdr:col>46</xdr:col>
      <xdr:colOff>38100</xdr:colOff>
      <xdr:row>57</xdr:row>
      <xdr:rowOff>86595</xdr:rowOff>
    </xdr:to>
    <xdr:sp macro="" textlink="">
      <xdr:nvSpPr>
        <xdr:cNvPr id="377" name="楕円 376"/>
        <xdr:cNvSpPr/>
      </xdr:nvSpPr>
      <xdr:spPr>
        <a:xfrm>
          <a:off x="8699500" y="97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77722</xdr:rowOff>
    </xdr:from>
    <xdr:ext cx="534377" cy="259045"/>
    <xdr:sp macro="" textlink="">
      <xdr:nvSpPr>
        <xdr:cNvPr id="378" name="テキスト ボックス 377"/>
        <xdr:cNvSpPr txBox="1"/>
      </xdr:nvSpPr>
      <xdr:spPr>
        <a:xfrm>
          <a:off x="8483111" y="985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59705</xdr:rowOff>
    </xdr:from>
    <xdr:to>
      <xdr:col>41</xdr:col>
      <xdr:colOff>101600</xdr:colOff>
      <xdr:row>57</xdr:row>
      <xdr:rowOff>161305</xdr:rowOff>
    </xdr:to>
    <xdr:sp macro="" textlink="">
      <xdr:nvSpPr>
        <xdr:cNvPr id="379" name="楕円 378"/>
        <xdr:cNvSpPr/>
      </xdr:nvSpPr>
      <xdr:spPr>
        <a:xfrm>
          <a:off x="7810500" y="98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152432</xdr:rowOff>
    </xdr:from>
    <xdr:ext cx="534377" cy="259045"/>
    <xdr:sp macro="" textlink="">
      <xdr:nvSpPr>
        <xdr:cNvPr id="380" name="テキスト ボックス 379"/>
        <xdr:cNvSpPr txBox="1"/>
      </xdr:nvSpPr>
      <xdr:spPr>
        <a:xfrm>
          <a:off x="7594111" y="99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52694</xdr:rowOff>
    </xdr:from>
    <xdr:to>
      <xdr:col>36</xdr:col>
      <xdr:colOff>165100</xdr:colOff>
      <xdr:row>55</xdr:row>
      <xdr:rowOff>154294</xdr:rowOff>
    </xdr:to>
    <xdr:sp macro="" textlink="">
      <xdr:nvSpPr>
        <xdr:cNvPr id="381" name="楕円 380"/>
        <xdr:cNvSpPr/>
      </xdr:nvSpPr>
      <xdr:spPr>
        <a:xfrm>
          <a:off x="6921500" y="948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170821</xdr:rowOff>
    </xdr:from>
    <xdr:ext cx="534377" cy="259045"/>
    <xdr:sp macro="" textlink="">
      <xdr:nvSpPr>
        <xdr:cNvPr id="382" name="テキスト ボックス 381"/>
        <xdr:cNvSpPr txBox="1"/>
      </xdr:nvSpPr>
      <xdr:spPr>
        <a:xfrm>
          <a:off x="6705111" y="92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7"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50912</xdr:rowOff>
    </xdr:from>
    <xdr:to>
      <xdr:col>55</xdr:col>
      <xdr:colOff>0</xdr:colOff>
      <xdr:row>78</xdr:row>
      <xdr:rowOff>114805</xdr:rowOff>
    </xdr:to>
    <xdr:cxnSp macro="">
      <xdr:nvCxnSpPr>
        <xdr:cNvPr id="409" name="直線コネクタ 408"/>
        <xdr:cNvCxnSpPr/>
      </xdr:nvCxnSpPr>
      <xdr:spPr>
        <a:xfrm>
          <a:off x="9639300" y="13424012"/>
          <a:ext cx="838200" cy="6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0" name="普通建設事業費 （ うち新規整備　）平均値テキスト"/>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1" name="フローチャート: 判断 410"/>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169349</xdr:rowOff>
    </xdr:from>
    <xdr:to>
      <xdr:col>50</xdr:col>
      <xdr:colOff>114300</xdr:colOff>
      <xdr:row>78</xdr:row>
      <xdr:rowOff>50912</xdr:rowOff>
    </xdr:to>
    <xdr:cxnSp macro="">
      <xdr:nvCxnSpPr>
        <xdr:cNvPr id="412" name="直線コネクタ 411"/>
        <xdr:cNvCxnSpPr/>
      </xdr:nvCxnSpPr>
      <xdr:spPr>
        <a:xfrm>
          <a:off x="8750300" y="13370999"/>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3" name="フローチャート: 判断 412"/>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4" name="テキスト ボックス 413"/>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102141</xdr:rowOff>
    </xdr:from>
    <xdr:to>
      <xdr:col>45</xdr:col>
      <xdr:colOff>177800</xdr:colOff>
      <xdr:row>77</xdr:row>
      <xdr:rowOff>169349</xdr:rowOff>
    </xdr:to>
    <xdr:cxnSp macro="">
      <xdr:nvCxnSpPr>
        <xdr:cNvPr id="415" name="直線コネクタ 414"/>
        <xdr:cNvCxnSpPr/>
      </xdr:nvCxnSpPr>
      <xdr:spPr>
        <a:xfrm>
          <a:off x="7861300" y="13303791"/>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6" name="フローチャート: 判断 415"/>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17" name="テキスト ボックス 416"/>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102141</xdr:rowOff>
    </xdr:from>
    <xdr:to>
      <xdr:col>41</xdr:col>
      <xdr:colOff>50800</xdr:colOff>
      <xdr:row>78</xdr:row>
      <xdr:rowOff>46591</xdr:rowOff>
    </xdr:to>
    <xdr:cxnSp macro="">
      <xdr:nvCxnSpPr>
        <xdr:cNvPr id="418" name="直線コネクタ 417"/>
        <xdr:cNvCxnSpPr/>
      </xdr:nvCxnSpPr>
      <xdr:spPr>
        <a:xfrm flipV="1">
          <a:off x="6972300" y="13303791"/>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19" name="フローチャート: 判断 418"/>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0" name="テキスト ボックス 419"/>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1" name="フローチャート: 判断 420"/>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2" name="テキスト ボックス 421"/>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64005</xdr:rowOff>
    </xdr:from>
    <xdr:to>
      <xdr:col>55</xdr:col>
      <xdr:colOff>50800</xdr:colOff>
      <xdr:row>78</xdr:row>
      <xdr:rowOff>165605</xdr:rowOff>
    </xdr:to>
    <xdr:sp macro="" textlink="">
      <xdr:nvSpPr>
        <xdr:cNvPr id="428" name="楕円 427"/>
        <xdr:cNvSpPr/>
      </xdr:nvSpPr>
      <xdr:spPr>
        <a:xfrm>
          <a:off x="10426700" y="134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150382</xdr:rowOff>
    </xdr:from>
    <xdr:ext cx="469744" cy="259045"/>
    <xdr:sp macro="" textlink="">
      <xdr:nvSpPr>
        <xdr:cNvPr id="429" name="普通建設事業費 （ うち新規整備　）該当値テキスト"/>
        <xdr:cNvSpPr txBox="1"/>
      </xdr:nvSpPr>
      <xdr:spPr>
        <a:xfrm>
          <a:off x="10528300" y="1335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xdr:rowOff>
    </xdr:from>
    <xdr:to>
      <xdr:col>50</xdr:col>
      <xdr:colOff>165100</xdr:colOff>
      <xdr:row>78</xdr:row>
      <xdr:rowOff>101712</xdr:rowOff>
    </xdr:to>
    <xdr:sp macro="" textlink="">
      <xdr:nvSpPr>
        <xdr:cNvPr id="430" name="楕円 429"/>
        <xdr:cNvSpPr/>
      </xdr:nvSpPr>
      <xdr:spPr>
        <a:xfrm>
          <a:off x="9588500" y="133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92839</xdr:rowOff>
    </xdr:from>
    <xdr:ext cx="469744" cy="259045"/>
    <xdr:sp macro="" textlink="">
      <xdr:nvSpPr>
        <xdr:cNvPr id="431" name="テキスト ボックス 430"/>
        <xdr:cNvSpPr txBox="1"/>
      </xdr:nvSpPr>
      <xdr:spPr>
        <a:xfrm>
          <a:off x="9404428" y="1346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118549</xdr:rowOff>
    </xdr:from>
    <xdr:to>
      <xdr:col>46</xdr:col>
      <xdr:colOff>38100</xdr:colOff>
      <xdr:row>78</xdr:row>
      <xdr:rowOff>48699</xdr:rowOff>
    </xdr:to>
    <xdr:sp macro="" textlink="">
      <xdr:nvSpPr>
        <xdr:cNvPr id="432" name="楕円 431"/>
        <xdr:cNvSpPr/>
      </xdr:nvSpPr>
      <xdr:spPr>
        <a:xfrm>
          <a:off x="8699500" y="133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39826</xdr:rowOff>
    </xdr:from>
    <xdr:ext cx="469744" cy="259045"/>
    <xdr:sp macro="" textlink="">
      <xdr:nvSpPr>
        <xdr:cNvPr id="433" name="テキスト ボックス 432"/>
        <xdr:cNvSpPr txBox="1"/>
      </xdr:nvSpPr>
      <xdr:spPr>
        <a:xfrm>
          <a:off x="8515428" y="1341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51341</xdr:rowOff>
    </xdr:from>
    <xdr:to>
      <xdr:col>41</xdr:col>
      <xdr:colOff>101600</xdr:colOff>
      <xdr:row>77</xdr:row>
      <xdr:rowOff>152941</xdr:rowOff>
    </xdr:to>
    <xdr:sp macro="" textlink="">
      <xdr:nvSpPr>
        <xdr:cNvPr id="434" name="楕円 433"/>
        <xdr:cNvSpPr/>
      </xdr:nvSpPr>
      <xdr:spPr>
        <a:xfrm>
          <a:off x="7810500" y="132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144068</xdr:rowOff>
    </xdr:from>
    <xdr:ext cx="469744" cy="259045"/>
    <xdr:sp macro="" textlink="">
      <xdr:nvSpPr>
        <xdr:cNvPr id="435" name="テキスト ボックス 434"/>
        <xdr:cNvSpPr txBox="1"/>
      </xdr:nvSpPr>
      <xdr:spPr>
        <a:xfrm>
          <a:off x="7626428" y="1334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167241</xdr:rowOff>
    </xdr:from>
    <xdr:to>
      <xdr:col>36</xdr:col>
      <xdr:colOff>165100</xdr:colOff>
      <xdr:row>78</xdr:row>
      <xdr:rowOff>97391</xdr:rowOff>
    </xdr:to>
    <xdr:sp macro="" textlink="">
      <xdr:nvSpPr>
        <xdr:cNvPr id="436" name="楕円 435"/>
        <xdr:cNvSpPr/>
      </xdr:nvSpPr>
      <xdr:spPr>
        <a:xfrm>
          <a:off x="6921500" y="133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88518</xdr:rowOff>
    </xdr:from>
    <xdr:ext cx="469744" cy="259045"/>
    <xdr:sp macro="" textlink="">
      <xdr:nvSpPr>
        <xdr:cNvPr id="437" name="テキスト ボックス 436"/>
        <xdr:cNvSpPr txBox="1"/>
      </xdr:nvSpPr>
      <xdr:spPr>
        <a:xfrm>
          <a:off x="6737428" y="1346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3" name="直線コネクタ 462"/>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4"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5" name="直線コネクタ 464"/>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6"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7" name="直線コネクタ 466"/>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54318</xdr:rowOff>
    </xdr:from>
    <xdr:to>
      <xdr:col>55</xdr:col>
      <xdr:colOff>0</xdr:colOff>
      <xdr:row>97</xdr:row>
      <xdr:rowOff>98078</xdr:rowOff>
    </xdr:to>
    <xdr:cxnSp macro="">
      <xdr:nvCxnSpPr>
        <xdr:cNvPr id="468" name="直線コネクタ 467"/>
        <xdr:cNvCxnSpPr/>
      </xdr:nvCxnSpPr>
      <xdr:spPr>
        <a:xfrm>
          <a:off x="9639300" y="16684968"/>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69" name="普通建設事業費 （ うち更新整備　）平均値テキスト"/>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0" name="フローチャート: 判断 469"/>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54318</xdr:rowOff>
    </xdr:from>
    <xdr:to>
      <xdr:col>50</xdr:col>
      <xdr:colOff>114300</xdr:colOff>
      <xdr:row>97</xdr:row>
      <xdr:rowOff>131699</xdr:rowOff>
    </xdr:to>
    <xdr:cxnSp macro="">
      <xdr:nvCxnSpPr>
        <xdr:cNvPr id="471" name="直線コネクタ 470"/>
        <xdr:cNvCxnSpPr/>
      </xdr:nvCxnSpPr>
      <xdr:spPr>
        <a:xfrm flipV="1">
          <a:off x="8750300" y="16684968"/>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2" name="フローチャート: 判断 471"/>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3" name="テキスト ボックス 472"/>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131699</xdr:rowOff>
    </xdr:from>
    <xdr:to>
      <xdr:col>45</xdr:col>
      <xdr:colOff>177800</xdr:colOff>
      <xdr:row>98</xdr:row>
      <xdr:rowOff>87464</xdr:rowOff>
    </xdr:to>
    <xdr:cxnSp macro="">
      <xdr:nvCxnSpPr>
        <xdr:cNvPr id="474" name="直線コネクタ 473"/>
        <xdr:cNvCxnSpPr/>
      </xdr:nvCxnSpPr>
      <xdr:spPr>
        <a:xfrm flipV="1">
          <a:off x="7861300" y="16762349"/>
          <a:ext cx="889000" cy="1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5" name="フローチャート: 判断 474"/>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6" name="テキスト ボックス 475"/>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163295</xdr:rowOff>
    </xdr:from>
    <xdr:to>
      <xdr:col>41</xdr:col>
      <xdr:colOff>50800</xdr:colOff>
      <xdr:row>98</xdr:row>
      <xdr:rowOff>87464</xdr:rowOff>
    </xdr:to>
    <xdr:cxnSp macro="">
      <xdr:nvCxnSpPr>
        <xdr:cNvPr id="477" name="直線コネクタ 476"/>
        <xdr:cNvCxnSpPr/>
      </xdr:nvCxnSpPr>
      <xdr:spPr>
        <a:xfrm>
          <a:off x="6972300" y="16279595"/>
          <a:ext cx="889000" cy="60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78" name="フローチャート: 判断 477"/>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79" name="テキスト ボックス 478"/>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0" name="フローチャート: 判断 479"/>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1" name="テキスト ボックス 480"/>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47278</xdr:rowOff>
    </xdr:from>
    <xdr:to>
      <xdr:col>55</xdr:col>
      <xdr:colOff>50800</xdr:colOff>
      <xdr:row>97</xdr:row>
      <xdr:rowOff>148878</xdr:rowOff>
    </xdr:to>
    <xdr:sp macro="" textlink="">
      <xdr:nvSpPr>
        <xdr:cNvPr id="487" name="楕円 486"/>
        <xdr:cNvSpPr/>
      </xdr:nvSpPr>
      <xdr:spPr>
        <a:xfrm>
          <a:off x="10426700" y="166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25705</xdr:rowOff>
    </xdr:from>
    <xdr:ext cx="534377" cy="259045"/>
    <xdr:sp macro="" textlink="">
      <xdr:nvSpPr>
        <xdr:cNvPr id="488" name="普通建設事業費 （ うち更新整備　）該当値テキスト"/>
        <xdr:cNvSpPr txBox="1"/>
      </xdr:nvSpPr>
      <xdr:spPr>
        <a:xfrm>
          <a:off x="10528300" y="1665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3518</xdr:rowOff>
    </xdr:from>
    <xdr:to>
      <xdr:col>50</xdr:col>
      <xdr:colOff>165100</xdr:colOff>
      <xdr:row>97</xdr:row>
      <xdr:rowOff>105118</xdr:rowOff>
    </xdr:to>
    <xdr:sp macro="" textlink="">
      <xdr:nvSpPr>
        <xdr:cNvPr id="489" name="楕円 488"/>
        <xdr:cNvSpPr/>
      </xdr:nvSpPr>
      <xdr:spPr>
        <a:xfrm>
          <a:off x="9588500" y="166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96245</xdr:rowOff>
    </xdr:from>
    <xdr:ext cx="534377" cy="259045"/>
    <xdr:sp macro="" textlink="">
      <xdr:nvSpPr>
        <xdr:cNvPr id="490" name="テキスト ボックス 489"/>
        <xdr:cNvSpPr txBox="1"/>
      </xdr:nvSpPr>
      <xdr:spPr>
        <a:xfrm>
          <a:off x="9372111" y="1672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80899</xdr:rowOff>
    </xdr:from>
    <xdr:to>
      <xdr:col>46</xdr:col>
      <xdr:colOff>38100</xdr:colOff>
      <xdr:row>98</xdr:row>
      <xdr:rowOff>11049</xdr:rowOff>
    </xdr:to>
    <xdr:sp macro="" textlink="">
      <xdr:nvSpPr>
        <xdr:cNvPr id="491" name="楕円 490"/>
        <xdr:cNvSpPr/>
      </xdr:nvSpPr>
      <xdr:spPr>
        <a:xfrm>
          <a:off x="8699500" y="167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2176</xdr:rowOff>
    </xdr:from>
    <xdr:ext cx="534377" cy="259045"/>
    <xdr:sp macro="" textlink="">
      <xdr:nvSpPr>
        <xdr:cNvPr id="492" name="テキスト ボックス 491"/>
        <xdr:cNvSpPr txBox="1"/>
      </xdr:nvSpPr>
      <xdr:spPr>
        <a:xfrm>
          <a:off x="8483111" y="1680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36664</xdr:rowOff>
    </xdr:from>
    <xdr:to>
      <xdr:col>41</xdr:col>
      <xdr:colOff>101600</xdr:colOff>
      <xdr:row>98</xdr:row>
      <xdr:rowOff>138264</xdr:rowOff>
    </xdr:to>
    <xdr:sp macro="" textlink="">
      <xdr:nvSpPr>
        <xdr:cNvPr id="493" name="楕円 492"/>
        <xdr:cNvSpPr/>
      </xdr:nvSpPr>
      <xdr:spPr>
        <a:xfrm>
          <a:off x="7810500" y="168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129391</xdr:rowOff>
    </xdr:from>
    <xdr:ext cx="534377" cy="259045"/>
    <xdr:sp macro="" textlink="">
      <xdr:nvSpPr>
        <xdr:cNvPr id="494" name="テキスト ボックス 493"/>
        <xdr:cNvSpPr txBox="1"/>
      </xdr:nvSpPr>
      <xdr:spPr>
        <a:xfrm>
          <a:off x="7594111" y="1693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112495</xdr:rowOff>
    </xdr:from>
    <xdr:to>
      <xdr:col>36</xdr:col>
      <xdr:colOff>165100</xdr:colOff>
      <xdr:row>95</xdr:row>
      <xdr:rowOff>42645</xdr:rowOff>
    </xdr:to>
    <xdr:sp macro="" textlink="">
      <xdr:nvSpPr>
        <xdr:cNvPr id="495" name="楕円 494"/>
        <xdr:cNvSpPr/>
      </xdr:nvSpPr>
      <xdr:spPr>
        <a:xfrm>
          <a:off x="6921500" y="162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59172</xdr:rowOff>
    </xdr:from>
    <xdr:ext cx="534377" cy="259045"/>
    <xdr:sp macro="" textlink="">
      <xdr:nvSpPr>
        <xdr:cNvPr id="496" name="テキスト ボックス 495"/>
        <xdr:cNvSpPr txBox="1"/>
      </xdr:nvSpPr>
      <xdr:spPr>
        <a:xfrm>
          <a:off x="6705111" y="160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1"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136911</xdr:rowOff>
    </xdr:from>
    <xdr:to>
      <xdr:col>85</xdr:col>
      <xdr:colOff>127000</xdr:colOff>
      <xdr:row>38</xdr:row>
      <xdr:rowOff>137963</xdr:rowOff>
    </xdr:to>
    <xdr:cxnSp macro="">
      <xdr:nvCxnSpPr>
        <xdr:cNvPr id="523" name="直線コネクタ 522"/>
        <xdr:cNvCxnSpPr/>
      </xdr:nvCxnSpPr>
      <xdr:spPr>
        <a:xfrm>
          <a:off x="15481300" y="6652011"/>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4" name="災害復旧事業費平均値テキスト"/>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5" name="フローチャート: 判断 524"/>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136911</xdr:rowOff>
    </xdr:from>
    <xdr:to>
      <xdr:col>81</xdr:col>
      <xdr:colOff>50800</xdr:colOff>
      <xdr:row>38</xdr:row>
      <xdr:rowOff>139700</xdr:rowOff>
    </xdr:to>
    <xdr:cxnSp macro="">
      <xdr:nvCxnSpPr>
        <xdr:cNvPr id="526" name="直線コネクタ 525"/>
        <xdr:cNvCxnSpPr/>
      </xdr:nvCxnSpPr>
      <xdr:spPr>
        <a:xfrm flipV="1">
          <a:off x="14592300" y="665201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7" name="フローチャート: 判断 526"/>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28" name="テキスト ボックス 527"/>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107879</xdr:rowOff>
    </xdr:from>
    <xdr:to>
      <xdr:col>76</xdr:col>
      <xdr:colOff>114300</xdr:colOff>
      <xdr:row>38</xdr:row>
      <xdr:rowOff>139700</xdr:rowOff>
    </xdr:to>
    <xdr:cxnSp macro="">
      <xdr:nvCxnSpPr>
        <xdr:cNvPr id="529" name="直線コネクタ 528"/>
        <xdr:cNvCxnSpPr/>
      </xdr:nvCxnSpPr>
      <xdr:spPr>
        <a:xfrm>
          <a:off x="13703300" y="6622979"/>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0" name="フローチャート: 判断 529"/>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1" name="テキスト ボックス 530"/>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98735</xdr:rowOff>
    </xdr:from>
    <xdr:to>
      <xdr:col>71</xdr:col>
      <xdr:colOff>177800</xdr:colOff>
      <xdr:row>38</xdr:row>
      <xdr:rowOff>107879</xdr:rowOff>
    </xdr:to>
    <xdr:cxnSp macro="">
      <xdr:nvCxnSpPr>
        <xdr:cNvPr id="532" name="直線コネクタ 531"/>
        <xdr:cNvCxnSpPr/>
      </xdr:nvCxnSpPr>
      <xdr:spPr>
        <a:xfrm>
          <a:off x="12814300" y="661383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3" name="フローチャート: 判断 532"/>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4" name="テキスト ボックス 533"/>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5" name="フローチャート: 判断 534"/>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6" name="テキスト ボックス 535"/>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87163</xdr:rowOff>
    </xdr:from>
    <xdr:to>
      <xdr:col>85</xdr:col>
      <xdr:colOff>177800</xdr:colOff>
      <xdr:row>39</xdr:row>
      <xdr:rowOff>17313</xdr:rowOff>
    </xdr:to>
    <xdr:sp macro="" textlink="">
      <xdr:nvSpPr>
        <xdr:cNvPr id="542" name="楕円 541"/>
        <xdr:cNvSpPr/>
      </xdr:nvSpPr>
      <xdr:spPr>
        <a:xfrm>
          <a:off x="162687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10315</xdr:rowOff>
    </xdr:from>
    <xdr:ext cx="313932" cy="259045"/>
    <xdr:sp macro="" textlink="">
      <xdr:nvSpPr>
        <xdr:cNvPr id="543" name="災害復旧事業費該当値テキスト"/>
        <xdr:cNvSpPr txBox="1"/>
      </xdr:nvSpPr>
      <xdr:spPr>
        <a:xfrm>
          <a:off x="16370300" y="652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86111</xdr:rowOff>
    </xdr:from>
    <xdr:to>
      <xdr:col>81</xdr:col>
      <xdr:colOff>101600</xdr:colOff>
      <xdr:row>39</xdr:row>
      <xdr:rowOff>16261</xdr:rowOff>
    </xdr:to>
    <xdr:sp macro="" textlink="">
      <xdr:nvSpPr>
        <xdr:cNvPr id="544" name="楕円 543"/>
        <xdr:cNvSpPr/>
      </xdr:nvSpPr>
      <xdr:spPr>
        <a:xfrm>
          <a:off x="15430500" y="66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7388</xdr:rowOff>
    </xdr:from>
    <xdr:ext cx="378565" cy="259045"/>
    <xdr:sp macro="" textlink="">
      <xdr:nvSpPr>
        <xdr:cNvPr id="545" name="テキスト ボックス 544"/>
        <xdr:cNvSpPr txBox="1"/>
      </xdr:nvSpPr>
      <xdr:spPr>
        <a:xfrm>
          <a:off x="15292017" y="669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57079</xdr:rowOff>
    </xdr:from>
    <xdr:to>
      <xdr:col>72</xdr:col>
      <xdr:colOff>38100</xdr:colOff>
      <xdr:row>38</xdr:row>
      <xdr:rowOff>158679</xdr:rowOff>
    </xdr:to>
    <xdr:sp macro="" textlink="">
      <xdr:nvSpPr>
        <xdr:cNvPr id="548" name="楕円 547"/>
        <xdr:cNvSpPr/>
      </xdr:nvSpPr>
      <xdr:spPr>
        <a:xfrm>
          <a:off x="13652500" y="657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149806</xdr:rowOff>
    </xdr:from>
    <xdr:ext cx="469744" cy="259045"/>
    <xdr:sp macro="" textlink="">
      <xdr:nvSpPr>
        <xdr:cNvPr id="549" name="テキスト ボックス 548"/>
        <xdr:cNvSpPr txBox="1"/>
      </xdr:nvSpPr>
      <xdr:spPr>
        <a:xfrm>
          <a:off x="13468428" y="666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47935</xdr:rowOff>
    </xdr:from>
    <xdr:to>
      <xdr:col>67</xdr:col>
      <xdr:colOff>101600</xdr:colOff>
      <xdr:row>38</xdr:row>
      <xdr:rowOff>149535</xdr:rowOff>
    </xdr:to>
    <xdr:sp macro="" textlink="">
      <xdr:nvSpPr>
        <xdr:cNvPr id="550" name="楕円 549"/>
        <xdr:cNvSpPr/>
      </xdr:nvSpPr>
      <xdr:spPr>
        <a:xfrm>
          <a:off x="12763500" y="65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140662</xdr:rowOff>
    </xdr:from>
    <xdr:ext cx="469744" cy="259045"/>
    <xdr:sp macro="" textlink="">
      <xdr:nvSpPr>
        <xdr:cNvPr id="551" name="テキスト ボックス 550"/>
        <xdr:cNvSpPr txBox="1"/>
      </xdr:nvSpPr>
      <xdr:spPr>
        <a:xfrm>
          <a:off x="12579428" y="665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7"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9"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46676</xdr:rowOff>
    </xdr:from>
    <xdr:to>
      <xdr:col>85</xdr:col>
      <xdr:colOff>127000</xdr:colOff>
      <xdr:row>76</xdr:row>
      <xdr:rowOff>75871</xdr:rowOff>
    </xdr:to>
    <xdr:cxnSp macro="">
      <xdr:nvCxnSpPr>
        <xdr:cNvPr id="631" name="直線コネクタ 630"/>
        <xdr:cNvCxnSpPr/>
      </xdr:nvCxnSpPr>
      <xdr:spPr>
        <a:xfrm flipV="1">
          <a:off x="15481300" y="13076876"/>
          <a:ext cx="8382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2" name="公債費平均値テキスト"/>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3" name="フローチャート: 判断 632"/>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75871</xdr:rowOff>
    </xdr:from>
    <xdr:to>
      <xdr:col>81</xdr:col>
      <xdr:colOff>50800</xdr:colOff>
      <xdr:row>76</xdr:row>
      <xdr:rowOff>128499</xdr:rowOff>
    </xdr:to>
    <xdr:cxnSp macro="">
      <xdr:nvCxnSpPr>
        <xdr:cNvPr id="634" name="直線コネクタ 633"/>
        <xdr:cNvCxnSpPr/>
      </xdr:nvCxnSpPr>
      <xdr:spPr>
        <a:xfrm flipV="1">
          <a:off x="14592300" y="13106071"/>
          <a:ext cx="889000" cy="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5" name="フローチャート: 判断 634"/>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6" name="テキスト ボックス 635"/>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82795</xdr:rowOff>
    </xdr:from>
    <xdr:to>
      <xdr:col>76</xdr:col>
      <xdr:colOff>114300</xdr:colOff>
      <xdr:row>76</xdr:row>
      <xdr:rowOff>128499</xdr:rowOff>
    </xdr:to>
    <xdr:cxnSp macro="">
      <xdr:nvCxnSpPr>
        <xdr:cNvPr id="637" name="直線コネクタ 636"/>
        <xdr:cNvCxnSpPr/>
      </xdr:nvCxnSpPr>
      <xdr:spPr>
        <a:xfrm>
          <a:off x="13703300" y="13112995"/>
          <a:ext cx="889000" cy="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38" name="フローチャート: 判断 637"/>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39" name="テキスト ボックス 638"/>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82795</xdr:rowOff>
    </xdr:from>
    <xdr:to>
      <xdr:col>71</xdr:col>
      <xdr:colOff>177800</xdr:colOff>
      <xdr:row>76</xdr:row>
      <xdr:rowOff>128760</xdr:rowOff>
    </xdr:to>
    <xdr:cxnSp macro="">
      <xdr:nvCxnSpPr>
        <xdr:cNvPr id="640" name="直線コネクタ 639"/>
        <xdr:cNvCxnSpPr/>
      </xdr:nvCxnSpPr>
      <xdr:spPr>
        <a:xfrm flipV="1">
          <a:off x="12814300" y="13112995"/>
          <a:ext cx="8890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1" name="フローチャート: 判断 640"/>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2" name="テキスト ボックス 641"/>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3" name="フローチャート: 判断 642"/>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4" name="テキスト ボックス 643"/>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167326</xdr:rowOff>
    </xdr:from>
    <xdr:to>
      <xdr:col>85</xdr:col>
      <xdr:colOff>177800</xdr:colOff>
      <xdr:row>76</xdr:row>
      <xdr:rowOff>97476</xdr:rowOff>
    </xdr:to>
    <xdr:sp macro="" textlink="">
      <xdr:nvSpPr>
        <xdr:cNvPr id="650" name="楕円 649"/>
        <xdr:cNvSpPr/>
      </xdr:nvSpPr>
      <xdr:spPr>
        <a:xfrm>
          <a:off x="16268700" y="130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145753</xdr:rowOff>
    </xdr:from>
    <xdr:ext cx="534377" cy="259045"/>
    <xdr:sp macro="" textlink="">
      <xdr:nvSpPr>
        <xdr:cNvPr id="651" name="公債費該当値テキスト"/>
        <xdr:cNvSpPr txBox="1"/>
      </xdr:nvSpPr>
      <xdr:spPr>
        <a:xfrm>
          <a:off x="16370300" y="1300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25071</xdr:rowOff>
    </xdr:from>
    <xdr:to>
      <xdr:col>81</xdr:col>
      <xdr:colOff>101600</xdr:colOff>
      <xdr:row>76</xdr:row>
      <xdr:rowOff>126671</xdr:rowOff>
    </xdr:to>
    <xdr:sp macro="" textlink="">
      <xdr:nvSpPr>
        <xdr:cNvPr id="652" name="楕円 651"/>
        <xdr:cNvSpPr/>
      </xdr:nvSpPr>
      <xdr:spPr>
        <a:xfrm>
          <a:off x="15430500" y="130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117798</xdr:rowOff>
    </xdr:from>
    <xdr:ext cx="534377" cy="259045"/>
    <xdr:sp macro="" textlink="">
      <xdr:nvSpPr>
        <xdr:cNvPr id="653" name="テキスト ボックス 652"/>
        <xdr:cNvSpPr txBox="1"/>
      </xdr:nvSpPr>
      <xdr:spPr>
        <a:xfrm>
          <a:off x="15214111" y="131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77699</xdr:rowOff>
    </xdr:from>
    <xdr:to>
      <xdr:col>76</xdr:col>
      <xdr:colOff>165100</xdr:colOff>
      <xdr:row>77</xdr:row>
      <xdr:rowOff>7849</xdr:rowOff>
    </xdr:to>
    <xdr:sp macro="" textlink="">
      <xdr:nvSpPr>
        <xdr:cNvPr id="654" name="楕円 653"/>
        <xdr:cNvSpPr/>
      </xdr:nvSpPr>
      <xdr:spPr>
        <a:xfrm>
          <a:off x="14541500" y="13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170426</xdr:rowOff>
    </xdr:from>
    <xdr:ext cx="534377" cy="259045"/>
    <xdr:sp macro="" textlink="">
      <xdr:nvSpPr>
        <xdr:cNvPr id="655" name="テキスト ボックス 654"/>
        <xdr:cNvSpPr txBox="1"/>
      </xdr:nvSpPr>
      <xdr:spPr>
        <a:xfrm>
          <a:off x="14325111" y="1320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31995</xdr:rowOff>
    </xdr:from>
    <xdr:to>
      <xdr:col>72</xdr:col>
      <xdr:colOff>38100</xdr:colOff>
      <xdr:row>76</xdr:row>
      <xdr:rowOff>133595</xdr:rowOff>
    </xdr:to>
    <xdr:sp macro="" textlink="">
      <xdr:nvSpPr>
        <xdr:cNvPr id="656" name="楕円 655"/>
        <xdr:cNvSpPr/>
      </xdr:nvSpPr>
      <xdr:spPr>
        <a:xfrm>
          <a:off x="13652500" y="130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124722</xdr:rowOff>
    </xdr:from>
    <xdr:ext cx="534377" cy="259045"/>
    <xdr:sp macro="" textlink="">
      <xdr:nvSpPr>
        <xdr:cNvPr id="657" name="テキスト ボックス 656"/>
        <xdr:cNvSpPr txBox="1"/>
      </xdr:nvSpPr>
      <xdr:spPr>
        <a:xfrm>
          <a:off x="13436111" y="1315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77960</xdr:rowOff>
    </xdr:from>
    <xdr:to>
      <xdr:col>67</xdr:col>
      <xdr:colOff>101600</xdr:colOff>
      <xdr:row>77</xdr:row>
      <xdr:rowOff>8110</xdr:rowOff>
    </xdr:to>
    <xdr:sp macro="" textlink="">
      <xdr:nvSpPr>
        <xdr:cNvPr id="658" name="楕円 657"/>
        <xdr:cNvSpPr/>
      </xdr:nvSpPr>
      <xdr:spPr>
        <a:xfrm>
          <a:off x="12763500" y="13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170687</xdr:rowOff>
    </xdr:from>
    <xdr:ext cx="534377" cy="259045"/>
    <xdr:sp macro="" textlink="">
      <xdr:nvSpPr>
        <xdr:cNvPr id="659" name="テキスト ボックス 658"/>
        <xdr:cNvSpPr txBox="1"/>
      </xdr:nvSpPr>
      <xdr:spPr>
        <a:xfrm>
          <a:off x="12547111" y="132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3" name="直線コネクタ 682"/>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4"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5" name="直線コネクタ 684"/>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6"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7" name="直線コネクタ 686"/>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148210</xdr:rowOff>
    </xdr:from>
    <xdr:to>
      <xdr:col>85</xdr:col>
      <xdr:colOff>127000</xdr:colOff>
      <xdr:row>93</xdr:row>
      <xdr:rowOff>20104</xdr:rowOff>
    </xdr:to>
    <xdr:cxnSp macro="">
      <xdr:nvCxnSpPr>
        <xdr:cNvPr id="688" name="直線コネクタ 687"/>
        <xdr:cNvCxnSpPr/>
      </xdr:nvCxnSpPr>
      <xdr:spPr>
        <a:xfrm flipV="1">
          <a:off x="15481300" y="15578710"/>
          <a:ext cx="838200" cy="38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89" name="積立金平均値テキスト"/>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0" name="フローチャート: 判断 689"/>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20104</xdr:rowOff>
    </xdr:from>
    <xdr:to>
      <xdr:col>81</xdr:col>
      <xdr:colOff>50800</xdr:colOff>
      <xdr:row>95</xdr:row>
      <xdr:rowOff>84328</xdr:rowOff>
    </xdr:to>
    <xdr:cxnSp macro="">
      <xdr:nvCxnSpPr>
        <xdr:cNvPr id="691" name="直線コネクタ 690"/>
        <xdr:cNvCxnSpPr/>
      </xdr:nvCxnSpPr>
      <xdr:spPr>
        <a:xfrm flipV="1">
          <a:off x="14592300" y="15964954"/>
          <a:ext cx="889000" cy="40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2" name="フローチャート: 判断 691"/>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3" name="テキスト ボックス 692"/>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84328</xdr:rowOff>
    </xdr:from>
    <xdr:to>
      <xdr:col>76</xdr:col>
      <xdr:colOff>114300</xdr:colOff>
      <xdr:row>95</xdr:row>
      <xdr:rowOff>169723</xdr:rowOff>
    </xdr:to>
    <xdr:cxnSp macro="">
      <xdr:nvCxnSpPr>
        <xdr:cNvPr id="694" name="直線コネクタ 693"/>
        <xdr:cNvCxnSpPr/>
      </xdr:nvCxnSpPr>
      <xdr:spPr>
        <a:xfrm flipV="1">
          <a:off x="13703300" y="16372078"/>
          <a:ext cx="889000" cy="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5" name="フローチャート: 判断 694"/>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6" name="テキスト ボックス 695"/>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169723</xdr:rowOff>
    </xdr:from>
    <xdr:to>
      <xdr:col>71</xdr:col>
      <xdr:colOff>177800</xdr:colOff>
      <xdr:row>96</xdr:row>
      <xdr:rowOff>78194</xdr:rowOff>
    </xdr:to>
    <xdr:cxnSp macro="">
      <xdr:nvCxnSpPr>
        <xdr:cNvPr id="697" name="直線コネクタ 696"/>
        <xdr:cNvCxnSpPr/>
      </xdr:nvCxnSpPr>
      <xdr:spPr>
        <a:xfrm flipV="1">
          <a:off x="12814300" y="16457473"/>
          <a:ext cx="889000" cy="7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8" name="フローチャート: 判断 697"/>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699" name="テキスト ボックス 698"/>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0" name="フローチャート: 判断 699"/>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1" name="テキスト ボックス 700"/>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97410</xdr:rowOff>
    </xdr:from>
    <xdr:to>
      <xdr:col>85</xdr:col>
      <xdr:colOff>177800</xdr:colOff>
      <xdr:row>91</xdr:row>
      <xdr:rowOff>27560</xdr:rowOff>
    </xdr:to>
    <xdr:sp macro="" textlink="">
      <xdr:nvSpPr>
        <xdr:cNvPr id="707" name="楕円 706"/>
        <xdr:cNvSpPr/>
      </xdr:nvSpPr>
      <xdr:spPr>
        <a:xfrm>
          <a:off x="16268700" y="155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50437</xdr:rowOff>
    </xdr:from>
    <xdr:ext cx="599010" cy="259045"/>
    <xdr:sp macro="" textlink="">
      <xdr:nvSpPr>
        <xdr:cNvPr id="708" name="積立金該当値テキスト"/>
        <xdr:cNvSpPr txBox="1"/>
      </xdr:nvSpPr>
      <xdr:spPr>
        <a:xfrm>
          <a:off x="16370300" y="1548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140754</xdr:rowOff>
    </xdr:from>
    <xdr:to>
      <xdr:col>81</xdr:col>
      <xdr:colOff>101600</xdr:colOff>
      <xdr:row>93</xdr:row>
      <xdr:rowOff>70904</xdr:rowOff>
    </xdr:to>
    <xdr:sp macro="" textlink="">
      <xdr:nvSpPr>
        <xdr:cNvPr id="709" name="楕円 708"/>
        <xdr:cNvSpPr/>
      </xdr:nvSpPr>
      <xdr:spPr>
        <a:xfrm>
          <a:off x="15430500" y="159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87431</xdr:rowOff>
    </xdr:from>
    <xdr:ext cx="534377" cy="259045"/>
    <xdr:sp macro="" textlink="">
      <xdr:nvSpPr>
        <xdr:cNvPr id="710" name="テキスト ボックス 709"/>
        <xdr:cNvSpPr txBox="1"/>
      </xdr:nvSpPr>
      <xdr:spPr>
        <a:xfrm>
          <a:off x="15214111" y="156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33528</xdr:rowOff>
    </xdr:from>
    <xdr:to>
      <xdr:col>76</xdr:col>
      <xdr:colOff>165100</xdr:colOff>
      <xdr:row>95</xdr:row>
      <xdr:rowOff>135128</xdr:rowOff>
    </xdr:to>
    <xdr:sp macro="" textlink="">
      <xdr:nvSpPr>
        <xdr:cNvPr id="711" name="楕円 710"/>
        <xdr:cNvSpPr/>
      </xdr:nvSpPr>
      <xdr:spPr>
        <a:xfrm>
          <a:off x="14541500" y="163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151655</xdr:rowOff>
    </xdr:from>
    <xdr:ext cx="534377" cy="259045"/>
    <xdr:sp macro="" textlink="">
      <xdr:nvSpPr>
        <xdr:cNvPr id="712" name="テキスト ボックス 711"/>
        <xdr:cNvSpPr txBox="1"/>
      </xdr:nvSpPr>
      <xdr:spPr>
        <a:xfrm>
          <a:off x="14325111" y="160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118923</xdr:rowOff>
    </xdr:from>
    <xdr:to>
      <xdr:col>72</xdr:col>
      <xdr:colOff>38100</xdr:colOff>
      <xdr:row>96</xdr:row>
      <xdr:rowOff>49073</xdr:rowOff>
    </xdr:to>
    <xdr:sp macro="" textlink="">
      <xdr:nvSpPr>
        <xdr:cNvPr id="713" name="楕円 712"/>
        <xdr:cNvSpPr/>
      </xdr:nvSpPr>
      <xdr:spPr>
        <a:xfrm>
          <a:off x="13652500" y="164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65600</xdr:rowOff>
    </xdr:from>
    <xdr:ext cx="534377" cy="259045"/>
    <xdr:sp macro="" textlink="">
      <xdr:nvSpPr>
        <xdr:cNvPr id="714" name="テキスト ボックス 713"/>
        <xdr:cNvSpPr txBox="1"/>
      </xdr:nvSpPr>
      <xdr:spPr>
        <a:xfrm>
          <a:off x="13436111" y="161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27394</xdr:rowOff>
    </xdr:from>
    <xdr:to>
      <xdr:col>67</xdr:col>
      <xdr:colOff>101600</xdr:colOff>
      <xdr:row>96</xdr:row>
      <xdr:rowOff>128994</xdr:rowOff>
    </xdr:to>
    <xdr:sp macro="" textlink="">
      <xdr:nvSpPr>
        <xdr:cNvPr id="715" name="楕円 714"/>
        <xdr:cNvSpPr/>
      </xdr:nvSpPr>
      <xdr:spPr>
        <a:xfrm>
          <a:off x="12763500" y="164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145521</xdr:rowOff>
    </xdr:from>
    <xdr:ext cx="534377" cy="259045"/>
    <xdr:sp macro="" textlink="">
      <xdr:nvSpPr>
        <xdr:cNvPr id="716" name="テキスト ボックス 715"/>
        <xdr:cNvSpPr txBox="1"/>
      </xdr:nvSpPr>
      <xdr:spPr>
        <a:xfrm>
          <a:off x="12547111" y="1626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8" name="直線コネクタ 737"/>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1"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2" name="直線コネクタ 741"/>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22794</xdr:rowOff>
    </xdr:from>
    <xdr:to>
      <xdr:col>116</xdr:col>
      <xdr:colOff>63500</xdr:colOff>
      <xdr:row>36</xdr:row>
      <xdr:rowOff>26451</xdr:rowOff>
    </xdr:to>
    <xdr:cxnSp macro="">
      <xdr:nvCxnSpPr>
        <xdr:cNvPr id="743" name="直線コネクタ 742"/>
        <xdr:cNvCxnSpPr/>
      </xdr:nvCxnSpPr>
      <xdr:spPr>
        <a:xfrm flipV="1">
          <a:off x="21323300" y="6194994"/>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4" name="投資及び出資金平均値テキスト"/>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5" name="フローチャート: 判断 744"/>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26451</xdr:rowOff>
    </xdr:from>
    <xdr:to>
      <xdr:col>111</xdr:col>
      <xdr:colOff>177800</xdr:colOff>
      <xdr:row>36</xdr:row>
      <xdr:rowOff>48168</xdr:rowOff>
    </xdr:to>
    <xdr:cxnSp macro="">
      <xdr:nvCxnSpPr>
        <xdr:cNvPr id="746" name="直線コネクタ 745"/>
        <xdr:cNvCxnSpPr/>
      </xdr:nvCxnSpPr>
      <xdr:spPr>
        <a:xfrm flipV="1">
          <a:off x="20434300" y="619865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7" name="フローチャート: 判断 746"/>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48" name="テキスト ボックス 747"/>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21377</xdr:rowOff>
    </xdr:from>
    <xdr:to>
      <xdr:col>107</xdr:col>
      <xdr:colOff>50800</xdr:colOff>
      <xdr:row>36</xdr:row>
      <xdr:rowOff>48168</xdr:rowOff>
    </xdr:to>
    <xdr:cxnSp macro="">
      <xdr:nvCxnSpPr>
        <xdr:cNvPr id="749" name="直線コネクタ 748"/>
        <xdr:cNvCxnSpPr/>
      </xdr:nvCxnSpPr>
      <xdr:spPr>
        <a:xfrm>
          <a:off x="19545300" y="6193577"/>
          <a:ext cx="889000" cy="2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0" name="フローチャート: 判断 749"/>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1" name="テキスト ボックス 750"/>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85110</xdr:rowOff>
    </xdr:from>
    <xdr:to>
      <xdr:col>102</xdr:col>
      <xdr:colOff>114300</xdr:colOff>
      <xdr:row>36</xdr:row>
      <xdr:rowOff>21377</xdr:rowOff>
    </xdr:to>
    <xdr:cxnSp macro="">
      <xdr:nvCxnSpPr>
        <xdr:cNvPr id="752" name="直線コネクタ 751"/>
        <xdr:cNvCxnSpPr/>
      </xdr:nvCxnSpPr>
      <xdr:spPr>
        <a:xfrm>
          <a:off x="18656300" y="6085860"/>
          <a:ext cx="889000" cy="10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3" name="フローチャート: 判断 752"/>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57589</xdr:rowOff>
    </xdr:from>
    <xdr:ext cx="469744" cy="259045"/>
    <xdr:sp macro="" textlink="">
      <xdr:nvSpPr>
        <xdr:cNvPr id="754" name="テキスト ボックス 753"/>
        <xdr:cNvSpPr txBox="1"/>
      </xdr:nvSpPr>
      <xdr:spPr>
        <a:xfrm>
          <a:off x="19310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5" name="フローチャート: 判断 754"/>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56" name="テキスト ボックス 755"/>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143444</xdr:rowOff>
    </xdr:from>
    <xdr:to>
      <xdr:col>116</xdr:col>
      <xdr:colOff>114300</xdr:colOff>
      <xdr:row>36</xdr:row>
      <xdr:rowOff>73594</xdr:rowOff>
    </xdr:to>
    <xdr:sp macro="" textlink="">
      <xdr:nvSpPr>
        <xdr:cNvPr id="762" name="楕円 761"/>
        <xdr:cNvSpPr/>
      </xdr:nvSpPr>
      <xdr:spPr>
        <a:xfrm>
          <a:off x="22110700" y="614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166321</xdr:rowOff>
    </xdr:from>
    <xdr:ext cx="534377" cy="259045"/>
    <xdr:sp macro="" textlink="">
      <xdr:nvSpPr>
        <xdr:cNvPr id="763" name="投資及び出資金該当値テキスト"/>
        <xdr:cNvSpPr txBox="1"/>
      </xdr:nvSpPr>
      <xdr:spPr>
        <a:xfrm>
          <a:off x="22212300" y="599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147101</xdr:rowOff>
    </xdr:from>
    <xdr:to>
      <xdr:col>112</xdr:col>
      <xdr:colOff>38100</xdr:colOff>
      <xdr:row>36</xdr:row>
      <xdr:rowOff>77251</xdr:rowOff>
    </xdr:to>
    <xdr:sp macro="" textlink="">
      <xdr:nvSpPr>
        <xdr:cNvPr id="764" name="楕円 763"/>
        <xdr:cNvSpPr/>
      </xdr:nvSpPr>
      <xdr:spPr>
        <a:xfrm>
          <a:off x="21272500" y="614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93778</xdr:rowOff>
    </xdr:from>
    <xdr:ext cx="469744" cy="259045"/>
    <xdr:sp macro="" textlink="">
      <xdr:nvSpPr>
        <xdr:cNvPr id="765" name="テキスト ボックス 764"/>
        <xdr:cNvSpPr txBox="1"/>
      </xdr:nvSpPr>
      <xdr:spPr>
        <a:xfrm>
          <a:off x="21088428" y="59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168818</xdr:rowOff>
    </xdr:from>
    <xdr:to>
      <xdr:col>107</xdr:col>
      <xdr:colOff>101600</xdr:colOff>
      <xdr:row>36</xdr:row>
      <xdr:rowOff>98968</xdr:rowOff>
    </xdr:to>
    <xdr:sp macro="" textlink="">
      <xdr:nvSpPr>
        <xdr:cNvPr id="766" name="楕円 765"/>
        <xdr:cNvSpPr/>
      </xdr:nvSpPr>
      <xdr:spPr>
        <a:xfrm>
          <a:off x="20383500" y="616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115495</xdr:rowOff>
    </xdr:from>
    <xdr:ext cx="469744" cy="259045"/>
    <xdr:sp macro="" textlink="">
      <xdr:nvSpPr>
        <xdr:cNvPr id="767" name="テキスト ボックス 766"/>
        <xdr:cNvSpPr txBox="1"/>
      </xdr:nvSpPr>
      <xdr:spPr>
        <a:xfrm>
          <a:off x="20199428" y="594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142027</xdr:rowOff>
    </xdr:from>
    <xdr:to>
      <xdr:col>102</xdr:col>
      <xdr:colOff>165100</xdr:colOff>
      <xdr:row>36</xdr:row>
      <xdr:rowOff>72177</xdr:rowOff>
    </xdr:to>
    <xdr:sp macro="" textlink="">
      <xdr:nvSpPr>
        <xdr:cNvPr id="768" name="楕円 767"/>
        <xdr:cNvSpPr/>
      </xdr:nvSpPr>
      <xdr:spPr>
        <a:xfrm>
          <a:off x="19494500" y="614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88704</xdr:rowOff>
    </xdr:from>
    <xdr:ext cx="534377" cy="259045"/>
    <xdr:sp macro="" textlink="">
      <xdr:nvSpPr>
        <xdr:cNvPr id="769" name="テキスト ボックス 768"/>
        <xdr:cNvSpPr txBox="1"/>
      </xdr:nvSpPr>
      <xdr:spPr>
        <a:xfrm>
          <a:off x="19278111" y="591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34310</xdr:rowOff>
    </xdr:from>
    <xdr:to>
      <xdr:col>98</xdr:col>
      <xdr:colOff>38100</xdr:colOff>
      <xdr:row>35</xdr:row>
      <xdr:rowOff>135910</xdr:rowOff>
    </xdr:to>
    <xdr:sp macro="" textlink="">
      <xdr:nvSpPr>
        <xdr:cNvPr id="770" name="楕円 769"/>
        <xdr:cNvSpPr/>
      </xdr:nvSpPr>
      <xdr:spPr>
        <a:xfrm>
          <a:off x="18605500" y="603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152437</xdr:rowOff>
    </xdr:from>
    <xdr:ext cx="534377" cy="259045"/>
    <xdr:sp macro="" textlink="">
      <xdr:nvSpPr>
        <xdr:cNvPr id="771" name="テキスト ボックス 770"/>
        <xdr:cNvSpPr txBox="1"/>
      </xdr:nvSpPr>
      <xdr:spPr>
        <a:xfrm>
          <a:off x="18389111" y="581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5" name="直線コネクタ 794"/>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8"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9" name="直線コネクタ 798"/>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40716</xdr:rowOff>
    </xdr:from>
    <xdr:to>
      <xdr:col>116</xdr:col>
      <xdr:colOff>63500</xdr:colOff>
      <xdr:row>59</xdr:row>
      <xdr:rowOff>40754</xdr:rowOff>
    </xdr:to>
    <xdr:cxnSp macro="">
      <xdr:nvCxnSpPr>
        <xdr:cNvPr id="800" name="直線コネクタ 799"/>
        <xdr:cNvCxnSpPr/>
      </xdr:nvCxnSpPr>
      <xdr:spPr>
        <a:xfrm flipV="1">
          <a:off x="21323300" y="1015626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1" name="貸付金平均値テキスト"/>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2" name="フローチャート: 判断 801"/>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40754</xdr:rowOff>
    </xdr:from>
    <xdr:to>
      <xdr:col>111</xdr:col>
      <xdr:colOff>177800</xdr:colOff>
      <xdr:row>59</xdr:row>
      <xdr:rowOff>40754</xdr:rowOff>
    </xdr:to>
    <xdr:cxnSp macro="">
      <xdr:nvCxnSpPr>
        <xdr:cNvPr id="803" name="直線コネクタ 802"/>
        <xdr:cNvCxnSpPr/>
      </xdr:nvCxnSpPr>
      <xdr:spPr>
        <a:xfrm>
          <a:off x="20434300" y="10156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4" name="フローチャート: 判断 803"/>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5" name="テキスト ボックス 804"/>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40754</xdr:rowOff>
    </xdr:from>
    <xdr:to>
      <xdr:col>107</xdr:col>
      <xdr:colOff>50800</xdr:colOff>
      <xdr:row>59</xdr:row>
      <xdr:rowOff>40754</xdr:rowOff>
    </xdr:to>
    <xdr:cxnSp macro="">
      <xdr:nvCxnSpPr>
        <xdr:cNvPr id="806" name="直線コネクタ 805"/>
        <xdr:cNvCxnSpPr/>
      </xdr:nvCxnSpPr>
      <xdr:spPr>
        <a:xfrm>
          <a:off x="19545300" y="10156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7" name="フローチャート: 判断 806"/>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08" name="テキスト ボックス 807"/>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40754</xdr:rowOff>
    </xdr:from>
    <xdr:to>
      <xdr:col>102</xdr:col>
      <xdr:colOff>114300</xdr:colOff>
      <xdr:row>59</xdr:row>
      <xdr:rowOff>40754</xdr:rowOff>
    </xdr:to>
    <xdr:cxnSp macro="">
      <xdr:nvCxnSpPr>
        <xdr:cNvPr id="809" name="直線コネクタ 808"/>
        <xdr:cNvCxnSpPr/>
      </xdr:nvCxnSpPr>
      <xdr:spPr>
        <a:xfrm>
          <a:off x="18656300" y="10156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0" name="フローチャート: 判断 809"/>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1" name="テキスト ボックス 810"/>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2" name="フローチャート: 判断 811"/>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3" name="テキスト ボックス 812"/>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161366</xdr:rowOff>
    </xdr:from>
    <xdr:to>
      <xdr:col>116</xdr:col>
      <xdr:colOff>114300</xdr:colOff>
      <xdr:row>59</xdr:row>
      <xdr:rowOff>91516</xdr:rowOff>
    </xdr:to>
    <xdr:sp macro="" textlink="">
      <xdr:nvSpPr>
        <xdr:cNvPr id="819" name="楕円 818"/>
        <xdr:cNvSpPr/>
      </xdr:nvSpPr>
      <xdr:spPr>
        <a:xfrm>
          <a:off x="221107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76293</xdr:rowOff>
    </xdr:from>
    <xdr:ext cx="313932" cy="259045"/>
    <xdr:sp macro="" textlink="">
      <xdr:nvSpPr>
        <xdr:cNvPr id="820" name="貸付金該当値テキスト"/>
        <xdr:cNvSpPr txBox="1"/>
      </xdr:nvSpPr>
      <xdr:spPr>
        <a:xfrm>
          <a:off x="22212300" y="100203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161404</xdr:rowOff>
    </xdr:from>
    <xdr:to>
      <xdr:col>112</xdr:col>
      <xdr:colOff>38100</xdr:colOff>
      <xdr:row>59</xdr:row>
      <xdr:rowOff>91554</xdr:rowOff>
    </xdr:to>
    <xdr:sp macro="" textlink="">
      <xdr:nvSpPr>
        <xdr:cNvPr id="821" name="楕円 820"/>
        <xdr:cNvSpPr/>
      </xdr:nvSpPr>
      <xdr:spPr>
        <a:xfrm>
          <a:off x="21272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82681</xdr:rowOff>
    </xdr:from>
    <xdr:ext cx="313932" cy="259045"/>
    <xdr:sp macro="" textlink="">
      <xdr:nvSpPr>
        <xdr:cNvPr id="822" name="テキスト ボックス 821"/>
        <xdr:cNvSpPr txBox="1"/>
      </xdr:nvSpPr>
      <xdr:spPr>
        <a:xfrm>
          <a:off x="21166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161404</xdr:rowOff>
    </xdr:from>
    <xdr:to>
      <xdr:col>107</xdr:col>
      <xdr:colOff>101600</xdr:colOff>
      <xdr:row>59</xdr:row>
      <xdr:rowOff>91554</xdr:rowOff>
    </xdr:to>
    <xdr:sp macro="" textlink="">
      <xdr:nvSpPr>
        <xdr:cNvPr id="823" name="楕円 822"/>
        <xdr:cNvSpPr/>
      </xdr:nvSpPr>
      <xdr:spPr>
        <a:xfrm>
          <a:off x="20383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82681</xdr:rowOff>
    </xdr:from>
    <xdr:ext cx="313932" cy="259045"/>
    <xdr:sp macro="" textlink="">
      <xdr:nvSpPr>
        <xdr:cNvPr id="824" name="テキスト ボックス 823"/>
        <xdr:cNvSpPr txBox="1"/>
      </xdr:nvSpPr>
      <xdr:spPr>
        <a:xfrm>
          <a:off x="20277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161404</xdr:rowOff>
    </xdr:from>
    <xdr:to>
      <xdr:col>102</xdr:col>
      <xdr:colOff>165100</xdr:colOff>
      <xdr:row>59</xdr:row>
      <xdr:rowOff>91554</xdr:rowOff>
    </xdr:to>
    <xdr:sp macro="" textlink="">
      <xdr:nvSpPr>
        <xdr:cNvPr id="825" name="楕円 824"/>
        <xdr:cNvSpPr/>
      </xdr:nvSpPr>
      <xdr:spPr>
        <a:xfrm>
          <a:off x="19494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82681</xdr:rowOff>
    </xdr:from>
    <xdr:ext cx="313932" cy="259045"/>
    <xdr:sp macro="" textlink="">
      <xdr:nvSpPr>
        <xdr:cNvPr id="826" name="テキスト ボックス 825"/>
        <xdr:cNvSpPr txBox="1"/>
      </xdr:nvSpPr>
      <xdr:spPr>
        <a:xfrm>
          <a:off x="19388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161404</xdr:rowOff>
    </xdr:from>
    <xdr:to>
      <xdr:col>98</xdr:col>
      <xdr:colOff>38100</xdr:colOff>
      <xdr:row>59</xdr:row>
      <xdr:rowOff>91554</xdr:rowOff>
    </xdr:to>
    <xdr:sp macro="" textlink="">
      <xdr:nvSpPr>
        <xdr:cNvPr id="827" name="楕円 826"/>
        <xdr:cNvSpPr/>
      </xdr:nvSpPr>
      <xdr:spPr>
        <a:xfrm>
          <a:off x="18605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82681</xdr:rowOff>
    </xdr:from>
    <xdr:ext cx="313932" cy="259045"/>
    <xdr:sp macro="" textlink="">
      <xdr:nvSpPr>
        <xdr:cNvPr id="828" name="テキスト ボックス 827"/>
        <xdr:cNvSpPr txBox="1"/>
      </xdr:nvSpPr>
      <xdr:spPr>
        <a:xfrm>
          <a:off x="18499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1" name="直線コネクタ 850"/>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2"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3" name="直線コネクタ 852"/>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4"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5" name="直線コネクタ 854"/>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20143</xdr:rowOff>
    </xdr:from>
    <xdr:to>
      <xdr:col>116</xdr:col>
      <xdr:colOff>63500</xdr:colOff>
      <xdr:row>77</xdr:row>
      <xdr:rowOff>29561</xdr:rowOff>
    </xdr:to>
    <xdr:cxnSp macro="">
      <xdr:nvCxnSpPr>
        <xdr:cNvPr id="856" name="直線コネクタ 855"/>
        <xdr:cNvCxnSpPr/>
      </xdr:nvCxnSpPr>
      <xdr:spPr>
        <a:xfrm flipV="1">
          <a:off x="21323300" y="13221793"/>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57" name="繰出金平均値テキスト"/>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8" name="フローチャート: 判断 857"/>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29561</xdr:rowOff>
    </xdr:from>
    <xdr:to>
      <xdr:col>111</xdr:col>
      <xdr:colOff>177800</xdr:colOff>
      <xdr:row>77</xdr:row>
      <xdr:rowOff>42521</xdr:rowOff>
    </xdr:to>
    <xdr:cxnSp macro="">
      <xdr:nvCxnSpPr>
        <xdr:cNvPr id="859" name="直線コネクタ 858"/>
        <xdr:cNvCxnSpPr/>
      </xdr:nvCxnSpPr>
      <xdr:spPr>
        <a:xfrm flipV="1">
          <a:off x="20434300" y="13231211"/>
          <a:ext cx="889000" cy="1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0" name="フローチャート: 判断 859"/>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1" name="テキスト ボックス 860"/>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42521</xdr:rowOff>
    </xdr:from>
    <xdr:to>
      <xdr:col>107</xdr:col>
      <xdr:colOff>50800</xdr:colOff>
      <xdr:row>77</xdr:row>
      <xdr:rowOff>46934</xdr:rowOff>
    </xdr:to>
    <xdr:cxnSp macro="">
      <xdr:nvCxnSpPr>
        <xdr:cNvPr id="862" name="直線コネクタ 861"/>
        <xdr:cNvCxnSpPr/>
      </xdr:nvCxnSpPr>
      <xdr:spPr>
        <a:xfrm flipV="1">
          <a:off x="19545300" y="13244171"/>
          <a:ext cx="8890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3" name="フローチャート: 判断 862"/>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4" name="テキスト ボックス 863"/>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46934</xdr:rowOff>
    </xdr:from>
    <xdr:to>
      <xdr:col>102</xdr:col>
      <xdr:colOff>114300</xdr:colOff>
      <xdr:row>77</xdr:row>
      <xdr:rowOff>69679</xdr:rowOff>
    </xdr:to>
    <xdr:cxnSp macro="">
      <xdr:nvCxnSpPr>
        <xdr:cNvPr id="865" name="直線コネクタ 864"/>
        <xdr:cNvCxnSpPr/>
      </xdr:nvCxnSpPr>
      <xdr:spPr>
        <a:xfrm flipV="1">
          <a:off x="18656300" y="13248584"/>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6" name="フローチャート: 判断 865"/>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67" name="テキスト ボックス 866"/>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68" name="フローチャート: 判断 867"/>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69" name="テキスト ボックス 868"/>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140793</xdr:rowOff>
    </xdr:from>
    <xdr:to>
      <xdr:col>116</xdr:col>
      <xdr:colOff>114300</xdr:colOff>
      <xdr:row>77</xdr:row>
      <xdr:rowOff>70943</xdr:rowOff>
    </xdr:to>
    <xdr:sp macro="" textlink="">
      <xdr:nvSpPr>
        <xdr:cNvPr id="875" name="楕円 874"/>
        <xdr:cNvSpPr/>
      </xdr:nvSpPr>
      <xdr:spPr>
        <a:xfrm>
          <a:off x="22110700" y="131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119220</xdr:rowOff>
    </xdr:from>
    <xdr:ext cx="534377" cy="259045"/>
    <xdr:sp macro="" textlink="">
      <xdr:nvSpPr>
        <xdr:cNvPr id="876" name="繰出金該当値テキスト"/>
        <xdr:cNvSpPr txBox="1"/>
      </xdr:nvSpPr>
      <xdr:spPr>
        <a:xfrm>
          <a:off x="22212300" y="1314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150211</xdr:rowOff>
    </xdr:from>
    <xdr:to>
      <xdr:col>112</xdr:col>
      <xdr:colOff>38100</xdr:colOff>
      <xdr:row>77</xdr:row>
      <xdr:rowOff>80361</xdr:rowOff>
    </xdr:to>
    <xdr:sp macro="" textlink="">
      <xdr:nvSpPr>
        <xdr:cNvPr id="877" name="楕円 876"/>
        <xdr:cNvSpPr/>
      </xdr:nvSpPr>
      <xdr:spPr>
        <a:xfrm>
          <a:off x="21272500" y="131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71488</xdr:rowOff>
    </xdr:from>
    <xdr:ext cx="534377" cy="259045"/>
    <xdr:sp macro="" textlink="">
      <xdr:nvSpPr>
        <xdr:cNvPr id="878" name="テキスト ボックス 877"/>
        <xdr:cNvSpPr txBox="1"/>
      </xdr:nvSpPr>
      <xdr:spPr>
        <a:xfrm>
          <a:off x="21056111" y="132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163171</xdr:rowOff>
    </xdr:from>
    <xdr:to>
      <xdr:col>107</xdr:col>
      <xdr:colOff>101600</xdr:colOff>
      <xdr:row>77</xdr:row>
      <xdr:rowOff>93321</xdr:rowOff>
    </xdr:to>
    <xdr:sp macro="" textlink="">
      <xdr:nvSpPr>
        <xdr:cNvPr id="879" name="楕円 878"/>
        <xdr:cNvSpPr/>
      </xdr:nvSpPr>
      <xdr:spPr>
        <a:xfrm>
          <a:off x="20383500" y="131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84448</xdr:rowOff>
    </xdr:from>
    <xdr:ext cx="534377" cy="259045"/>
    <xdr:sp macro="" textlink="">
      <xdr:nvSpPr>
        <xdr:cNvPr id="880" name="テキスト ボックス 879"/>
        <xdr:cNvSpPr txBox="1"/>
      </xdr:nvSpPr>
      <xdr:spPr>
        <a:xfrm>
          <a:off x="20167111" y="1328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167584</xdr:rowOff>
    </xdr:from>
    <xdr:to>
      <xdr:col>102</xdr:col>
      <xdr:colOff>165100</xdr:colOff>
      <xdr:row>77</xdr:row>
      <xdr:rowOff>97734</xdr:rowOff>
    </xdr:to>
    <xdr:sp macro="" textlink="">
      <xdr:nvSpPr>
        <xdr:cNvPr id="881" name="楕円 880"/>
        <xdr:cNvSpPr/>
      </xdr:nvSpPr>
      <xdr:spPr>
        <a:xfrm>
          <a:off x="19494500" y="131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88861</xdr:rowOff>
    </xdr:from>
    <xdr:ext cx="534377" cy="259045"/>
    <xdr:sp macro="" textlink="">
      <xdr:nvSpPr>
        <xdr:cNvPr id="882" name="テキスト ボックス 881"/>
        <xdr:cNvSpPr txBox="1"/>
      </xdr:nvSpPr>
      <xdr:spPr>
        <a:xfrm>
          <a:off x="19278111" y="1329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18879</xdr:rowOff>
    </xdr:from>
    <xdr:to>
      <xdr:col>98</xdr:col>
      <xdr:colOff>38100</xdr:colOff>
      <xdr:row>77</xdr:row>
      <xdr:rowOff>120479</xdr:rowOff>
    </xdr:to>
    <xdr:sp macro="" textlink="">
      <xdr:nvSpPr>
        <xdr:cNvPr id="883" name="楕円 882"/>
        <xdr:cNvSpPr/>
      </xdr:nvSpPr>
      <xdr:spPr>
        <a:xfrm>
          <a:off x="18605500" y="132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111606</xdr:rowOff>
    </xdr:from>
    <xdr:ext cx="534377" cy="259045"/>
    <xdr:sp macro="" textlink="">
      <xdr:nvSpPr>
        <xdr:cNvPr id="884" name="テキスト ボックス 883"/>
        <xdr:cNvSpPr txBox="1"/>
      </xdr:nvSpPr>
      <xdr:spPr>
        <a:xfrm>
          <a:off x="18389111" y="1331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歳出決算総額は、住民一人当たり対前年比</a:t>
          </a:r>
          <a:r>
            <a:rPr kumimoji="1" lang="en-US" altLang="ja-JP" sz="1100">
              <a:latin typeface="ＭＳ Ｐゴシック" panose="020B0600070205080204" pitchFamily="50" charset="-128"/>
              <a:ea typeface="ＭＳ Ｐゴシック" panose="020B0600070205080204" pitchFamily="50" charset="-128"/>
            </a:rPr>
            <a:t>34,858</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554,462</a:t>
          </a:r>
          <a:r>
            <a:rPr kumimoji="1" lang="ja-JP" altLang="en-US" sz="1100">
              <a:latin typeface="ＭＳ Ｐゴシック" panose="020B0600070205080204" pitchFamily="50" charset="-128"/>
              <a:ea typeface="ＭＳ Ｐゴシック" panose="020B0600070205080204" pitchFamily="50" charset="-128"/>
            </a:rPr>
            <a:t>円となっています。主な構成項目については下記のとおりです。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扶助費は、コロナ対策の子育て世帯臨時特別給付金、住民税非課税世帯等臨時特別給付金の終了により、住民一人当たり対前年度比</a:t>
          </a:r>
          <a:r>
            <a:rPr kumimoji="1" lang="en-US" altLang="ja-JP" sz="1100">
              <a:latin typeface="ＭＳ Ｐゴシック" panose="020B0600070205080204" pitchFamily="50" charset="-128"/>
              <a:ea typeface="ＭＳ Ｐゴシック" panose="020B0600070205080204" pitchFamily="50" charset="-128"/>
            </a:rPr>
            <a:t>14,752</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110,704</a:t>
          </a:r>
          <a:r>
            <a:rPr kumimoji="1" lang="ja-JP" altLang="en-US" sz="1100">
              <a:latin typeface="ＭＳ Ｐゴシック" panose="020B0600070205080204" pitchFamily="50" charset="-128"/>
              <a:ea typeface="ＭＳ Ｐゴシック" panose="020B0600070205080204" pitchFamily="50" charset="-128"/>
            </a:rPr>
            <a:t>円となりましたが、類似団体平均は</a:t>
          </a:r>
          <a:r>
            <a:rPr kumimoji="1" lang="en-US" altLang="ja-JP" sz="1100">
              <a:latin typeface="ＭＳ Ｐゴシック" panose="020B0600070205080204" pitchFamily="50" charset="-128"/>
              <a:ea typeface="ＭＳ Ｐゴシック" panose="020B0600070205080204" pitchFamily="50" charset="-128"/>
            </a:rPr>
            <a:t>11,496</a:t>
          </a:r>
          <a:r>
            <a:rPr kumimoji="1" lang="ja-JP" altLang="en-US" sz="1100">
              <a:latin typeface="ＭＳ Ｐゴシック" panose="020B0600070205080204" pitchFamily="50" charset="-128"/>
              <a:ea typeface="ＭＳ Ｐゴシック" panose="020B0600070205080204" pitchFamily="50" charset="-128"/>
            </a:rPr>
            <a:t>円上回りました。補助費等は、じもと応援クーポンの発行や燃油価格高騰対策等、物価高騰の影響を受けた市民・事業者に対する支援により住民一人当たり対前年度比</a:t>
          </a:r>
          <a:r>
            <a:rPr kumimoji="1" lang="en-US" altLang="ja-JP" sz="1100">
              <a:latin typeface="ＭＳ Ｐゴシック" panose="020B0600070205080204" pitchFamily="50" charset="-128"/>
              <a:ea typeface="ＭＳ Ｐゴシック" panose="020B0600070205080204" pitchFamily="50" charset="-128"/>
            </a:rPr>
            <a:t>8,748</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80,715</a:t>
          </a:r>
          <a:r>
            <a:rPr kumimoji="1" lang="ja-JP" altLang="en-US" sz="1100">
              <a:latin typeface="ＭＳ Ｐゴシック" panose="020B0600070205080204" pitchFamily="50" charset="-128"/>
              <a:ea typeface="ＭＳ Ｐゴシック" panose="020B0600070205080204" pitchFamily="50" charset="-128"/>
            </a:rPr>
            <a:t>円となり、類似団体を</a:t>
          </a:r>
          <a:r>
            <a:rPr kumimoji="1" lang="en-US" altLang="ja-JP" sz="1100">
              <a:latin typeface="ＭＳ Ｐゴシック" panose="020B0600070205080204" pitchFamily="50" charset="-128"/>
              <a:ea typeface="ＭＳ Ｐゴシック" panose="020B0600070205080204" pitchFamily="50" charset="-128"/>
            </a:rPr>
            <a:t>15,620</a:t>
          </a:r>
          <a:r>
            <a:rPr kumimoji="1" lang="ja-JP" altLang="en-US" sz="1100">
              <a:latin typeface="ＭＳ Ｐゴシック" panose="020B0600070205080204" pitchFamily="50" charset="-128"/>
              <a:ea typeface="ＭＳ Ｐゴシック" panose="020B0600070205080204" pitchFamily="50" charset="-128"/>
            </a:rPr>
            <a:t>円上回りました。普通建設事業費は、民間保育所施設整備補助や第</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回国スポ・障スポ大会に向けた施設整備を実施しましたが、令和３年度で完了した八幡小学校施設整備や竹町都市公園整備事業の減少により、住民一人当たり対前年度比</a:t>
          </a:r>
          <a:r>
            <a:rPr kumimoji="1" lang="en-US" altLang="ja-JP" sz="1100">
              <a:latin typeface="ＭＳ Ｐゴシック" panose="020B0600070205080204" pitchFamily="50" charset="-128"/>
              <a:ea typeface="ＭＳ Ｐゴシック" panose="020B0600070205080204" pitchFamily="50" charset="-128"/>
            </a:rPr>
            <a:t>636</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30,168</a:t>
          </a:r>
          <a:r>
            <a:rPr kumimoji="1" lang="ja-JP" altLang="en-US" sz="1100">
              <a:latin typeface="ＭＳ Ｐゴシック" panose="020B0600070205080204" pitchFamily="50" charset="-128"/>
              <a:ea typeface="ＭＳ Ｐゴシック" panose="020B0600070205080204" pitchFamily="50" charset="-128"/>
            </a:rPr>
            <a:t>円で、類似団体平均を</a:t>
          </a:r>
          <a:r>
            <a:rPr kumimoji="1" lang="en-US" altLang="ja-JP" sz="1100">
              <a:latin typeface="ＭＳ Ｐゴシック" panose="020B0600070205080204" pitchFamily="50" charset="-128"/>
              <a:ea typeface="ＭＳ Ｐゴシック" panose="020B0600070205080204" pitchFamily="50" charset="-128"/>
            </a:rPr>
            <a:t>23,848</a:t>
          </a:r>
          <a:r>
            <a:rPr kumimoji="1" lang="ja-JP" altLang="en-US" sz="1100">
              <a:latin typeface="ＭＳ Ｐゴシック" panose="020B0600070205080204" pitchFamily="50" charset="-128"/>
              <a:ea typeface="ＭＳ Ｐゴシック" panose="020B0600070205080204" pitchFamily="50" charset="-128"/>
            </a:rPr>
            <a:t>円下回りました。公債費については、繰上償還の増により、住民一人当たり対前年度比</a:t>
          </a:r>
          <a:r>
            <a:rPr kumimoji="1" lang="en-US" altLang="ja-JP" sz="1100">
              <a:latin typeface="ＭＳ Ｐゴシック" panose="020B0600070205080204" pitchFamily="50" charset="-128"/>
              <a:ea typeface="ＭＳ Ｐゴシック" panose="020B0600070205080204" pitchFamily="50" charset="-128"/>
            </a:rPr>
            <a:t>1,788</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34,697</a:t>
          </a:r>
          <a:r>
            <a:rPr kumimoji="1" lang="ja-JP" altLang="en-US" sz="1100">
              <a:latin typeface="ＭＳ Ｐゴシック" panose="020B0600070205080204" pitchFamily="50" charset="-128"/>
              <a:ea typeface="ＭＳ Ｐゴシック" panose="020B0600070205080204" pitchFamily="50" charset="-128"/>
            </a:rPr>
            <a:t>円となりましたが、類似団体平均は</a:t>
          </a:r>
          <a:r>
            <a:rPr kumimoji="1" lang="en-US" altLang="ja-JP" sz="1100">
              <a:latin typeface="ＭＳ Ｐゴシック" panose="020B0600070205080204" pitchFamily="50" charset="-128"/>
              <a:ea typeface="ＭＳ Ｐゴシック" panose="020B0600070205080204" pitchFamily="50" charset="-128"/>
            </a:rPr>
            <a:t>8,508</a:t>
          </a:r>
          <a:r>
            <a:rPr kumimoji="1" lang="ja-JP" altLang="en-US" sz="1100">
              <a:latin typeface="ＭＳ Ｐゴシック" panose="020B0600070205080204" pitchFamily="50" charset="-128"/>
              <a:ea typeface="ＭＳ Ｐゴシック" panose="020B0600070205080204" pitchFamily="50" charset="-128"/>
            </a:rPr>
            <a:t>円下回りました。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投資及び出資金については、当市では市立総合医療センターの病院事業会計への出資金が必要となることから、例年類似団体平均を上回っています。病院事業会計への出資金は前年度から減少したものの、住民一人当たりのコストは類似団体平均を</a:t>
          </a:r>
          <a:r>
            <a:rPr kumimoji="1" lang="en-US" altLang="ja-JP" sz="1100">
              <a:latin typeface="ＭＳ Ｐゴシック" panose="020B0600070205080204" pitchFamily="50" charset="-128"/>
              <a:ea typeface="ＭＳ Ｐゴシック" panose="020B0600070205080204" pitchFamily="50" charset="-128"/>
            </a:rPr>
            <a:t>6,569</a:t>
          </a:r>
          <a:r>
            <a:rPr kumimoji="1" lang="ja-JP" altLang="en-US" sz="1100">
              <a:latin typeface="ＭＳ Ｐゴシック" panose="020B0600070205080204" pitchFamily="50" charset="-128"/>
              <a:ea typeface="ＭＳ Ｐゴシック" panose="020B0600070205080204" pitchFamily="50" charset="-128"/>
            </a:rPr>
            <a:t>円上回りました。</a:t>
          </a:r>
        </a:p>
        <a:p>
          <a:r>
            <a:rPr kumimoji="1" lang="ja-JP" altLang="en-US" sz="1100">
              <a:latin typeface="ＭＳ Ｐゴシック" panose="020B0600070205080204" pitchFamily="50" charset="-128"/>
              <a:ea typeface="ＭＳ Ｐゴシック" panose="020B0600070205080204" pitchFamily="50" charset="-128"/>
            </a:rPr>
            <a:t>積立金については、ふるさと応援基金積立金の増加により、住民一人当たり対前年度比</a:t>
          </a:r>
          <a:r>
            <a:rPr kumimoji="1" lang="en-US" altLang="ja-JP" sz="1100">
              <a:latin typeface="ＭＳ Ｐゴシック" panose="020B0600070205080204" pitchFamily="50" charset="-128"/>
              <a:ea typeface="ＭＳ Ｐゴシック" panose="020B0600070205080204" pitchFamily="50" charset="-128"/>
            </a:rPr>
            <a:t>30,413</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113,330</a:t>
          </a:r>
          <a:r>
            <a:rPr kumimoji="1" lang="ja-JP" altLang="en-US" sz="1100">
              <a:latin typeface="ＭＳ Ｐゴシック" panose="020B0600070205080204" pitchFamily="50" charset="-128"/>
              <a:ea typeface="ＭＳ Ｐゴシック" panose="020B0600070205080204" pitchFamily="50" charset="-128"/>
            </a:rPr>
            <a:t>円で類似団体平均を</a:t>
          </a:r>
          <a:r>
            <a:rPr kumimoji="1" lang="en-US" altLang="ja-JP" sz="1100">
              <a:latin typeface="ＭＳ Ｐゴシック" panose="020B0600070205080204" pitchFamily="50" charset="-128"/>
              <a:ea typeface="ＭＳ Ｐゴシック" panose="020B0600070205080204" pitchFamily="50" charset="-128"/>
            </a:rPr>
            <a:t>87,838</a:t>
          </a:r>
          <a:r>
            <a:rPr kumimoji="1" lang="ja-JP" altLang="en-US" sz="1100">
              <a:latin typeface="ＭＳ Ｐゴシック" panose="020B0600070205080204" pitchFamily="50" charset="-128"/>
              <a:ea typeface="ＭＳ Ｐゴシック" panose="020B0600070205080204" pitchFamily="50" charset="-128"/>
            </a:rPr>
            <a:t>円上回りました。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は、今後、市庁舎整備、安土コミュニティエリア整備、国スポ・障スポ関連整備等の大型施設整備事業が進むことから増加が見込まれますが、公債費とのバランスを保ちながら持続可能な財政運営を維持します。</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82,025
80,213
177.45
46,630,599
45,479,767
808,673
19,396,790
22,975,591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106781</xdr:rowOff>
    </xdr:from>
    <xdr:to>
      <xdr:col>24</xdr:col>
      <xdr:colOff>63500</xdr:colOff>
      <xdr:row>36</xdr:row>
      <xdr:rowOff>108153</xdr:rowOff>
    </xdr:to>
    <xdr:cxnSp macro="">
      <xdr:nvCxnSpPr>
        <xdr:cNvPr id="59" name="直線コネクタ 58"/>
        <xdr:cNvCxnSpPr/>
      </xdr:nvCxnSpPr>
      <xdr:spPr>
        <a:xfrm flipV="1">
          <a:off x="3797300" y="627898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65634</xdr:rowOff>
    </xdr:from>
    <xdr:to>
      <xdr:col>19</xdr:col>
      <xdr:colOff>177800</xdr:colOff>
      <xdr:row>36</xdr:row>
      <xdr:rowOff>108153</xdr:rowOff>
    </xdr:to>
    <xdr:cxnSp macro="">
      <xdr:nvCxnSpPr>
        <xdr:cNvPr id="62" name="直線コネクタ 61"/>
        <xdr:cNvCxnSpPr/>
      </xdr:nvCxnSpPr>
      <xdr:spPr>
        <a:xfrm>
          <a:off x="2908300" y="6237834"/>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65634</xdr:rowOff>
    </xdr:from>
    <xdr:to>
      <xdr:col>15</xdr:col>
      <xdr:colOff>50800</xdr:colOff>
      <xdr:row>36</xdr:row>
      <xdr:rowOff>77978</xdr:rowOff>
    </xdr:to>
    <xdr:cxnSp macro="">
      <xdr:nvCxnSpPr>
        <xdr:cNvPr id="65" name="直線コネクタ 64"/>
        <xdr:cNvCxnSpPr/>
      </xdr:nvCxnSpPr>
      <xdr:spPr>
        <a:xfrm flipV="1">
          <a:off x="2019300" y="623783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28143</xdr:rowOff>
    </xdr:from>
    <xdr:to>
      <xdr:col>10</xdr:col>
      <xdr:colOff>114300</xdr:colOff>
      <xdr:row>36</xdr:row>
      <xdr:rowOff>77978</xdr:rowOff>
    </xdr:to>
    <xdr:cxnSp macro="">
      <xdr:nvCxnSpPr>
        <xdr:cNvPr id="68" name="直線コネクタ 67"/>
        <xdr:cNvCxnSpPr/>
      </xdr:nvCxnSpPr>
      <xdr:spPr>
        <a:xfrm>
          <a:off x="1130300" y="6200343"/>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55981</xdr:rowOff>
    </xdr:from>
    <xdr:to>
      <xdr:col>24</xdr:col>
      <xdr:colOff>114300</xdr:colOff>
      <xdr:row>36</xdr:row>
      <xdr:rowOff>157581</xdr:rowOff>
    </xdr:to>
    <xdr:sp macro="" textlink="">
      <xdr:nvSpPr>
        <xdr:cNvPr id="78" name="楕円 77"/>
        <xdr:cNvSpPr/>
      </xdr:nvSpPr>
      <xdr:spPr>
        <a:xfrm>
          <a:off x="45847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34408</xdr:rowOff>
    </xdr:from>
    <xdr:ext cx="469744" cy="259045"/>
    <xdr:sp macro="" textlink="">
      <xdr:nvSpPr>
        <xdr:cNvPr id="79" name="議会費該当値テキスト"/>
        <xdr:cNvSpPr txBox="1"/>
      </xdr:nvSpPr>
      <xdr:spPr>
        <a:xfrm>
          <a:off x="4686300" y="620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57353</xdr:rowOff>
    </xdr:from>
    <xdr:to>
      <xdr:col>20</xdr:col>
      <xdr:colOff>38100</xdr:colOff>
      <xdr:row>36</xdr:row>
      <xdr:rowOff>158953</xdr:rowOff>
    </xdr:to>
    <xdr:sp macro="" textlink="">
      <xdr:nvSpPr>
        <xdr:cNvPr id="80" name="楕円 79"/>
        <xdr:cNvSpPr/>
      </xdr:nvSpPr>
      <xdr:spPr>
        <a:xfrm>
          <a:off x="3746500" y="62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150080</xdr:rowOff>
    </xdr:from>
    <xdr:ext cx="469744" cy="259045"/>
    <xdr:sp macro="" textlink="">
      <xdr:nvSpPr>
        <xdr:cNvPr id="81" name="テキスト ボックス 80"/>
        <xdr:cNvSpPr txBox="1"/>
      </xdr:nvSpPr>
      <xdr:spPr>
        <a:xfrm>
          <a:off x="3562428" y="632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14834</xdr:rowOff>
    </xdr:from>
    <xdr:to>
      <xdr:col>15</xdr:col>
      <xdr:colOff>101600</xdr:colOff>
      <xdr:row>36</xdr:row>
      <xdr:rowOff>116434</xdr:rowOff>
    </xdr:to>
    <xdr:sp macro="" textlink="">
      <xdr:nvSpPr>
        <xdr:cNvPr id="82" name="楕円 81"/>
        <xdr:cNvSpPr/>
      </xdr:nvSpPr>
      <xdr:spPr>
        <a:xfrm>
          <a:off x="28575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107561</xdr:rowOff>
    </xdr:from>
    <xdr:ext cx="469744" cy="259045"/>
    <xdr:sp macro="" textlink="">
      <xdr:nvSpPr>
        <xdr:cNvPr id="83" name="テキスト ボックス 82"/>
        <xdr:cNvSpPr txBox="1"/>
      </xdr:nvSpPr>
      <xdr:spPr>
        <a:xfrm>
          <a:off x="2673428" y="62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27178</xdr:rowOff>
    </xdr:from>
    <xdr:to>
      <xdr:col>10</xdr:col>
      <xdr:colOff>165100</xdr:colOff>
      <xdr:row>36</xdr:row>
      <xdr:rowOff>128778</xdr:rowOff>
    </xdr:to>
    <xdr:sp macro="" textlink="">
      <xdr:nvSpPr>
        <xdr:cNvPr id="84" name="楕円 83"/>
        <xdr:cNvSpPr/>
      </xdr:nvSpPr>
      <xdr:spPr>
        <a:xfrm>
          <a:off x="1968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119905</xdr:rowOff>
    </xdr:from>
    <xdr:ext cx="469744" cy="259045"/>
    <xdr:sp macro="" textlink="">
      <xdr:nvSpPr>
        <xdr:cNvPr id="85" name="テキスト ボックス 84"/>
        <xdr:cNvSpPr txBox="1"/>
      </xdr:nvSpPr>
      <xdr:spPr>
        <a:xfrm>
          <a:off x="1784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148793</xdr:rowOff>
    </xdr:from>
    <xdr:to>
      <xdr:col>6</xdr:col>
      <xdr:colOff>38100</xdr:colOff>
      <xdr:row>36</xdr:row>
      <xdr:rowOff>78943</xdr:rowOff>
    </xdr:to>
    <xdr:sp macro="" textlink="">
      <xdr:nvSpPr>
        <xdr:cNvPr id="86" name="楕円 85"/>
        <xdr:cNvSpPr/>
      </xdr:nvSpPr>
      <xdr:spPr>
        <a:xfrm>
          <a:off x="1079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70070</xdr:rowOff>
    </xdr:from>
    <xdr:ext cx="469744" cy="259045"/>
    <xdr:sp macro="" textlink="">
      <xdr:nvSpPr>
        <xdr:cNvPr id="87" name="テキスト ボックス 86"/>
        <xdr:cNvSpPr txBox="1"/>
      </xdr:nvSpPr>
      <xdr:spPr>
        <a:xfrm>
          <a:off x="895428"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25613</xdr:rowOff>
    </xdr:from>
    <xdr:to>
      <xdr:col>24</xdr:col>
      <xdr:colOff>62865</xdr:colOff>
      <xdr:row>57</xdr:row>
      <xdr:rowOff>118066</xdr:rowOff>
    </xdr:to>
    <xdr:cxnSp macro="">
      <xdr:nvCxnSpPr>
        <xdr:cNvPr id="111" name="直線コネクタ 110"/>
        <xdr:cNvCxnSpPr/>
      </xdr:nvCxnSpPr>
      <xdr:spPr>
        <a:xfrm flipV="1">
          <a:off x="4633595" y="8769563"/>
          <a:ext cx="1270" cy="112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121893</xdr:rowOff>
    </xdr:from>
    <xdr:ext cx="534377" cy="259045"/>
    <xdr:sp macro="" textlink="">
      <xdr:nvSpPr>
        <xdr:cNvPr id="112" name="総務費最小値テキスト"/>
        <xdr:cNvSpPr txBox="1"/>
      </xdr:nvSpPr>
      <xdr:spPr>
        <a:xfrm>
          <a:off x="4686300" y="98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118066</xdr:rowOff>
    </xdr:from>
    <xdr:to>
      <xdr:col>24</xdr:col>
      <xdr:colOff>152400</xdr:colOff>
      <xdr:row>57</xdr:row>
      <xdr:rowOff>118066</xdr:rowOff>
    </xdr:to>
    <xdr:cxnSp macro="">
      <xdr:nvCxnSpPr>
        <xdr:cNvPr id="113" name="直線コネクタ 112"/>
        <xdr:cNvCxnSpPr/>
      </xdr:nvCxnSpPr>
      <xdr:spPr>
        <a:xfrm>
          <a:off x="4546600" y="989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143740</xdr:rowOff>
    </xdr:from>
    <xdr:ext cx="599010" cy="259045"/>
    <xdr:sp macro="" textlink="">
      <xdr:nvSpPr>
        <xdr:cNvPr id="114" name="総務費最大値テキスト"/>
        <xdr:cNvSpPr txBox="1"/>
      </xdr:nvSpPr>
      <xdr:spPr>
        <a:xfrm>
          <a:off x="4686300" y="854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25613</xdr:rowOff>
    </xdr:from>
    <xdr:to>
      <xdr:col>24</xdr:col>
      <xdr:colOff>152400</xdr:colOff>
      <xdr:row>51</xdr:row>
      <xdr:rowOff>25613</xdr:rowOff>
    </xdr:to>
    <xdr:cxnSp macro="">
      <xdr:nvCxnSpPr>
        <xdr:cNvPr id="115" name="直線コネクタ 114"/>
        <xdr:cNvCxnSpPr/>
      </xdr:nvCxnSpPr>
      <xdr:spPr>
        <a:xfrm>
          <a:off x="4546600" y="876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56131</xdr:rowOff>
    </xdr:from>
    <xdr:to>
      <xdr:col>24</xdr:col>
      <xdr:colOff>63500</xdr:colOff>
      <xdr:row>52</xdr:row>
      <xdr:rowOff>133284</xdr:rowOff>
    </xdr:to>
    <xdr:cxnSp macro="">
      <xdr:nvCxnSpPr>
        <xdr:cNvPr id="116" name="直線コネクタ 115"/>
        <xdr:cNvCxnSpPr/>
      </xdr:nvCxnSpPr>
      <xdr:spPr>
        <a:xfrm flipV="1">
          <a:off x="3797300" y="8971531"/>
          <a:ext cx="8382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91650</xdr:rowOff>
    </xdr:from>
    <xdr:ext cx="534377" cy="259045"/>
    <xdr:sp macro="" textlink="">
      <xdr:nvSpPr>
        <xdr:cNvPr id="117" name="総務費平均値テキスト"/>
        <xdr:cNvSpPr txBox="1"/>
      </xdr:nvSpPr>
      <xdr:spPr>
        <a:xfrm>
          <a:off x="4686300" y="9521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113223</xdr:rowOff>
    </xdr:from>
    <xdr:to>
      <xdr:col>24</xdr:col>
      <xdr:colOff>114300</xdr:colOff>
      <xdr:row>56</xdr:row>
      <xdr:rowOff>43373</xdr:rowOff>
    </xdr:to>
    <xdr:sp macro="" textlink="">
      <xdr:nvSpPr>
        <xdr:cNvPr id="118" name="フローチャート: 判断 117"/>
        <xdr:cNvSpPr/>
      </xdr:nvSpPr>
      <xdr:spPr>
        <a:xfrm>
          <a:off x="4584700" y="954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146414</xdr:rowOff>
    </xdr:from>
    <xdr:to>
      <xdr:col>19</xdr:col>
      <xdr:colOff>177800</xdr:colOff>
      <xdr:row>52</xdr:row>
      <xdr:rowOff>133284</xdr:rowOff>
    </xdr:to>
    <xdr:cxnSp macro="">
      <xdr:nvCxnSpPr>
        <xdr:cNvPr id="119" name="直線コネクタ 118"/>
        <xdr:cNvCxnSpPr/>
      </xdr:nvCxnSpPr>
      <xdr:spPr>
        <a:xfrm>
          <a:off x="2908300" y="8547464"/>
          <a:ext cx="889000" cy="50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124661</xdr:rowOff>
    </xdr:from>
    <xdr:to>
      <xdr:col>20</xdr:col>
      <xdr:colOff>38100</xdr:colOff>
      <xdr:row>56</xdr:row>
      <xdr:rowOff>54811</xdr:rowOff>
    </xdr:to>
    <xdr:sp macro="" textlink="">
      <xdr:nvSpPr>
        <xdr:cNvPr id="120" name="フローチャート: 判断 119"/>
        <xdr:cNvSpPr/>
      </xdr:nvSpPr>
      <xdr:spPr>
        <a:xfrm>
          <a:off x="37465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45938</xdr:rowOff>
    </xdr:from>
    <xdr:ext cx="534377" cy="259045"/>
    <xdr:sp macro="" textlink="">
      <xdr:nvSpPr>
        <xdr:cNvPr id="121" name="テキスト ボックス 120"/>
        <xdr:cNvSpPr txBox="1"/>
      </xdr:nvSpPr>
      <xdr:spPr>
        <a:xfrm>
          <a:off x="3530111" y="96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146414</xdr:rowOff>
    </xdr:from>
    <xdr:to>
      <xdr:col>15</xdr:col>
      <xdr:colOff>50800</xdr:colOff>
      <xdr:row>55</xdr:row>
      <xdr:rowOff>37165</xdr:rowOff>
    </xdr:to>
    <xdr:cxnSp macro="">
      <xdr:nvCxnSpPr>
        <xdr:cNvPr id="122" name="直線コネクタ 121"/>
        <xdr:cNvCxnSpPr/>
      </xdr:nvCxnSpPr>
      <xdr:spPr>
        <a:xfrm flipV="1">
          <a:off x="2019300" y="8547464"/>
          <a:ext cx="889000" cy="91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11914</xdr:rowOff>
    </xdr:from>
    <xdr:ext cx="599010" cy="259045"/>
    <xdr:sp macro="" textlink="">
      <xdr:nvSpPr>
        <xdr:cNvPr id="124" name="テキスト ボックス 123"/>
        <xdr:cNvSpPr txBox="1"/>
      </xdr:nvSpPr>
      <xdr:spPr>
        <a:xfrm>
          <a:off x="2608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37165</xdr:rowOff>
    </xdr:from>
    <xdr:to>
      <xdr:col>10</xdr:col>
      <xdr:colOff>114300</xdr:colOff>
      <xdr:row>55</xdr:row>
      <xdr:rowOff>150375</xdr:rowOff>
    </xdr:to>
    <xdr:cxnSp macro="">
      <xdr:nvCxnSpPr>
        <xdr:cNvPr id="125" name="直線コネクタ 124"/>
        <xdr:cNvCxnSpPr/>
      </xdr:nvCxnSpPr>
      <xdr:spPr>
        <a:xfrm flipV="1">
          <a:off x="1130300" y="9466915"/>
          <a:ext cx="889000" cy="1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132981</xdr:rowOff>
    </xdr:from>
    <xdr:ext cx="534377" cy="259045"/>
    <xdr:sp macro="" textlink="">
      <xdr:nvSpPr>
        <xdr:cNvPr id="127" name="テキスト ボックス 126"/>
        <xdr:cNvSpPr txBox="1"/>
      </xdr:nvSpPr>
      <xdr:spPr>
        <a:xfrm>
          <a:off x="1752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143634</xdr:rowOff>
    </xdr:from>
    <xdr:ext cx="534377" cy="259045"/>
    <xdr:sp macro="" textlink="">
      <xdr:nvSpPr>
        <xdr:cNvPr id="129" name="テキスト ボックス 128"/>
        <xdr:cNvSpPr txBox="1"/>
      </xdr:nvSpPr>
      <xdr:spPr>
        <a:xfrm>
          <a:off x="863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5331</xdr:rowOff>
    </xdr:from>
    <xdr:to>
      <xdr:col>24</xdr:col>
      <xdr:colOff>114300</xdr:colOff>
      <xdr:row>52</xdr:row>
      <xdr:rowOff>106931</xdr:rowOff>
    </xdr:to>
    <xdr:sp macro="" textlink="">
      <xdr:nvSpPr>
        <xdr:cNvPr id="135" name="楕円 134"/>
        <xdr:cNvSpPr/>
      </xdr:nvSpPr>
      <xdr:spPr>
        <a:xfrm>
          <a:off x="4584700" y="89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28208</xdr:rowOff>
    </xdr:from>
    <xdr:ext cx="599010" cy="259045"/>
    <xdr:sp macro="" textlink="">
      <xdr:nvSpPr>
        <xdr:cNvPr id="136" name="総務費該当値テキスト"/>
        <xdr:cNvSpPr txBox="1"/>
      </xdr:nvSpPr>
      <xdr:spPr>
        <a:xfrm>
          <a:off x="4686300" y="877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82484</xdr:rowOff>
    </xdr:from>
    <xdr:to>
      <xdr:col>20</xdr:col>
      <xdr:colOff>38100</xdr:colOff>
      <xdr:row>53</xdr:row>
      <xdr:rowOff>12634</xdr:rowOff>
    </xdr:to>
    <xdr:sp macro="" textlink="">
      <xdr:nvSpPr>
        <xdr:cNvPr id="137" name="楕円 136"/>
        <xdr:cNvSpPr/>
      </xdr:nvSpPr>
      <xdr:spPr>
        <a:xfrm>
          <a:off x="3746500" y="89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29161</xdr:rowOff>
    </xdr:from>
    <xdr:ext cx="599010" cy="259045"/>
    <xdr:sp macro="" textlink="">
      <xdr:nvSpPr>
        <xdr:cNvPr id="138" name="テキスト ボックス 137"/>
        <xdr:cNvSpPr txBox="1"/>
      </xdr:nvSpPr>
      <xdr:spPr>
        <a:xfrm>
          <a:off x="3497795" y="877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95614</xdr:rowOff>
    </xdr:from>
    <xdr:to>
      <xdr:col>15</xdr:col>
      <xdr:colOff>101600</xdr:colOff>
      <xdr:row>50</xdr:row>
      <xdr:rowOff>25764</xdr:rowOff>
    </xdr:to>
    <xdr:sp macro="" textlink="">
      <xdr:nvSpPr>
        <xdr:cNvPr id="139" name="楕円 138"/>
        <xdr:cNvSpPr/>
      </xdr:nvSpPr>
      <xdr:spPr>
        <a:xfrm>
          <a:off x="2857500" y="84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42291</xdr:rowOff>
    </xdr:from>
    <xdr:ext cx="599010" cy="259045"/>
    <xdr:sp macro="" textlink="">
      <xdr:nvSpPr>
        <xdr:cNvPr id="140" name="テキスト ボックス 139"/>
        <xdr:cNvSpPr txBox="1"/>
      </xdr:nvSpPr>
      <xdr:spPr>
        <a:xfrm>
          <a:off x="2608795" y="827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157815</xdr:rowOff>
    </xdr:from>
    <xdr:to>
      <xdr:col>10</xdr:col>
      <xdr:colOff>165100</xdr:colOff>
      <xdr:row>55</xdr:row>
      <xdr:rowOff>87965</xdr:rowOff>
    </xdr:to>
    <xdr:sp macro="" textlink="">
      <xdr:nvSpPr>
        <xdr:cNvPr id="141" name="楕円 140"/>
        <xdr:cNvSpPr/>
      </xdr:nvSpPr>
      <xdr:spPr>
        <a:xfrm>
          <a:off x="1968500" y="94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104492</xdr:rowOff>
    </xdr:from>
    <xdr:ext cx="534377" cy="259045"/>
    <xdr:sp macro="" textlink="">
      <xdr:nvSpPr>
        <xdr:cNvPr id="142" name="テキスト ボックス 141"/>
        <xdr:cNvSpPr txBox="1"/>
      </xdr:nvSpPr>
      <xdr:spPr>
        <a:xfrm>
          <a:off x="1752111" y="919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99575</xdr:rowOff>
    </xdr:from>
    <xdr:to>
      <xdr:col>6</xdr:col>
      <xdr:colOff>38100</xdr:colOff>
      <xdr:row>56</xdr:row>
      <xdr:rowOff>29725</xdr:rowOff>
    </xdr:to>
    <xdr:sp macro="" textlink="">
      <xdr:nvSpPr>
        <xdr:cNvPr id="143" name="楕円 142"/>
        <xdr:cNvSpPr/>
      </xdr:nvSpPr>
      <xdr:spPr>
        <a:xfrm>
          <a:off x="1079500" y="95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46252</xdr:rowOff>
    </xdr:from>
    <xdr:ext cx="534377" cy="259045"/>
    <xdr:sp macro="" textlink="">
      <xdr:nvSpPr>
        <xdr:cNvPr id="144" name="テキスト ボックス 143"/>
        <xdr:cNvSpPr txBox="1"/>
      </xdr:nvSpPr>
      <xdr:spPr>
        <a:xfrm>
          <a:off x="863111" y="930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69" name="直線コネクタ 168"/>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0"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1" name="直線コネクタ 170"/>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2"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3" name="直線コネクタ 172"/>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58051</xdr:rowOff>
    </xdr:from>
    <xdr:to>
      <xdr:col>24</xdr:col>
      <xdr:colOff>63500</xdr:colOff>
      <xdr:row>74</xdr:row>
      <xdr:rowOff>114567</xdr:rowOff>
    </xdr:to>
    <xdr:cxnSp macro="">
      <xdr:nvCxnSpPr>
        <xdr:cNvPr id="174" name="直線コネクタ 173"/>
        <xdr:cNvCxnSpPr/>
      </xdr:nvCxnSpPr>
      <xdr:spPr>
        <a:xfrm flipV="1">
          <a:off x="3797300" y="12573901"/>
          <a:ext cx="838200" cy="2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5" name="民生費平均値テキスト"/>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6" name="フローチャート: 判断 175"/>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114567</xdr:rowOff>
    </xdr:from>
    <xdr:to>
      <xdr:col>19</xdr:col>
      <xdr:colOff>177800</xdr:colOff>
      <xdr:row>76</xdr:row>
      <xdr:rowOff>23749</xdr:rowOff>
    </xdr:to>
    <xdr:cxnSp macro="">
      <xdr:nvCxnSpPr>
        <xdr:cNvPr id="177" name="直線コネクタ 176"/>
        <xdr:cNvCxnSpPr/>
      </xdr:nvCxnSpPr>
      <xdr:spPr>
        <a:xfrm flipV="1">
          <a:off x="2908300" y="12801867"/>
          <a:ext cx="889000" cy="2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78" name="フローチャート: 判断 177"/>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79" name="テキスト ボックス 178"/>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23749</xdr:rowOff>
    </xdr:from>
    <xdr:to>
      <xdr:col>15</xdr:col>
      <xdr:colOff>50800</xdr:colOff>
      <xdr:row>76</xdr:row>
      <xdr:rowOff>163285</xdr:rowOff>
    </xdr:to>
    <xdr:cxnSp macro="">
      <xdr:nvCxnSpPr>
        <xdr:cNvPr id="180" name="直線コネクタ 179"/>
        <xdr:cNvCxnSpPr/>
      </xdr:nvCxnSpPr>
      <xdr:spPr>
        <a:xfrm flipV="1">
          <a:off x="2019300" y="13053949"/>
          <a:ext cx="889000" cy="13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1" name="フローチャート: 判断 180"/>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2" name="テキスト ボックス 181"/>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134010</xdr:rowOff>
    </xdr:from>
    <xdr:to>
      <xdr:col>10</xdr:col>
      <xdr:colOff>114300</xdr:colOff>
      <xdr:row>76</xdr:row>
      <xdr:rowOff>163285</xdr:rowOff>
    </xdr:to>
    <xdr:cxnSp macro="">
      <xdr:nvCxnSpPr>
        <xdr:cNvPr id="183" name="直線コネクタ 182"/>
        <xdr:cNvCxnSpPr/>
      </xdr:nvCxnSpPr>
      <xdr:spPr>
        <a:xfrm>
          <a:off x="1130300" y="13164210"/>
          <a:ext cx="889000" cy="2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4" name="フローチャート: 判断 183"/>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5" name="テキスト ボックス 184"/>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6" name="フローチャート: 判断 185"/>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87" name="テキスト ボックス 186"/>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7251</xdr:rowOff>
    </xdr:from>
    <xdr:to>
      <xdr:col>24</xdr:col>
      <xdr:colOff>114300</xdr:colOff>
      <xdr:row>73</xdr:row>
      <xdr:rowOff>108851</xdr:rowOff>
    </xdr:to>
    <xdr:sp macro="" textlink="">
      <xdr:nvSpPr>
        <xdr:cNvPr id="193" name="楕円 192"/>
        <xdr:cNvSpPr/>
      </xdr:nvSpPr>
      <xdr:spPr>
        <a:xfrm>
          <a:off x="4584700" y="1252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30128</xdr:rowOff>
    </xdr:from>
    <xdr:ext cx="599010" cy="259045"/>
    <xdr:sp macro="" textlink="">
      <xdr:nvSpPr>
        <xdr:cNvPr id="194" name="民生費該当値テキスト"/>
        <xdr:cNvSpPr txBox="1"/>
      </xdr:nvSpPr>
      <xdr:spPr>
        <a:xfrm>
          <a:off x="4686300" y="1237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63767</xdr:rowOff>
    </xdr:from>
    <xdr:to>
      <xdr:col>20</xdr:col>
      <xdr:colOff>38100</xdr:colOff>
      <xdr:row>74</xdr:row>
      <xdr:rowOff>165367</xdr:rowOff>
    </xdr:to>
    <xdr:sp macro="" textlink="">
      <xdr:nvSpPr>
        <xdr:cNvPr id="195" name="楕円 194"/>
        <xdr:cNvSpPr/>
      </xdr:nvSpPr>
      <xdr:spPr>
        <a:xfrm>
          <a:off x="3746500" y="127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10444</xdr:rowOff>
    </xdr:from>
    <xdr:ext cx="599010" cy="259045"/>
    <xdr:sp macro="" textlink="">
      <xdr:nvSpPr>
        <xdr:cNvPr id="196" name="テキスト ボックス 195"/>
        <xdr:cNvSpPr txBox="1"/>
      </xdr:nvSpPr>
      <xdr:spPr>
        <a:xfrm>
          <a:off x="3497795" y="1252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144399</xdr:rowOff>
    </xdr:from>
    <xdr:to>
      <xdr:col>15</xdr:col>
      <xdr:colOff>101600</xdr:colOff>
      <xdr:row>76</xdr:row>
      <xdr:rowOff>74549</xdr:rowOff>
    </xdr:to>
    <xdr:sp macro="" textlink="">
      <xdr:nvSpPr>
        <xdr:cNvPr id="197" name="楕円 196"/>
        <xdr:cNvSpPr/>
      </xdr:nvSpPr>
      <xdr:spPr>
        <a:xfrm>
          <a:off x="2857500" y="1300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91076</xdr:rowOff>
    </xdr:from>
    <xdr:ext cx="599010" cy="259045"/>
    <xdr:sp macro="" textlink="">
      <xdr:nvSpPr>
        <xdr:cNvPr id="198" name="テキスト ボックス 197"/>
        <xdr:cNvSpPr txBox="1"/>
      </xdr:nvSpPr>
      <xdr:spPr>
        <a:xfrm>
          <a:off x="2608795" y="1277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112485</xdr:rowOff>
    </xdr:from>
    <xdr:to>
      <xdr:col>10</xdr:col>
      <xdr:colOff>165100</xdr:colOff>
      <xdr:row>77</xdr:row>
      <xdr:rowOff>42635</xdr:rowOff>
    </xdr:to>
    <xdr:sp macro="" textlink="">
      <xdr:nvSpPr>
        <xdr:cNvPr id="199" name="楕円 198"/>
        <xdr:cNvSpPr/>
      </xdr:nvSpPr>
      <xdr:spPr>
        <a:xfrm>
          <a:off x="1968500" y="13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59161</xdr:rowOff>
    </xdr:from>
    <xdr:ext cx="599010" cy="259045"/>
    <xdr:sp macro="" textlink="">
      <xdr:nvSpPr>
        <xdr:cNvPr id="200" name="テキスト ボックス 199"/>
        <xdr:cNvSpPr txBox="1"/>
      </xdr:nvSpPr>
      <xdr:spPr>
        <a:xfrm>
          <a:off x="1719795" y="1291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83210</xdr:rowOff>
    </xdr:from>
    <xdr:to>
      <xdr:col>6</xdr:col>
      <xdr:colOff>38100</xdr:colOff>
      <xdr:row>77</xdr:row>
      <xdr:rowOff>13360</xdr:rowOff>
    </xdr:to>
    <xdr:sp macro="" textlink="">
      <xdr:nvSpPr>
        <xdr:cNvPr id="201" name="楕円 200"/>
        <xdr:cNvSpPr/>
      </xdr:nvSpPr>
      <xdr:spPr>
        <a:xfrm>
          <a:off x="1079500" y="131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29887</xdr:rowOff>
    </xdr:from>
    <xdr:ext cx="599010" cy="259045"/>
    <xdr:sp macro="" textlink="">
      <xdr:nvSpPr>
        <xdr:cNvPr id="202" name="テキスト ボックス 201"/>
        <xdr:cNvSpPr txBox="1"/>
      </xdr:nvSpPr>
      <xdr:spPr>
        <a:xfrm>
          <a:off x="830795" y="1288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27" name="直線コネクタ 226"/>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28"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29" name="直線コネクタ 228"/>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0"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1" name="直線コネクタ 230"/>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64815</xdr:rowOff>
    </xdr:from>
    <xdr:to>
      <xdr:col>24</xdr:col>
      <xdr:colOff>63500</xdr:colOff>
      <xdr:row>96</xdr:row>
      <xdr:rowOff>84741</xdr:rowOff>
    </xdr:to>
    <xdr:cxnSp macro="">
      <xdr:nvCxnSpPr>
        <xdr:cNvPr id="232" name="直線コネクタ 231"/>
        <xdr:cNvCxnSpPr/>
      </xdr:nvCxnSpPr>
      <xdr:spPr>
        <a:xfrm>
          <a:off x="3797300" y="16524015"/>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3" name="衛生費平均値テキスト"/>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4" name="フローチャート: 判断 233"/>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64815</xdr:rowOff>
    </xdr:from>
    <xdr:to>
      <xdr:col>19</xdr:col>
      <xdr:colOff>177800</xdr:colOff>
      <xdr:row>97</xdr:row>
      <xdr:rowOff>32772</xdr:rowOff>
    </xdr:to>
    <xdr:cxnSp macro="">
      <xdr:nvCxnSpPr>
        <xdr:cNvPr id="235" name="直線コネクタ 234"/>
        <xdr:cNvCxnSpPr/>
      </xdr:nvCxnSpPr>
      <xdr:spPr>
        <a:xfrm flipV="1">
          <a:off x="2908300" y="16524015"/>
          <a:ext cx="889000" cy="13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6" name="フローチャート: 判断 235"/>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37" name="テキスト ボックス 236"/>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32772</xdr:rowOff>
    </xdr:from>
    <xdr:to>
      <xdr:col>15</xdr:col>
      <xdr:colOff>50800</xdr:colOff>
      <xdr:row>97</xdr:row>
      <xdr:rowOff>64891</xdr:rowOff>
    </xdr:to>
    <xdr:cxnSp macro="">
      <xdr:nvCxnSpPr>
        <xdr:cNvPr id="238" name="直線コネクタ 237"/>
        <xdr:cNvCxnSpPr/>
      </xdr:nvCxnSpPr>
      <xdr:spPr>
        <a:xfrm flipV="1">
          <a:off x="2019300" y="16663422"/>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39" name="フローチャート: 判断 238"/>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0" name="テキスト ボックス 239"/>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138709</xdr:rowOff>
    </xdr:from>
    <xdr:to>
      <xdr:col>10</xdr:col>
      <xdr:colOff>114300</xdr:colOff>
      <xdr:row>97</xdr:row>
      <xdr:rowOff>64891</xdr:rowOff>
    </xdr:to>
    <xdr:cxnSp macro="">
      <xdr:nvCxnSpPr>
        <xdr:cNvPr id="241" name="直線コネクタ 240"/>
        <xdr:cNvCxnSpPr/>
      </xdr:nvCxnSpPr>
      <xdr:spPr>
        <a:xfrm>
          <a:off x="1130300" y="16597909"/>
          <a:ext cx="889000" cy="9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2" name="フローチャート: 判断 241"/>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3" name="テキスト ボックス 242"/>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4" name="フローチャート: 判断 243"/>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5" name="テキスト ボックス 244"/>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33941</xdr:rowOff>
    </xdr:from>
    <xdr:to>
      <xdr:col>24</xdr:col>
      <xdr:colOff>114300</xdr:colOff>
      <xdr:row>96</xdr:row>
      <xdr:rowOff>135541</xdr:rowOff>
    </xdr:to>
    <xdr:sp macro="" textlink="">
      <xdr:nvSpPr>
        <xdr:cNvPr id="251" name="楕円 250"/>
        <xdr:cNvSpPr/>
      </xdr:nvSpPr>
      <xdr:spPr>
        <a:xfrm>
          <a:off x="4584700" y="164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12368</xdr:rowOff>
    </xdr:from>
    <xdr:ext cx="534377" cy="259045"/>
    <xdr:sp macro="" textlink="">
      <xdr:nvSpPr>
        <xdr:cNvPr id="252" name="衛生費該当値テキスト"/>
        <xdr:cNvSpPr txBox="1"/>
      </xdr:nvSpPr>
      <xdr:spPr>
        <a:xfrm>
          <a:off x="4686300" y="1647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14015</xdr:rowOff>
    </xdr:from>
    <xdr:to>
      <xdr:col>20</xdr:col>
      <xdr:colOff>38100</xdr:colOff>
      <xdr:row>96</xdr:row>
      <xdr:rowOff>115615</xdr:rowOff>
    </xdr:to>
    <xdr:sp macro="" textlink="">
      <xdr:nvSpPr>
        <xdr:cNvPr id="253" name="楕円 252"/>
        <xdr:cNvSpPr/>
      </xdr:nvSpPr>
      <xdr:spPr>
        <a:xfrm>
          <a:off x="3746500" y="164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106742</xdr:rowOff>
    </xdr:from>
    <xdr:ext cx="534377" cy="259045"/>
    <xdr:sp macro="" textlink="">
      <xdr:nvSpPr>
        <xdr:cNvPr id="254" name="テキスト ボックス 253"/>
        <xdr:cNvSpPr txBox="1"/>
      </xdr:nvSpPr>
      <xdr:spPr>
        <a:xfrm>
          <a:off x="3530111" y="1656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153422</xdr:rowOff>
    </xdr:from>
    <xdr:to>
      <xdr:col>15</xdr:col>
      <xdr:colOff>101600</xdr:colOff>
      <xdr:row>97</xdr:row>
      <xdr:rowOff>83572</xdr:rowOff>
    </xdr:to>
    <xdr:sp macro="" textlink="">
      <xdr:nvSpPr>
        <xdr:cNvPr id="255" name="楕円 254"/>
        <xdr:cNvSpPr/>
      </xdr:nvSpPr>
      <xdr:spPr>
        <a:xfrm>
          <a:off x="2857500" y="166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74699</xdr:rowOff>
    </xdr:from>
    <xdr:ext cx="534377" cy="259045"/>
    <xdr:sp macro="" textlink="">
      <xdr:nvSpPr>
        <xdr:cNvPr id="256" name="テキスト ボックス 255"/>
        <xdr:cNvSpPr txBox="1"/>
      </xdr:nvSpPr>
      <xdr:spPr>
        <a:xfrm>
          <a:off x="2641111" y="167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14091</xdr:rowOff>
    </xdr:from>
    <xdr:to>
      <xdr:col>10</xdr:col>
      <xdr:colOff>165100</xdr:colOff>
      <xdr:row>97</xdr:row>
      <xdr:rowOff>115691</xdr:rowOff>
    </xdr:to>
    <xdr:sp macro="" textlink="">
      <xdr:nvSpPr>
        <xdr:cNvPr id="257" name="楕円 256"/>
        <xdr:cNvSpPr/>
      </xdr:nvSpPr>
      <xdr:spPr>
        <a:xfrm>
          <a:off x="1968500" y="166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106818</xdr:rowOff>
    </xdr:from>
    <xdr:ext cx="534377" cy="259045"/>
    <xdr:sp macro="" textlink="">
      <xdr:nvSpPr>
        <xdr:cNvPr id="258" name="テキスト ボックス 257"/>
        <xdr:cNvSpPr txBox="1"/>
      </xdr:nvSpPr>
      <xdr:spPr>
        <a:xfrm>
          <a:off x="1752111" y="167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87909</xdr:rowOff>
    </xdr:from>
    <xdr:to>
      <xdr:col>6</xdr:col>
      <xdr:colOff>38100</xdr:colOff>
      <xdr:row>97</xdr:row>
      <xdr:rowOff>18059</xdr:rowOff>
    </xdr:to>
    <xdr:sp macro="" textlink="">
      <xdr:nvSpPr>
        <xdr:cNvPr id="259" name="楕円 258"/>
        <xdr:cNvSpPr/>
      </xdr:nvSpPr>
      <xdr:spPr>
        <a:xfrm>
          <a:off x="1079500" y="165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34586</xdr:rowOff>
    </xdr:from>
    <xdr:ext cx="534377" cy="259045"/>
    <xdr:sp macro="" textlink="">
      <xdr:nvSpPr>
        <xdr:cNvPr id="260" name="テキスト ボックス 259"/>
        <xdr:cNvSpPr txBox="1"/>
      </xdr:nvSpPr>
      <xdr:spPr>
        <a:xfrm>
          <a:off x="863111" y="163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4" name="直線コネクタ 283"/>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87"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88" name="直線コネクタ 287"/>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10617</xdr:rowOff>
    </xdr:from>
    <xdr:to>
      <xdr:col>55</xdr:col>
      <xdr:colOff>0</xdr:colOff>
      <xdr:row>39</xdr:row>
      <xdr:rowOff>13436</xdr:rowOff>
    </xdr:to>
    <xdr:cxnSp macro="">
      <xdr:nvCxnSpPr>
        <xdr:cNvPr id="289" name="直線コネクタ 288"/>
        <xdr:cNvCxnSpPr/>
      </xdr:nvCxnSpPr>
      <xdr:spPr>
        <a:xfrm>
          <a:off x="9639300" y="6697167"/>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0" name="労働費平均値テキスト"/>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1" name="フローチャート: 判断 290"/>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10084</xdr:rowOff>
    </xdr:from>
    <xdr:to>
      <xdr:col>50</xdr:col>
      <xdr:colOff>114300</xdr:colOff>
      <xdr:row>39</xdr:row>
      <xdr:rowOff>10617</xdr:rowOff>
    </xdr:to>
    <xdr:cxnSp macro="">
      <xdr:nvCxnSpPr>
        <xdr:cNvPr id="292" name="直線コネクタ 291"/>
        <xdr:cNvCxnSpPr/>
      </xdr:nvCxnSpPr>
      <xdr:spPr>
        <a:xfrm>
          <a:off x="8750300" y="669663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3" name="フローチャート: 判断 292"/>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4" name="テキスト ボックス 293"/>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10084</xdr:rowOff>
    </xdr:from>
    <xdr:to>
      <xdr:col>45</xdr:col>
      <xdr:colOff>177800</xdr:colOff>
      <xdr:row>39</xdr:row>
      <xdr:rowOff>10313</xdr:rowOff>
    </xdr:to>
    <xdr:cxnSp macro="">
      <xdr:nvCxnSpPr>
        <xdr:cNvPr id="295" name="直線コネクタ 294"/>
        <xdr:cNvCxnSpPr/>
      </xdr:nvCxnSpPr>
      <xdr:spPr>
        <a:xfrm flipV="1">
          <a:off x="7861300" y="669663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6" name="フローチャート: 判断 295"/>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297" name="テキスト ボックス 296"/>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9017</xdr:rowOff>
    </xdr:from>
    <xdr:to>
      <xdr:col>41</xdr:col>
      <xdr:colOff>50800</xdr:colOff>
      <xdr:row>39</xdr:row>
      <xdr:rowOff>10313</xdr:rowOff>
    </xdr:to>
    <xdr:cxnSp macro="">
      <xdr:nvCxnSpPr>
        <xdr:cNvPr id="298" name="直線コネクタ 297"/>
        <xdr:cNvCxnSpPr/>
      </xdr:nvCxnSpPr>
      <xdr:spPr>
        <a:xfrm>
          <a:off x="6972300" y="6695567"/>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299" name="フローチャート: 判断 298"/>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0" name="テキスト ボックス 299"/>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1" name="フローチャート: 判断 300"/>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2" name="テキスト ボックス 301"/>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134086</xdr:rowOff>
    </xdr:from>
    <xdr:to>
      <xdr:col>55</xdr:col>
      <xdr:colOff>50800</xdr:colOff>
      <xdr:row>39</xdr:row>
      <xdr:rowOff>64236</xdr:rowOff>
    </xdr:to>
    <xdr:sp macro="" textlink="">
      <xdr:nvSpPr>
        <xdr:cNvPr id="308" name="楕円 307"/>
        <xdr:cNvSpPr/>
      </xdr:nvSpPr>
      <xdr:spPr>
        <a:xfrm>
          <a:off x="10426700" y="66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50105</xdr:rowOff>
    </xdr:from>
    <xdr:ext cx="378565" cy="259045"/>
    <xdr:sp macro="" textlink="">
      <xdr:nvSpPr>
        <xdr:cNvPr id="309" name="労働費該当値テキスト"/>
        <xdr:cNvSpPr txBox="1"/>
      </xdr:nvSpPr>
      <xdr:spPr>
        <a:xfrm>
          <a:off x="10528300" y="656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131267</xdr:rowOff>
    </xdr:from>
    <xdr:to>
      <xdr:col>50</xdr:col>
      <xdr:colOff>165100</xdr:colOff>
      <xdr:row>39</xdr:row>
      <xdr:rowOff>61417</xdr:rowOff>
    </xdr:to>
    <xdr:sp macro="" textlink="">
      <xdr:nvSpPr>
        <xdr:cNvPr id="310" name="楕円 309"/>
        <xdr:cNvSpPr/>
      </xdr:nvSpPr>
      <xdr:spPr>
        <a:xfrm>
          <a:off x="9588500" y="66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52544</xdr:rowOff>
    </xdr:from>
    <xdr:ext cx="378565" cy="259045"/>
    <xdr:sp macro="" textlink="">
      <xdr:nvSpPr>
        <xdr:cNvPr id="311" name="テキスト ボックス 310"/>
        <xdr:cNvSpPr txBox="1"/>
      </xdr:nvSpPr>
      <xdr:spPr>
        <a:xfrm>
          <a:off x="9450017" y="6739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130734</xdr:rowOff>
    </xdr:from>
    <xdr:to>
      <xdr:col>46</xdr:col>
      <xdr:colOff>38100</xdr:colOff>
      <xdr:row>39</xdr:row>
      <xdr:rowOff>60884</xdr:rowOff>
    </xdr:to>
    <xdr:sp macro="" textlink="">
      <xdr:nvSpPr>
        <xdr:cNvPr id="312" name="楕円 311"/>
        <xdr:cNvSpPr/>
      </xdr:nvSpPr>
      <xdr:spPr>
        <a:xfrm>
          <a:off x="8699500" y="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52011</xdr:rowOff>
    </xdr:from>
    <xdr:ext cx="378565" cy="259045"/>
    <xdr:sp macro="" textlink="">
      <xdr:nvSpPr>
        <xdr:cNvPr id="313" name="テキスト ボックス 312"/>
        <xdr:cNvSpPr txBox="1"/>
      </xdr:nvSpPr>
      <xdr:spPr>
        <a:xfrm>
          <a:off x="8561017" y="6738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130963</xdr:rowOff>
    </xdr:from>
    <xdr:to>
      <xdr:col>41</xdr:col>
      <xdr:colOff>101600</xdr:colOff>
      <xdr:row>39</xdr:row>
      <xdr:rowOff>61113</xdr:rowOff>
    </xdr:to>
    <xdr:sp macro="" textlink="">
      <xdr:nvSpPr>
        <xdr:cNvPr id="314" name="楕円 313"/>
        <xdr:cNvSpPr/>
      </xdr:nvSpPr>
      <xdr:spPr>
        <a:xfrm>
          <a:off x="7810500" y="66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52240</xdr:rowOff>
    </xdr:from>
    <xdr:ext cx="378565" cy="259045"/>
    <xdr:sp macro="" textlink="">
      <xdr:nvSpPr>
        <xdr:cNvPr id="315" name="テキスト ボックス 314"/>
        <xdr:cNvSpPr txBox="1"/>
      </xdr:nvSpPr>
      <xdr:spPr>
        <a:xfrm>
          <a:off x="7672017" y="673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129667</xdr:rowOff>
    </xdr:from>
    <xdr:to>
      <xdr:col>36</xdr:col>
      <xdr:colOff>165100</xdr:colOff>
      <xdr:row>39</xdr:row>
      <xdr:rowOff>59817</xdr:rowOff>
    </xdr:to>
    <xdr:sp macro="" textlink="">
      <xdr:nvSpPr>
        <xdr:cNvPr id="316" name="楕円 315"/>
        <xdr:cNvSpPr/>
      </xdr:nvSpPr>
      <xdr:spPr>
        <a:xfrm>
          <a:off x="6921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50944</xdr:rowOff>
    </xdr:from>
    <xdr:ext cx="378565" cy="259045"/>
    <xdr:sp macro="" textlink="">
      <xdr:nvSpPr>
        <xdr:cNvPr id="317" name="テキスト ボックス 316"/>
        <xdr:cNvSpPr txBox="1"/>
      </xdr:nvSpPr>
      <xdr:spPr>
        <a:xfrm>
          <a:off x="6783017" y="6737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3" name="直線コネクタ 342"/>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4"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5" name="直線コネクタ 344"/>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6"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47" name="直線コネクタ 346"/>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77178</xdr:rowOff>
    </xdr:from>
    <xdr:to>
      <xdr:col>55</xdr:col>
      <xdr:colOff>0</xdr:colOff>
      <xdr:row>58</xdr:row>
      <xdr:rowOff>92608</xdr:rowOff>
    </xdr:to>
    <xdr:cxnSp macro="">
      <xdr:nvCxnSpPr>
        <xdr:cNvPr id="348" name="直線コネクタ 347"/>
        <xdr:cNvCxnSpPr/>
      </xdr:nvCxnSpPr>
      <xdr:spPr>
        <a:xfrm flipV="1">
          <a:off x="9639300" y="10021278"/>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49" name="農林水産業費平均値テキスト"/>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0" name="フローチャート: 判断 349"/>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51869</xdr:rowOff>
    </xdr:from>
    <xdr:to>
      <xdr:col>50</xdr:col>
      <xdr:colOff>114300</xdr:colOff>
      <xdr:row>58</xdr:row>
      <xdr:rowOff>92608</xdr:rowOff>
    </xdr:to>
    <xdr:cxnSp macro="">
      <xdr:nvCxnSpPr>
        <xdr:cNvPr id="351" name="直線コネクタ 350"/>
        <xdr:cNvCxnSpPr/>
      </xdr:nvCxnSpPr>
      <xdr:spPr>
        <a:xfrm>
          <a:off x="8750300" y="9995969"/>
          <a:ext cx="889000" cy="4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2" name="フローチャート: 判断 351"/>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3" name="テキスト ボックス 352"/>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51869</xdr:rowOff>
    </xdr:from>
    <xdr:to>
      <xdr:col>45</xdr:col>
      <xdr:colOff>177800</xdr:colOff>
      <xdr:row>58</xdr:row>
      <xdr:rowOff>117264</xdr:rowOff>
    </xdr:to>
    <xdr:cxnSp macro="">
      <xdr:nvCxnSpPr>
        <xdr:cNvPr id="354" name="直線コネクタ 353"/>
        <xdr:cNvCxnSpPr/>
      </xdr:nvCxnSpPr>
      <xdr:spPr>
        <a:xfrm flipV="1">
          <a:off x="7861300" y="9995969"/>
          <a:ext cx="889000" cy="6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5" name="フローチャート: 判断 354"/>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6" name="テキスト ボックス 355"/>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117264</xdr:rowOff>
    </xdr:from>
    <xdr:to>
      <xdr:col>41</xdr:col>
      <xdr:colOff>50800</xdr:colOff>
      <xdr:row>58</xdr:row>
      <xdr:rowOff>138802</xdr:rowOff>
    </xdr:to>
    <xdr:cxnSp macro="">
      <xdr:nvCxnSpPr>
        <xdr:cNvPr id="357" name="直線コネクタ 356"/>
        <xdr:cNvCxnSpPr/>
      </xdr:nvCxnSpPr>
      <xdr:spPr>
        <a:xfrm flipV="1">
          <a:off x="6972300" y="10061364"/>
          <a:ext cx="889000" cy="2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58" name="フローチャート: 判断 357"/>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59" name="テキスト ボックス 358"/>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0" name="フローチャート: 判断 359"/>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1" name="テキスト ボックス 360"/>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26378</xdr:rowOff>
    </xdr:from>
    <xdr:to>
      <xdr:col>55</xdr:col>
      <xdr:colOff>50800</xdr:colOff>
      <xdr:row>58</xdr:row>
      <xdr:rowOff>127978</xdr:rowOff>
    </xdr:to>
    <xdr:sp macro="" textlink="">
      <xdr:nvSpPr>
        <xdr:cNvPr id="367" name="楕円 366"/>
        <xdr:cNvSpPr/>
      </xdr:nvSpPr>
      <xdr:spPr>
        <a:xfrm>
          <a:off x="10426700" y="99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4805</xdr:rowOff>
    </xdr:from>
    <xdr:ext cx="534377" cy="259045"/>
    <xdr:sp macro="" textlink="">
      <xdr:nvSpPr>
        <xdr:cNvPr id="368" name="農林水産業費該当値テキスト"/>
        <xdr:cNvSpPr txBox="1"/>
      </xdr:nvSpPr>
      <xdr:spPr>
        <a:xfrm>
          <a:off x="10528300" y="99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41808</xdr:rowOff>
    </xdr:from>
    <xdr:to>
      <xdr:col>50</xdr:col>
      <xdr:colOff>165100</xdr:colOff>
      <xdr:row>58</xdr:row>
      <xdr:rowOff>143408</xdr:rowOff>
    </xdr:to>
    <xdr:sp macro="" textlink="">
      <xdr:nvSpPr>
        <xdr:cNvPr id="369" name="楕円 368"/>
        <xdr:cNvSpPr/>
      </xdr:nvSpPr>
      <xdr:spPr>
        <a:xfrm>
          <a:off x="9588500" y="99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134535</xdr:rowOff>
    </xdr:from>
    <xdr:ext cx="534377" cy="259045"/>
    <xdr:sp macro="" textlink="">
      <xdr:nvSpPr>
        <xdr:cNvPr id="370" name="テキスト ボックス 369"/>
        <xdr:cNvSpPr txBox="1"/>
      </xdr:nvSpPr>
      <xdr:spPr>
        <a:xfrm>
          <a:off x="9372111"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1069</xdr:rowOff>
    </xdr:from>
    <xdr:to>
      <xdr:col>46</xdr:col>
      <xdr:colOff>38100</xdr:colOff>
      <xdr:row>58</xdr:row>
      <xdr:rowOff>102669</xdr:rowOff>
    </xdr:to>
    <xdr:sp macro="" textlink="">
      <xdr:nvSpPr>
        <xdr:cNvPr id="371" name="楕円 370"/>
        <xdr:cNvSpPr/>
      </xdr:nvSpPr>
      <xdr:spPr>
        <a:xfrm>
          <a:off x="8699500" y="99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119196</xdr:rowOff>
    </xdr:from>
    <xdr:ext cx="534377" cy="259045"/>
    <xdr:sp macro="" textlink="">
      <xdr:nvSpPr>
        <xdr:cNvPr id="372" name="テキスト ボックス 371"/>
        <xdr:cNvSpPr txBox="1"/>
      </xdr:nvSpPr>
      <xdr:spPr>
        <a:xfrm>
          <a:off x="8483111" y="972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66464</xdr:rowOff>
    </xdr:from>
    <xdr:to>
      <xdr:col>41</xdr:col>
      <xdr:colOff>101600</xdr:colOff>
      <xdr:row>58</xdr:row>
      <xdr:rowOff>168064</xdr:rowOff>
    </xdr:to>
    <xdr:sp macro="" textlink="">
      <xdr:nvSpPr>
        <xdr:cNvPr id="373" name="楕円 372"/>
        <xdr:cNvSpPr/>
      </xdr:nvSpPr>
      <xdr:spPr>
        <a:xfrm>
          <a:off x="7810500" y="100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159191</xdr:rowOff>
    </xdr:from>
    <xdr:ext cx="469744" cy="259045"/>
    <xdr:sp macro="" textlink="">
      <xdr:nvSpPr>
        <xdr:cNvPr id="374" name="テキスト ボックス 373"/>
        <xdr:cNvSpPr txBox="1"/>
      </xdr:nvSpPr>
      <xdr:spPr>
        <a:xfrm>
          <a:off x="7626428" y="1010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88002</xdr:rowOff>
    </xdr:from>
    <xdr:to>
      <xdr:col>36</xdr:col>
      <xdr:colOff>165100</xdr:colOff>
      <xdr:row>59</xdr:row>
      <xdr:rowOff>18152</xdr:rowOff>
    </xdr:to>
    <xdr:sp macro="" textlink="">
      <xdr:nvSpPr>
        <xdr:cNvPr id="375" name="楕円 374"/>
        <xdr:cNvSpPr/>
      </xdr:nvSpPr>
      <xdr:spPr>
        <a:xfrm>
          <a:off x="6921500" y="100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9279</xdr:rowOff>
    </xdr:from>
    <xdr:ext cx="469744" cy="259045"/>
    <xdr:sp macro="" textlink="">
      <xdr:nvSpPr>
        <xdr:cNvPr id="376" name="テキスト ボックス 375"/>
        <xdr:cNvSpPr txBox="1"/>
      </xdr:nvSpPr>
      <xdr:spPr>
        <a:xfrm>
          <a:off x="6737428" y="1012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0" name="直線コネクタ 399"/>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1"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2" name="直線コネクタ 401"/>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3"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4" name="直線コネクタ 403"/>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146272</xdr:rowOff>
    </xdr:from>
    <xdr:to>
      <xdr:col>55</xdr:col>
      <xdr:colOff>0</xdr:colOff>
      <xdr:row>78</xdr:row>
      <xdr:rowOff>28887</xdr:rowOff>
    </xdr:to>
    <xdr:cxnSp macro="">
      <xdr:nvCxnSpPr>
        <xdr:cNvPr id="405" name="直線コネクタ 404"/>
        <xdr:cNvCxnSpPr/>
      </xdr:nvCxnSpPr>
      <xdr:spPr>
        <a:xfrm flipV="1">
          <a:off x="9639300" y="13347922"/>
          <a:ext cx="838200" cy="5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6" name="商工費平均値テキスト"/>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07" name="フローチャート: 判断 406"/>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162255</xdr:rowOff>
    </xdr:from>
    <xdr:to>
      <xdr:col>50</xdr:col>
      <xdr:colOff>114300</xdr:colOff>
      <xdr:row>78</xdr:row>
      <xdr:rowOff>28887</xdr:rowOff>
    </xdr:to>
    <xdr:cxnSp macro="">
      <xdr:nvCxnSpPr>
        <xdr:cNvPr id="408" name="直線コネクタ 407"/>
        <xdr:cNvCxnSpPr/>
      </xdr:nvCxnSpPr>
      <xdr:spPr>
        <a:xfrm>
          <a:off x="8750300" y="13363905"/>
          <a:ext cx="889000" cy="3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09" name="フローチャート: 判断 408"/>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0" name="テキスト ボックス 409"/>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162255</xdr:rowOff>
    </xdr:from>
    <xdr:to>
      <xdr:col>45</xdr:col>
      <xdr:colOff>177800</xdr:colOff>
      <xdr:row>78</xdr:row>
      <xdr:rowOff>150464</xdr:rowOff>
    </xdr:to>
    <xdr:cxnSp macro="">
      <xdr:nvCxnSpPr>
        <xdr:cNvPr id="411" name="直線コネクタ 410"/>
        <xdr:cNvCxnSpPr/>
      </xdr:nvCxnSpPr>
      <xdr:spPr>
        <a:xfrm flipV="1">
          <a:off x="7861300" y="13363905"/>
          <a:ext cx="889000" cy="15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2" name="フローチャート: 判断 411"/>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3" name="テキスト ボックス 412"/>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150464</xdr:rowOff>
    </xdr:from>
    <xdr:to>
      <xdr:col>41</xdr:col>
      <xdr:colOff>50800</xdr:colOff>
      <xdr:row>79</xdr:row>
      <xdr:rowOff>464</xdr:rowOff>
    </xdr:to>
    <xdr:cxnSp macro="">
      <xdr:nvCxnSpPr>
        <xdr:cNvPr id="414" name="直線コネクタ 413"/>
        <xdr:cNvCxnSpPr/>
      </xdr:nvCxnSpPr>
      <xdr:spPr>
        <a:xfrm flipV="1">
          <a:off x="6972300" y="13523564"/>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5" name="フローチャート: 判断 414"/>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6" name="テキスト ボックス 415"/>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17" name="フローチャート: 判断 416"/>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18" name="テキスト ボックス 417"/>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95472</xdr:rowOff>
    </xdr:from>
    <xdr:to>
      <xdr:col>55</xdr:col>
      <xdr:colOff>50800</xdr:colOff>
      <xdr:row>78</xdr:row>
      <xdr:rowOff>25622</xdr:rowOff>
    </xdr:to>
    <xdr:sp macro="" textlink="">
      <xdr:nvSpPr>
        <xdr:cNvPr id="424" name="楕円 423"/>
        <xdr:cNvSpPr/>
      </xdr:nvSpPr>
      <xdr:spPr>
        <a:xfrm>
          <a:off x="10426700" y="132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73899</xdr:rowOff>
    </xdr:from>
    <xdr:ext cx="534377" cy="259045"/>
    <xdr:sp macro="" textlink="">
      <xdr:nvSpPr>
        <xdr:cNvPr id="425" name="商工費該当値テキスト"/>
        <xdr:cNvSpPr txBox="1"/>
      </xdr:nvSpPr>
      <xdr:spPr>
        <a:xfrm>
          <a:off x="10528300" y="132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149537</xdr:rowOff>
    </xdr:from>
    <xdr:to>
      <xdr:col>50</xdr:col>
      <xdr:colOff>165100</xdr:colOff>
      <xdr:row>78</xdr:row>
      <xdr:rowOff>79687</xdr:rowOff>
    </xdr:to>
    <xdr:sp macro="" textlink="">
      <xdr:nvSpPr>
        <xdr:cNvPr id="426" name="楕円 425"/>
        <xdr:cNvSpPr/>
      </xdr:nvSpPr>
      <xdr:spPr>
        <a:xfrm>
          <a:off x="9588500" y="133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70814</xdr:rowOff>
    </xdr:from>
    <xdr:ext cx="469744" cy="259045"/>
    <xdr:sp macro="" textlink="">
      <xdr:nvSpPr>
        <xdr:cNvPr id="427" name="テキスト ボックス 426"/>
        <xdr:cNvSpPr txBox="1"/>
      </xdr:nvSpPr>
      <xdr:spPr>
        <a:xfrm>
          <a:off x="9404428" y="1344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111455</xdr:rowOff>
    </xdr:from>
    <xdr:to>
      <xdr:col>46</xdr:col>
      <xdr:colOff>38100</xdr:colOff>
      <xdr:row>78</xdr:row>
      <xdr:rowOff>41605</xdr:rowOff>
    </xdr:to>
    <xdr:sp macro="" textlink="">
      <xdr:nvSpPr>
        <xdr:cNvPr id="428" name="楕円 427"/>
        <xdr:cNvSpPr/>
      </xdr:nvSpPr>
      <xdr:spPr>
        <a:xfrm>
          <a:off x="8699500" y="133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32732</xdr:rowOff>
    </xdr:from>
    <xdr:ext cx="534377" cy="259045"/>
    <xdr:sp macro="" textlink="">
      <xdr:nvSpPr>
        <xdr:cNvPr id="429" name="テキスト ボックス 428"/>
        <xdr:cNvSpPr txBox="1"/>
      </xdr:nvSpPr>
      <xdr:spPr>
        <a:xfrm>
          <a:off x="8483111" y="134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99664</xdr:rowOff>
    </xdr:from>
    <xdr:to>
      <xdr:col>41</xdr:col>
      <xdr:colOff>101600</xdr:colOff>
      <xdr:row>79</xdr:row>
      <xdr:rowOff>29814</xdr:rowOff>
    </xdr:to>
    <xdr:sp macro="" textlink="">
      <xdr:nvSpPr>
        <xdr:cNvPr id="430" name="楕円 429"/>
        <xdr:cNvSpPr/>
      </xdr:nvSpPr>
      <xdr:spPr>
        <a:xfrm>
          <a:off x="7810500" y="134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20941</xdr:rowOff>
    </xdr:from>
    <xdr:ext cx="469744" cy="259045"/>
    <xdr:sp macro="" textlink="">
      <xdr:nvSpPr>
        <xdr:cNvPr id="431" name="テキスト ボックス 430"/>
        <xdr:cNvSpPr txBox="1"/>
      </xdr:nvSpPr>
      <xdr:spPr>
        <a:xfrm>
          <a:off x="7626428" y="1356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121114</xdr:rowOff>
    </xdr:from>
    <xdr:to>
      <xdr:col>36</xdr:col>
      <xdr:colOff>165100</xdr:colOff>
      <xdr:row>79</xdr:row>
      <xdr:rowOff>51264</xdr:rowOff>
    </xdr:to>
    <xdr:sp macro="" textlink="">
      <xdr:nvSpPr>
        <xdr:cNvPr id="432" name="楕円 431"/>
        <xdr:cNvSpPr/>
      </xdr:nvSpPr>
      <xdr:spPr>
        <a:xfrm>
          <a:off x="6921500" y="134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42391</xdr:rowOff>
    </xdr:from>
    <xdr:ext cx="469744" cy="259045"/>
    <xdr:sp macro="" textlink="">
      <xdr:nvSpPr>
        <xdr:cNvPr id="433" name="テキスト ボックス 432"/>
        <xdr:cNvSpPr txBox="1"/>
      </xdr:nvSpPr>
      <xdr:spPr>
        <a:xfrm>
          <a:off x="6737428" y="1358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58" name="直線コネクタ 457"/>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59"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0" name="直線コネクタ 459"/>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1"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2" name="直線コネクタ 461"/>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142863</xdr:rowOff>
    </xdr:from>
    <xdr:to>
      <xdr:col>55</xdr:col>
      <xdr:colOff>0</xdr:colOff>
      <xdr:row>97</xdr:row>
      <xdr:rowOff>168142</xdr:rowOff>
    </xdr:to>
    <xdr:cxnSp macro="">
      <xdr:nvCxnSpPr>
        <xdr:cNvPr id="463" name="直線コネクタ 462"/>
        <xdr:cNvCxnSpPr/>
      </xdr:nvCxnSpPr>
      <xdr:spPr>
        <a:xfrm>
          <a:off x="9639300" y="16773513"/>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4" name="土木費平均値テキスト"/>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5" name="フローチャート: 判断 464"/>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142863</xdr:rowOff>
    </xdr:from>
    <xdr:to>
      <xdr:col>50</xdr:col>
      <xdr:colOff>114300</xdr:colOff>
      <xdr:row>98</xdr:row>
      <xdr:rowOff>45498</xdr:rowOff>
    </xdr:to>
    <xdr:cxnSp macro="">
      <xdr:nvCxnSpPr>
        <xdr:cNvPr id="466" name="直線コネクタ 465"/>
        <xdr:cNvCxnSpPr/>
      </xdr:nvCxnSpPr>
      <xdr:spPr>
        <a:xfrm flipV="1">
          <a:off x="8750300" y="16773513"/>
          <a:ext cx="889000" cy="7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67" name="フローチャート: 判断 466"/>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68" name="テキスト ボックス 467"/>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47594</xdr:rowOff>
    </xdr:from>
    <xdr:to>
      <xdr:col>45</xdr:col>
      <xdr:colOff>177800</xdr:colOff>
      <xdr:row>98</xdr:row>
      <xdr:rowOff>45498</xdr:rowOff>
    </xdr:to>
    <xdr:cxnSp macro="">
      <xdr:nvCxnSpPr>
        <xdr:cNvPr id="469" name="直線コネクタ 468"/>
        <xdr:cNvCxnSpPr/>
      </xdr:nvCxnSpPr>
      <xdr:spPr>
        <a:xfrm>
          <a:off x="7861300" y="16678244"/>
          <a:ext cx="889000" cy="1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0" name="フローチャート: 判断 469"/>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1" name="テキスト ボックス 470"/>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44774</xdr:rowOff>
    </xdr:from>
    <xdr:to>
      <xdr:col>41</xdr:col>
      <xdr:colOff>50800</xdr:colOff>
      <xdr:row>97</xdr:row>
      <xdr:rowOff>47594</xdr:rowOff>
    </xdr:to>
    <xdr:cxnSp macro="">
      <xdr:nvCxnSpPr>
        <xdr:cNvPr id="472" name="直線コネクタ 471"/>
        <xdr:cNvCxnSpPr/>
      </xdr:nvCxnSpPr>
      <xdr:spPr>
        <a:xfrm>
          <a:off x="6972300" y="16675424"/>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3" name="フローチャート: 判断 472"/>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4" name="テキスト ボックス 473"/>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5" name="フローチャート: 判断 474"/>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6" name="テキスト ボックス 475"/>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117342</xdr:rowOff>
    </xdr:from>
    <xdr:to>
      <xdr:col>55</xdr:col>
      <xdr:colOff>50800</xdr:colOff>
      <xdr:row>98</xdr:row>
      <xdr:rowOff>47492</xdr:rowOff>
    </xdr:to>
    <xdr:sp macro="" textlink="">
      <xdr:nvSpPr>
        <xdr:cNvPr id="482" name="楕円 481"/>
        <xdr:cNvSpPr/>
      </xdr:nvSpPr>
      <xdr:spPr>
        <a:xfrm>
          <a:off x="10426700" y="167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95769</xdr:rowOff>
    </xdr:from>
    <xdr:ext cx="534377" cy="259045"/>
    <xdr:sp macro="" textlink="">
      <xdr:nvSpPr>
        <xdr:cNvPr id="483" name="土木費該当値テキスト"/>
        <xdr:cNvSpPr txBox="1"/>
      </xdr:nvSpPr>
      <xdr:spPr>
        <a:xfrm>
          <a:off x="10528300" y="167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92063</xdr:rowOff>
    </xdr:from>
    <xdr:to>
      <xdr:col>50</xdr:col>
      <xdr:colOff>165100</xdr:colOff>
      <xdr:row>98</xdr:row>
      <xdr:rowOff>22213</xdr:rowOff>
    </xdr:to>
    <xdr:sp macro="" textlink="">
      <xdr:nvSpPr>
        <xdr:cNvPr id="484" name="楕円 483"/>
        <xdr:cNvSpPr/>
      </xdr:nvSpPr>
      <xdr:spPr>
        <a:xfrm>
          <a:off x="9588500" y="167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13340</xdr:rowOff>
    </xdr:from>
    <xdr:ext cx="534377" cy="259045"/>
    <xdr:sp macro="" textlink="">
      <xdr:nvSpPr>
        <xdr:cNvPr id="485" name="テキスト ボックス 484"/>
        <xdr:cNvSpPr txBox="1"/>
      </xdr:nvSpPr>
      <xdr:spPr>
        <a:xfrm>
          <a:off x="9372111" y="1681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166148</xdr:rowOff>
    </xdr:from>
    <xdr:to>
      <xdr:col>46</xdr:col>
      <xdr:colOff>38100</xdr:colOff>
      <xdr:row>98</xdr:row>
      <xdr:rowOff>96298</xdr:rowOff>
    </xdr:to>
    <xdr:sp macro="" textlink="">
      <xdr:nvSpPr>
        <xdr:cNvPr id="486" name="楕円 485"/>
        <xdr:cNvSpPr/>
      </xdr:nvSpPr>
      <xdr:spPr>
        <a:xfrm>
          <a:off x="8699500" y="167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87425</xdr:rowOff>
    </xdr:from>
    <xdr:ext cx="534377" cy="259045"/>
    <xdr:sp macro="" textlink="">
      <xdr:nvSpPr>
        <xdr:cNvPr id="487" name="テキスト ボックス 486"/>
        <xdr:cNvSpPr txBox="1"/>
      </xdr:nvSpPr>
      <xdr:spPr>
        <a:xfrm>
          <a:off x="8483111" y="1688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168244</xdr:rowOff>
    </xdr:from>
    <xdr:to>
      <xdr:col>41</xdr:col>
      <xdr:colOff>101600</xdr:colOff>
      <xdr:row>97</xdr:row>
      <xdr:rowOff>98394</xdr:rowOff>
    </xdr:to>
    <xdr:sp macro="" textlink="">
      <xdr:nvSpPr>
        <xdr:cNvPr id="488" name="楕円 487"/>
        <xdr:cNvSpPr/>
      </xdr:nvSpPr>
      <xdr:spPr>
        <a:xfrm>
          <a:off x="7810500" y="166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89521</xdr:rowOff>
    </xdr:from>
    <xdr:ext cx="534377" cy="259045"/>
    <xdr:sp macro="" textlink="">
      <xdr:nvSpPr>
        <xdr:cNvPr id="489" name="テキスト ボックス 488"/>
        <xdr:cNvSpPr txBox="1"/>
      </xdr:nvSpPr>
      <xdr:spPr>
        <a:xfrm>
          <a:off x="7594111" y="167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165424</xdr:rowOff>
    </xdr:from>
    <xdr:to>
      <xdr:col>36</xdr:col>
      <xdr:colOff>165100</xdr:colOff>
      <xdr:row>97</xdr:row>
      <xdr:rowOff>95574</xdr:rowOff>
    </xdr:to>
    <xdr:sp macro="" textlink="">
      <xdr:nvSpPr>
        <xdr:cNvPr id="490" name="楕円 489"/>
        <xdr:cNvSpPr/>
      </xdr:nvSpPr>
      <xdr:spPr>
        <a:xfrm>
          <a:off x="6921500" y="166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86701</xdr:rowOff>
    </xdr:from>
    <xdr:ext cx="534377" cy="259045"/>
    <xdr:sp macro="" textlink="">
      <xdr:nvSpPr>
        <xdr:cNvPr id="491" name="テキスト ボックス 490"/>
        <xdr:cNvSpPr txBox="1"/>
      </xdr:nvSpPr>
      <xdr:spPr>
        <a:xfrm>
          <a:off x="6705111" y="1671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2" name="直線コネクタ 511"/>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3"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4" name="直線コネクタ 513"/>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5"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6" name="直線コネクタ 515"/>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108782</xdr:rowOff>
    </xdr:from>
    <xdr:to>
      <xdr:col>85</xdr:col>
      <xdr:colOff>127000</xdr:colOff>
      <xdr:row>37</xdr:row>
      <xdr:rowOff>126841</xdr:rowOff>
    </xdr:to>
    <xdr:cxnSp macro="">
      <xdr:nvCxnSpPr>
        <xdr:cNvPr id="517" name="直線コネクタ 516"/>
        <xdr:cNvCxnSpPr/>
      </xdr:nvCxnSpPr>
      <xdr:spPr>
        <a:xfrm flipV="1">
          <a:off x="15481300" y="6452432"/>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18" name="消防費平均値テキスト"/>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19" name="フローチャート: 判断 518"/>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126555</xdr:rowOff>
    </xdr:from>
    <xdr:to>
      <xdr:col>81</xdr:col>
      <xdr:colOff>50800</xdr:colOff>
      <xdr:row>37</xdr:row>
      <xdr:rowOff>126841</xdr:rowOff>
    </xdr:to>
    <xdr:cxnSp macro="">
      <xdr:nvCxnSpPr>
        <xdr:cNvPr id="520" name="直線コネクタ 519"/>
        <xdr:cNvCxnSpPr/>
      </xdr:nvCxnSpPr>
      <xdr:spPr>
        <a:xfrm>
          <a:off x="14592300" y="647020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1" name="フローチャート: 判断 520"/>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2" name="テキスト ボックス 521"/>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126555</xdr:rowOff>
    </xdr:from>
    <xdr:to>
      <xdr:col>76</xdr:col>
      <xdr:colOff>114300</xdr:colOff>
      <xdr:row>37</xdr:row>
      <xdr:rowOff>146729</xdr:rowOff>
    </xdr:to>
    <xdr:cxnSp macro="">
      <xdr:nvCxnSpPr>
        <xdr:cNvPr id="523" name="直線コネクタ 522"/>
        <xdr:cNvCxnSpPr/>
      </xdr:nvCxnSpPr>
      <xdr:spPr>
        <a:xfrm flipV="1">
          <a:off x="13703300" y="6470205"/>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4" name="フローチャート: 判断 523"/>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5" name="テキスト ボックス 524"/>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166560</xdr:rowOff>
    </xdr:from>
    <xdr:to>
      <xdr:col>71</xdr:col>
      <xdr:colOff>177800</xdr:colOff>
      <xdr:row>37</xdr:row>
      <xdr:rowOff>146729</xdr:rowOff>
    </xdr:to>
    <xdr:cxnSp macro="">
      <xdr:nvCxnSpPr>
        <xdr:cNvPr id="526" name="直線コネクタ 525"/>
        <xdr:cNvCxnSpPr/>
      </xdr:nvCxnSpPr>
      <xdr:spPr>
        <a:xfrm>
          <a:off x="12814300" y="6167310"/>
          <a:ext cx="889000" cy="32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27" name="フローチャート: 判断 526"/>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28" name="テキスト ボックス 527"/>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29" name="フローチャート: 判断 528"/>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0" name="テキスト ボックス 529"/>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57982</xdr:rowOff>
    </xdr:from>
    <xdr:to>
      <xdr:col>85</xdr:col>
      <xdr:colOff>177800</xdr:colOff>
      <xdr:row>37</xdr:row>
      <xdr:rowOff>159582</xdr:rowOff>
    </xdr:to>
    <xdr:sp macro="" textlink="">
      <xdr:nvSpPr>
        <xdr:cNvPr id="536" name="楕円 535"/>
        <xdr:cNvSpPr/>
      </xdr:nvSpPr>
      <xdr:spPr>
        <a:xfrm>
          <a:off x="16268700" y="64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144359</xdr:rowOff>
    </xdr:from>
    <xdr:ext cx="534377" cy="259045"/>
    <xdr:sp macro="" textlink="">
      <xdr:nvSpPr>
        <xdr:cNvPr id="537" name="消防費該当値テキスト"/>
        <xdr:cNvSpPr txBox="1"/>
      </xdr:nvSpPr>
      <xdr:spPr>
        <a:xfrm>
          <a:off x="16370300" y="63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76041</xdr:rowOff>
    </xdr:from>
    <xdr:to>
      <xdr:col>81</xdr:col>
      <xdr:colOff>101600</xdr:colOff>
      <xdr:row>38</xdr:row>
      <xdr:rowOff>6191</xdr:rowOff>
    </xdr:to>
    <xdr:sp macro="" textlink="">
      <xdr:nvSpPr>
        <xdr:cNvPr id="538" name="楕円 537"/>
        <xdr:cNvSpPr/>
      </xdr:nvSpPr>
      <xdr:spPr>
        <a:xfrm>
          <a:off x="15430500" y="64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168768</xdr:rowOff>
    </xdr:from>
    <xdr:ext cx="534377" cy="259045"/>
    <xdr:sp macro="" textlink="">
      <xdr:nvSpPr>
        <xdr:cNvPr id="539" name="テキスト ボックス 538"/>
        <xdr:cNvSpPr txBox="1"/>
      </xdr:nvSpPr>
      <xdr:spPr>
        <a:xfrm>
          <a:off x="15214111" y="651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75755</xdr:rowOff>
    </xdr:from>
    <xdr:to>
      <xdr:col>76</xdr:col>
      <xdr:colOff>165100</xdr:colOff>
      <xdr:row>38</xdr:row>
      <xdr:rowOff>5905</xdr:rowOff>
    </xdr:to>
    <xdr:sp macro="" textlink="">
      <xdr:nvSpPr>
        <xdr:cNvPr id="540" name="楕円 539"/>
        <xdr:cNvSpPr/>
      </xdr:nvSpPr>
      <xdr:spPr>
        <a:xfrm>
          <a:off x="14541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168483</xdr:rowOff>
    </xdr:from>
    <xdr:ext cx="534377" cy="259045"/>
    <xdr:sp macro="" textlink="">
      <xdr:nvSpPr>
        <xdr:cNvPr id="541" name="テキスト ボックス 540"/>
        <xdr:cNvSpPr txBox="1"/>
      </xdr:nvSpPr>
      <xdr:spPr>
        <a:xfrm>
          <a:off x="14325111" y="65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95929</xdr:rowOff>
    </xdr:from>
    <xdr:to>
      <xdr:col>72</xdr:col>
      <xdr:colOff>38100</xdr:colOff>
      <xdr:row>38</xdr:row>
      <xdr:rowOff>26079</xdr:rowOff>
    </xdr:to>
    <xdr:sp macro="" textlink="">
      <xdr:nvSpPr>
        <xdr:cNvPr id="542" name="楕円 541"/>
        <xdr:cNvSpPr/>
      </xdr:nvSpPr>
      <xdr:spPr>
        <a:xfrm>
          <a:off x="13652500" y="64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17207</xdr:rowOff>
    </xdr:from>
    <xdr:ext cx="534377" cy="259045"/>
    <xdr:sp macro="" textlink="">
      <xdr:nvSpPr>
        <xdr:cNvPr id="543" name="テキスト ボックス 542"/>
        <xdr:cNvSpPr txBox="1"/>
      </xdr:nvSpPr>
      <xdr:spPr>
        <a:xfrm>
          <a:off x="13436111" y="653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115760</xdr:rowOff>
    </xdr:from>
    <xdr:to>
      <xdr:col>67</xdr:col>
      <xdr:colOff>101600</xdr:colOff>
      <xdr:row>36</xdr:row>
      <xdr:rowOff>45910</xdr:rowOff>
    </xdr:to>
    <xdr:sp macro="" textlink="">
      <xdr:nvSpPr>
        <xdr:cNvPr id="544" name="楕円 543"/>
        <xdr:cNvSpPr/>
      </xdr:nvSpPr>
      <xdr:spPr>
        <a:xfrm>
          <a:off x="12763500" y="61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62437</xdr:rowOff>
    </xdr:from>
    <xdr:ext cx="534377" cy="259045"/>
    <xdr:sp macro="" textlink="">
      <xdr:nvSpPr>
        <xdr:cNvPr id="545" name="テキスト ボックス 544"/>
        <xdr:cNvSpPr txBox="1"/>
      </xdr:nvSpPr>
      <xdr:spPr>
        <a:xfrm>
          <a:off x="12547111" y="58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0" name="直線コネクタ 569"/>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1"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2" name="直線コネクタ 571"/>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3"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4" name="直線コネクタ 573"/>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156858</xdr:rowOff>
    </xdr:from>
    <xdr:to>
      <xdr:col>85</xdr:col>
      <xdr:colOff>127000</xdr:colOff>
      <xdr:row>58</xdr:row>
      <xdr:rowOff>27966</xdr:rowOff>
    </xdr:to>
    <xdr:cxnSp macro="">
      <xdr:nvCxnSpPr>
        <xdr:cNvPr id="575" name="直線コネクタ 574"/>
        <xdr:cNvCxnSpPr/>
      </xdr:nvCxnSpPr>
      <xdr:spPr>
        <a:xfrm flipV="1">
          <a:off x="15481300" y="9929508"/>
          <a:ext cx="8382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6" name="教育費平均値テキスト"/>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77" name="フローチャート: 判断 576"/>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79540</xdr:rowOff>
    </xdr:from>
    <xdr:to>
      <xdr:col>81</xdr:col>
      <xdr:colOff>50800</xdr:colOff>
      <xdr:row>58</xdr:row>
      <xdr:rowOff>27966</xdr:rowOff>
    </xdr:to>
    <xdr:cxnSp macro="">
      <xdr:nvCxnSpPr>
        <xdr:cNvPr id="578" name="直線コネクタ 577"/>
        <xdr:cNvCxnSpPr/>
      </xdr:nvCxnSpPr>
      <xdr:spPr>
        <a:xfrm>
          <a:off x="14592300" y="9852190"/>
          <a:ext cx="889000" cy="1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79" name="フローチャート: 判断 578"/>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0" name="テキスト ボックス 579"/>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79540</xdr:rowOff>
    </xdr:from>
    <xdr:to>
      <xdr:col>76</xdr:col>
      <xdr:colOff>114300</xdr:colOff>
      <xdr:row>58</xdr:row>
      <xdr:rowOff>123393</xdr:rowOff>
    </xdr:to>
    <xdr:cxnSp macro="">
      <xdr:nvCxnSpPr>
        <xdr:cNvPr id="581" name="直線コネクタ 580"/>
        <xdr:cNvCxnSpPr/>
      </xdr:nvCxnSpPr>
      <xdr:spPr>
        <a:xfrm flipV="1">
          <a:off x="13703300" y="9852190"/>
          <a:ext cx="889000" cy="2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2" name="フローチャート: 判断 581"/>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3" name="テキスト ボックス 582"/>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155245</xdr:rowOff>
    </xdr:from>
    <xdr:to>
      <xdr:col>71</xdr:col>
      <xdr:colOff>177800</xdr:colOff>
      <xdr:row>58</xdr:row>
      <xdr:rowOff>123393</xdr:rowOff>
    </xdr:to>
    <xdr:cxnSp macro="">
      <xdr:nvCxnSpPr>
        <xdr:cNvPr id="584" name="直線コネクタ 583"/>
        <xdr:cNvCxnSpPr/>
      </xdr:nvCxnSpPr>
      <xdr:spPr>
        <a:xfrm>
          <a:off x="12814300" y="9756445"/>
          <a:ext cx="889000" cy="3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5" name="フローチャート: 判断 584"/>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6" name="テキスト ボックス 585"/>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87" name="フローチャート: 判断 586"/>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88" name="テキスト ボックス 587"/>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106058</xdr:rowOff>
    </xdr:from>
    <xdr:to>
      <xdr:col>85</xdr:col>
      <xdr:colOff>177800</xdr:colOff>
      <xdr:row>58</xdr:row>
      <xdr:rowOff>36208</xdr:rowOff>
    </xdr:to>
    <xdr:sp macro="" textlink="">
      <xdr:nvSpPr>
        <xdr:cNvPr id="594" name="楕円 593"/>
        <xdr:cNvSpPr/>
      </xdr:nvSpPr>
      <xdr:spPr>
        <a:xfrm>
          <a:off x="16268700" y="98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84485</xdr:rowOff>
    </xdr:from>
    <xdr:ext cx="534377" cy="259045"/>
    <xdr:sp macro="" textlink="">
      <xdr:nvSpPr>
        <xdr:cNvPr id="595" name="教育費該当値テキスト"/>
        <xdr:cNvSpPr txBox="1"/>
      </xdr:nvSpPr>
      <xdr:spPr>
        <a:xfrm>
          <a:off x="16370300" y="985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148616</xdr:rowOff>
    </xdr:from>
    <xdr:to>
      <xdr:col>81</xdr:col>
      <xdr:colOff>101600</xdr:colOff>
      <xdr:row>58</xdr:row>
      <xdr:rowOff>78766</xdr:rowOff>
    </xdr:to>
    <xdr:sp macro="" textlink="">
      <xdr:nvSpPr>
        <xdr:cNvPr id="596" name="楕円 595"/>
        <xdr:cNvSpPr/>
      </xdr:nvSpPr>
      <xdr:spPr>
        <a:xfrm>
          <a:off x="15430500" y="99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69893</xdr:rowOff>
    </xdr:from>
    <xdr:ext cx="534377" cy="259045"/>
    <xdr:sp macro="" textlink="">
      <xdr:nvSpPr>
        <xdr:cNvPr id="597" name="テキスト ボックス 596"/>
        <xdr:cNvSpPr txBox="1"/>
      </xdr:nvSpPr>
      <xdr:spPr>
        <a:xfrm>
          <a:off x="15214111" y="100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28740</xdr:rowOff>
    </xdr:from>
    <xdr:to>
      <xdr:col>76</xdr:col>
      <xdr:colOff>165100</xdr:colOff>
      <xdr:row>57</xdr:row>
      <xdr:rowOff>130340</xdr:rowOff>
    </xdr:to>
    <xdr:sp macro="" textlink="">
      <xdr:nvSpPr>
        <xdr:cNvPr id="598" name="楕円 597"/>
        <xdr:cNvSpPr/>
      </xdr:nvSpPr>
      <xdr:spPr>
        <a:xfrm>
          <a:off x="14541500" y="98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121467</xdr:rowOff>
    </xdr:from>
    <xdr:ext cx="534377" cy="259045"/>
    <xdr:sp macro="" textlink="">
      <xdr:nvSpPr>
        <xdr:cNvPr id="599" name="テキスト ボックス 598"/>
        <xdr:cNvSpPr txBox="1"/>
      </xdr:nvSpPr>
      <xdr:spPr>
        <a:xfrm>
          <a:off x="14325111" y="989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72593</xdr:rowOff>
    </xdr:from>
    <xdr:to>
      <xdr:col>72</xdr:col>
      <xdr:colOff>38100</xdr:colOff>
      <xdr:row>59</xdr:row>
      <xdr:rowOff>2743</xdr:rowOff>
    </xdr:to>
    <xdr:sp macro="" textlink="">
      <xdr:nvSpPr>
        <xdr:cNvPr id="600" name="楕円 599"/>
        <xdr:cNvSpPr/>
      </xdr:nvSpPr>
      <xdr:spPr>
        <a:xfrm>
          <a:off x="13652500" y="100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165320</xdr:rowOff>
    </xdr:from>
    <xdr:ext cx="534377" cy="259045"/>
    <xdr:sp macro="" textlink="">
      <xdr:nvSpPr>
        <xdr:cNvPr id="601" name="テキスト ボックス 600"/>
        <xdr:cNvSpPr txBox="1"/>
      </xdr:nvSpPr>
      <xdr:spPr>
        <a:xfrm>
          <a:off x="13436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104445</xdr:rowOff>
    </xdr:from>
    <xdr:to>
      <xdr:col>67</xdr:col>
      <xdr:colOff>101600</xdr:colOff>
      <xdr:row>57</xdr:row>
      <xdr:rowOff>34595</xdr:rowOff>
    </xdr:to>
    <xdr:sp macro="" textlink="">
      <xdr:nvSpPr>
        <xdr:cNvPr id="602" name="楕円 601"/>
        <xdr:cNvSpPr/>
      </xdr:nvSpPr>
      <xdr:spPr>
        <a:xfrm>
          <a:off x="12763500" y="97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51122</xdr:rowOff>
    </xdr:from>
    <xdr:ext cx="534377" cy="259045"/>
    <xdr:sp macro="" textlink="">
      <xdr:nvSpPr>
        <xdr:cNvPr id="603" name="テキスト ボックス 602"/>
        <xdr:cNvSpPr txBox="1"/>
      </xdr:nvSpPr>
      <xdr:spPr>
        <a:xfrm>
          <a:off x="12547111" y="948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5" name="直線コネクタ 624"/>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28"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29" name="直線コネクタ 628"/>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136911</xdr:rowOff>
    </xdr:from>
    <xdr:to>
      <xdr:col>85</xdr:col>
      <xdr:colOff>127000</xdr:colOff>
      <xdr:row>78</xdr:row>
      <xdr:rowOff>137962</xdr:rowOff>
    </xdr:to>
    <xdr:cxnSp macro="">
      <xdr:nvCxnSpPr>
        <xdr:cNvPr id="630" name="直線コネクタ 629"/>
        <xdr:cNvCxnSpPr/>
      </xdr:nvCxnSpPr>
      <xdr:spPr>
        <a:xfrm>
          <a:off x="15481300" y="13510011"/>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1" name="災害復旧費平均値テキスト"/>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2" name="フローチャート: 判断 631"/>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136911</xdr:rowOff>
    </xdr:from>
    <xdr:to>
      <xdr:col>81</xdr:col>
      <xdr:colOff>50800</xdr:colOff>
      <xdr:row>78</xdr:row>
      <xdr:rowOff>139700</xdr:rowOff>
    </xdr:to>
    <xdr:cxnSp macro="">
      <xdr:nvCxnSpPr>
        <xdr:cNvPr id="633" name="直線コネクタ 632"/>
        <xdr:cNvCxnSpPr/>
      </xdr:nvCxnSpPr>
      <xdr:spPr>
        <a:xfrm flipV="1">
          <a:off x="14592300" y="1351001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4" name="フローチャート: 判断 633"/>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5" name="テキスト ボックス 634"/>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107879</xdr:rowOff>
    </xdr:from>
    <xdr:to>
      <xdr:col>76</xdr:col>
      <xdr:colOff>114300</xdr:colOff>
      <xdr:row>78</xdr:row>
      <xdr:rowOff>139700</xdr:rowOff>
    </xdr:to>
    <xdr:cxnSp macro="">
      <xdr:nvCxnSpPr>
        <xdr:cNvPr id="636" name="直線コネクタ 635"/>
        <xdr:cNvCxnSpPr/>
      </xdr:nvCxnSpPr>
      <xdr:spPr>
        <a:xfrm>
          <a:off x="13703300" y="13480979"/>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37" name="フローチャート: 判断 636"/>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38" name="テキスト ボックス 637"/>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98735</xdr:rowOff>
    </xdr:from>
    <xdr:to>
      <xdr:col>71</xdr:col>
      <xdr:colOff>177800</xdr:colOff>
      <xdr:row>78</xdr:row>
      <xdr:rowOff>107879</xdr:rowOff>
    </xdr:to>
    <xdr:cxnSp macro="">
      <xdr:nvCxnSpPr>
        <xdr:cNvPr id="639" name="直線コネクタ 638"/>
        <xdr:cNvCxnSpPr/>
      </xdr:nvCxnSpPr>
      <xdr:spPr>
        <a:xfrm>
          <a:off x="12814300" y="1347183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0" name="フローチャート: 判断 639"/>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1" name="テキスト ボックス 640"/>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2" name="フローチャート: 判断 641"/>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3" name="テキスト ボックス 642"/>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87162</xdr:rowOff>
    </xdr:from>
    <xdr:to>
      <xdr:col>85</xdr:col>
      <xdr:colOff>177800</xdr:colOff>
      <xdr:row>79</xdr:row>
      <xdr:rowOff>17312</xdr:rowOff>
    </xdr:to>
    <xdr:sp macro="" textlink="">
      <xdr:nvSpPr>
        <xdr:cNvPr id="649" name="楕円 648"/>
        <xdr:cNvSpPr/>
      </xdr:nvSpPr>
      <xdr:spPr>
        <a:xfrm>
          <a:off x="16268700" y="134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313932" cy="259045"/>
    <xdr:sp macro="" textlink="">
      <xdr:nvSpPr>
        <xdr:cNvPr id="650" name="災害復旧費該当値テキスト"/>
        <xdr:cNvSpPr txBox="1"/>
      </xdr:nvSpPr>
      <xdr:spPr>
        <a:xfrm>
          <a:off x="16370300" y="133834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86111</xdr:rowOff>
    </xdr:from>
    <xdr:to>
      <xdr:col>81</xdr:col>
      <xdr:colOff>101600</xdr:colOff>
      <xdr:row>79</xdr:row>
      <xdr:rowOff>16261</xdr:rowOff>
    </xdr:to>
    <xdr:sp macro="" textlink="">
      <xdr:nvSpPr>
        <xdr:cNvPr id="651" name="楕円 650"/>
        <xdr:cNvSpPr/>
      </xdr:nvSpPr>
      <xdr:spPr>
        <a:xfrm>
          <a:off x="15430500" y="134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7388</xdr:rowOff>
    </xdr:from>
    <xdr:ext cx="378565" cy="259045"/>
    <xdr:sp macro="" textlink="">
      <xdr:nvSpPr>
        <xdr:cNvPr id="652" name="テキスト ボックス 651"/>
        <xdr:cNvSpPr txBox="1"/>
      </xdr:nvSpPr>
      <xdr:spPr>
        <a:xfrm>
          <a:off x="15292017" y="13551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57079</xdr:rowOff>
    </xdr:from>
    <xdr:to>
      <xdr:col>72</xdr:col>
      <xdr:colOff>38100</xdr:colOff>
      <xdr:row>78</xdr:row>
      <xdr:rowOff>158679</xdr:rowOff>
    </xdr:to>
    <xdr:sp macro="" textlink="">
      <xdr:nvSpPr>
        <xdr:cNvPr id="655" name="楕円 654"/>
        <xdr:cNvSpPr/>
      </xdr:nvSpPr>
      <xdr:spPr>
        <a:xfrm>
          <a:off x="13652500" y="134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149806</xdr:rowOff>
    </xdr:from>
    <xdr:ext cx="469744" cy="259045"/>
    <xdr:sp macro="" textlink="">
      <xdr:nvSpPr>
        <xdr:cNvPr id="656" name="テキスト ボックス 655"/>
        <xdr:cNvSpPr txBox="1"/>
      </xdr:nvSpPr>
      <xdr:spPr>
        <a:xfrm>
          <a:off x="13468428" y="1352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47935</xdr:rowOff>
    </xdr:from>
    <xdr:to>
      <xdr:col>67</xdr:col>
      <xdr:colOff>101600</xdr:colOff>
      <xdr:row>78</xdr:row>
      <xdr:rowOff>149535</xdr:rowOff>
    </xdr:to>
    <xdr:sp macro="" textlink="">
      <xdr:nvSpPr>
        <xdr:cNvPr id="657" name="楕円 656"/>
        <xdr:cNvSpPr/>
      </xdr:nvSpPr>
      <xdr:spPr>
        <a:xfrm>
          <a:off x="12763500" y="134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140662</xdr:rowOff>
    </xdr:from>
    <xdr:ext cx="469744" cy="259045"/>
    <xdr:sp macro="" textlink="">
      <xdr:nvSpPr>
        <xdr:cNvPr id="658" name="テキスト ボックス 657"/>
        <xdr:cNvSpPr txBox="1"/>
      </xdr:nvSpPr>
      <xdr:spPr>
        <a:xfrm>
          <a:off x="12579428" y="135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4" name="直線コネクタ 683"/>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5"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6" name="直線コネクタ 685"/>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87"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88" name="直線コネクタ 687"/>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46676</xdr:rowOff>
    </xdr:from>
    <xdr:to>
      <xdr:col>85</xdr:col>
      <xdr:colOff>127000</xdr:colOff>
      <xdr:row>96</xdr:row>
      <xdr:rowOff>75871</xdr:rowOff>
    </xdr:to>
    <xdr:cxnSp macro="">
      <xdr:nvCxnSpPr>
        <xdr:cNvPr id="689" name="直線コネクタ 688"/>
        <xdr:cNvCxnSpPr/>
      </xdr:nvCxnSpPr>
      <xdr:spPr>
        <a:xfrm flipV="1">
          <a:off x="15481300" y="16505876"/>
          <a:ext cx="8382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0" name="公債費平均値テキスト"/>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1" name="フローチャート: 判断 690"/>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75871</xdr:rowOff>
    </xdr:from>
    <xdr:to>
      <xdr:col>81</xdr:col>
      <xdr:colOff>50800</xdr:colOff>
      <xdr:row>96</xdr:row>
      <xdr:rowOff>128499</xdr:rowOff>
    </xdr:to>
    <xdr:cxnSp macro="">
      <xdr:nvCxnSpPr>
        <xdr:cNvPr id="692" name="直線コネクタ 691"/>
        <xdr:cNvCxnSpPr/>
      </xdr:nvCxnSpPr>
      <xdr:spPr>
        <a:xfrm flipV="1">
          <a:off x="14592300" y="16535071"/>
          <a:ext cx="889000" cy="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3" name="フローチャート: 判断 692"/>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4" name="テキスト ボックス 693"/>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82795</xdr:rowOff>
    </xdr:from>
    <xdr:to>
      <xdr:col>76</xdr:col>
      <xdr:colOff>114300</xdr:colOff>
      <xdr:row>96</xdr:row>
      <xdr:rowOff>128499</xdr:rowOff>
    </xdr:to>
    <xdr:cxnSp macro="">
      <xdr:nvCxnSpPr>
        <xdr:cNvPr id="695" name="直線コネクタ 694"/>
        <xdr:cNvCxnSpPr/>
      </xdr:nvCxnSpPr>
      <xdr:spPr>
        <a:xfrm>
          <a:off x="13703300" y="16541995"/>
          <a:ext cx="889000" cy="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6" name="フローチャート: 判断 695"/>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697" name="テキスト ボックス 696"/>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82795</xdr:rowOff>
    </xdr:from>
    <xdr:to>
      <xdr:col>71</xdr:col>
      <xdr:colOff>177800</xdr:colOff>
      <xdr:row>96</xdr:row>
      <xdr:rowOff>128760</xdr:rowOff>
    </xdr:to>
    <xdr:cxnSp macro="">
      <xdr:nvCxnSpPr>
        <xdr:cNvPr id="698" name="直線コネクタ 697"/>
        <xdr:cNvCxnSpPr/>
      </xdr:nvCxnSpPr>
      <xdr:spPr>
        <a:xfrm flipV="1">
          <a:off x="12814300" y="16541995"/>
          <a:ext cx="8890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699" name="フローチャート: 判断 698"/>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0" name="テキスト ボックス 699"/>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1" name="フローチャート: 判断 700"/>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2" name="テキスト ボックス 701"/>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167326</xdr:rowOff>
    </xdr:from>
    <xdr:to>
      <xdr:col>85</xdr:col>
      <xdr:colOff>177800</xdr:colOff>
      <xdr:row>96</xdr:row>
      <xdr:rowOff>97476</xdr:rowOff>
    </xdr:to>
    <xdr:sp macro="" textlink="">
      <xdr:nvSpPr>
        <xdr:cNvPr id="708" name="楕円 707"/>
        <xdr:cNvSpPr/>
      </xdr:nvSpPr>
      <xdr:spPr>
        <a:xfrm>
          <a:off x="16268700" y="1645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145753</xdr:rowOff>
    </xdr:from>
    <xdr:ext cx="534377" cy="259045"/>
    <xdr:sp macro="" textlink="">
      <xdr:nvSpPr>
        <xdr:cNvPr id="709" name="公債費該当値テキスト"/>
        <xdr:cNvSpPr txBox="1"/>
      </xdr:nvSpPr>
      <xdr:spPr>
        <a:xfrm>
          <a:off x="16370300" y="1643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25071</xdr:rowOff>
    </xdr:from>
    <xdr:to>
      <xdr:col>81</xdr:col>
      <xdr:colOff>101600</xdr:colOff>
      <xdr:row>96</xdr:row>
      <xdr:rowOff>126671</xdr:rowOff>
    </xdr:to>
    <xdr:sp macro="" textlink="">
      <xdr:nvSpPr>
        <xdr:cNvPr id="710" name="楕円 709"/>
        <xdr:cNvSpPr/>
      </xdr:nvSpPr>
      <xdr:spPr>
        <a:xfrm>
          <a:off x="15430500" y="1648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117798</xdr:rowOff>
    </xdr:from>
    <xdr:ext cx="534377" cy="259045"/>
    <xdr:sp macro="" textlink="">
      <xdr:nvSpPr>
        <xdr:cNvPr id="711" name="テキスト ボックス 710"/>
        <xdr:cNvSpPr txBox="1"/>
      </xdr:nvSpPr>
      <xdr:spPr>
        <a:xfrm>
          <a:off x="15214111" y="1657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77699</xdr:rowOff>
    </xdr:from>
    <xdr:to>
      <xdr:col>76</xdr:col>
      <xdr:colOff>165100</xdr:colOff>
      <xdr:row>97</xdr:row>
      <xdr:rowOff>7849</xdr:rowOff>
    </xdr:to>
    <xdr:sp macro="" textlink="">
      <xdr:nvSpPr>
        <xdr:cNvPr id="712" name="楕円 711"/>
        <xdr:cNvSpPr/>
      </xdr:nvSpPr>
      <xdr:spPr>
        <a:xfrm>
          <a:off x="14541500" y="165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170426</xdr:rowOff>
    </xdr:from>
    <xdr:ext cx="534377" cy="259045"/>
    <xdr:sp macro="" textlink="">
      <xdr:nvSpPr>
        <xdr:cNvPr id="713" name="テキスト ボックス 712"/>
        <xdr:cNvSpPr txBox="1"/>
      </xdr:nvSpPr>
      <xdr:spPr>
        <a:xfrm>
          <a:off x="14325111" y="166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31995</xdr:rowOff>
    </xdr:from>
    <xdr:to>
      <xdr:col>72</xdr:col>
      <xdr:colOff>38100</xdr:colOff>
      <xdr:row>96</xdr:row>
      <xdr:rowOff>133595</xdr:rowOff>
    </xdr:to>
    <xdr:sp macro="" textlink="">
      <xdr:nvSpPr>
        <xdr:cNvPr id="714" name="楕円 713"/>
        <xdr:cNvSpPr/>
      </xdr:nvSpPr>
      <xdr:spPr>
        <a:xfrm>
          <a:off x="13652500" y="164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124722</xdr:rowOff>
    </xdr:from>
    <xdr:ext cx="534377" cy="259045"/>
    <xdr:sp macro="" textlink="">
      <xdr:nvSpPr>
        <xdr:cNvPr id="715" name="テキスト ボックス 714"/>
        <xdr:cNvSpPr txBox="1"/>
      </xdr:nvSpPr>
      <xdr:spPr>
        <a:xfrm>
          <a:off x="13436111" y="1658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77960</xdr:rowOff>
    </xdr:from>
    <xdr:to>
      <xdr:col>67</xdr:col>
      <xdr:colOff>101600</xdr:colOff>
      <xdr:row>97</xdr:row>
      <xdr:rowOff>8110</xdr:rowOff>
    </xdr:to>
    <xdr:sp macro="" textlink="">
      <xdr:nvSpPr>
        <xdr:cNvPr id="716" name="楕円 715"/>
        <xdr:cNvSpPr/>
      </xdr:nvSpPr>
      <xdr:spPr>
        <a:xfrm>
          <a:off x="12763500" y="165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170687</xdr:rowOff>
    </xdr:from>
    <xdr:ext cx="534377" cy="259045"/>
    <xdr:sp macro="" textlink="">
      <xdr:nvSpPr>
        <xdr:cNvPr id="717" name="テキスト ボックス 716"/>
        <xdr:cNvSpPr txBox="1"/>
      </xdr:nvSpPr>
      <xdr:spPr>
        <a:xfrm>
          <a:off x="12547111" y="166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39" name="直線コネクタ 738"/>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0"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2"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3" name="直線コネクタ 742"/>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5"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6" name="フローチャート: 判断 745"/>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48" name="フローチャート: 判断 747"/>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49" name="テキスト ボックス 748"/>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1" name="フローチャート: 判断 750"/>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2" name="テキスト ボックス 751"/>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4" name="フローチャート: 判断 753"/>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5" name="テキスト ボックス 754"/>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4"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総務費は、ふるさと応援基金、公共施設等整備基金への積立金の増加により、類似団体を</a:t>
          </a:r>
          <a:r>
            <a:rPr kumimoji="1" lang="en-US" altLang="ja-JP" sz="1100">
              <a:latin typeface="ＭＳ Ｐゴシック" panose="020B0600070205080204" pitchFamily="50" charset="-128"/>
              <a:ea typeface="ＭＳ Ｐゴシック" panose="020B0600070205080204" pitchFamily="50" charset="-128"/>
            </a:rPr>
            <a:t>81,659</a:t>
          </a:r>
          <a:r>
            <a:rPr kumimoji="1" lang="ja-JP" altLang="en-US" sz="1100">
              <a:latin typeface="ＭＳ Ｐゴシック" panose="020B0600070205080204" pitchFamily="50" charset="-128"/>
              <a:ea typeface="ＭＳ Ｐゴシック" panose="020B0600070205080204" pitchFamily="50" charset="-128"/>
            </a:rPr>
            <a:t>円上回りました。</a:t>
          </a:r>
        </a:p>
        <a:p>
          <a:r>
            <a:rPr kumimoji="1" lang="ja-JP" altLang="en-US" sz="1100">
              <a:latin typeface="ＭＳ Ｐゴシック" panose="020B0600070205080204" pitchFamily="50" charset="-128"/>
              <a:ea typeface="ＭＳ Ｐゴシック" panose="020B0600070205080204" pitchFamily="50" charset="-128"/>
            </a:rPr>
            <a:t>民生費は、全国的なコロナ対策経費の減少があったものの、子ども医療費助成および給食費の多子世帯減免の事業継続性担保のため、向こう</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年間の事業費をふるさと応援基金から子ども・子育て基金積立金へ積み替えを行ったことにより、前年度比</a:t>
          </a:r>
          <a:r>
            <a:rPr kumimoji="1" lang="en-US" altLang="ja-JP" sz="1100">
              <a:latin typeface="ＭＳ Ｐゴシック" panose="020B0600070205080204" pitchFamily="50" charset="-128"/>
              <a:ea typeface="ＭＳ Ｐゴシック" panose="020B0600070205080204" pitchFamily="50" charset="-128"/>
            </a:rPr>
            <a:t>17,950</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199,929</a:t>
          </a:r>
          <a:r>
            <a:rPr kumimoji="1" lang="ja-JP" altLang="en-US" sz="1100">
              <a:latin typeface="ＭＳ Ｐゴシック" panose="020B0600070205080204" pitchFamily="50" charset="-128"/>
              <a:ea typeface="ＭＳ Ｐゴシック" panose="020B0600070205080204" pitchFamily="50" charset="-128"/>
            </a:rPr>
            <a:t>円となり、類似団体を</a:t>
          </a:r>
          <a:r>
            <a:rPr kumimoji="1" lang="en-US" altLang="ja-JP" sz="1100">
              <a:latin typeface="ＭＳ Ｐゴシック" panose="020B0600070205080204" pitchFamily="50" charset="-128"/>
              <a:ea typeface="ＭＳ Ｐゴシック" panose="020B0600070205080204" pitchFamily="50" charset="-128"/>
            </a:rPr>
            <a:t>32,328</a:t>
          </a:r>
          <a:r>
            <a:rPr kumimoji="1" lang="ja-JP" altLang="en-US" sz="1100">
              <a:latin typeface="ＭＳ Ｐゴシック" panose="020B0600070205080204" pitchFamily="50" charset="-128"/>
              <a:ea typeface="ＭＳ Ｐゴシック" panose="020B0600070205080204" pitchFamily="50" charset="-128"/>
            </a:rPr>
            <a:t>円上回りました。</a:t>
          </a:r>
        </a:p>
        <a:p>
          <a:r>
            <a:rPr kumimoji="1" lang="ja-JP" altLang="en-US" sz="1100">
              <a:latin typeface="ＭＳ Ｐゴシック" panose="020B0600070205080204" pitchFamily="50" charset="-128"/>
              <a:ea typeface="ＭＳ Ｐゴシック" panose="020B0600070205080204" pitchFamily="50" charset="-128"/>
            </a:rPr>
            <a:t>衛生費は、コロナウイルスワクチンの接種回数減により、類似団体を</a:t>
          </a:r>
          <a:r>
            <a:rPr kumimoji="1" lang="en-US" altLang="ja-JP" sz="1100">
              <a:latin typeface="ＭＳ Ｐゴシック" panose="020B0600070205080204" pitchFamily="50" charset="-128"/>
              <a:ea typeface="ＭＳ Ｐゴシック" panose="020B0600070205080204" pitchFamily="50" charset="-128"/>
            </a:rPr>
            <a:t>2,804</a:t>
          </a:r>
          <a:r>
            <a:rPr kumimoji="1" lang="ja-JP" altLang="en-US" sz="1100">
              <a:latin typeface="ＭＳ Ｐゴシック" panose="020B0600070205080204" pitchFamily="50" charset="-128"/>
              <a:ea typeface="ＭＳ Ｐゴシック" panose="020B0600070205080204" pitchFamily="50" charset="-128"/>
            </a:rPr>
            <a:t>円下回りました。</a:t>
          </a:r>
        </a:p>
        <a:p>
          <a:r>
            <a:rPr kumimoji="1" lang="ja-JP" altLang="en-US" sz="1100">
              <a:latin typeface="ＭＳ Ｐゴシック" panose="020B0600070205080204" pitchFamily="50" charset="-128"/>
              <a:ea typeface="ＭＳ Ｐゴシック" panose="020B0600070205080204" pitchFamily="50" charset="-128"/>
            </a:rPr>
            <a:t>農林水産業費は、原油・物価高騰対策補助金の支給や津田干拓果樹団地整備を実施し、前年度比</a:t>
          </a:r>
          <a:r>
            <a:rPr kumimoji="1" lang="en-US" altLang="ja-JP" sz="1100">
              <a:latin typeface="ＭＳ Ｐゴシック" panose="020B0600070205080204" pitchFamily="50" charset="-128"/>
              <a:ea typeface="ＭＳ Ｐゴシック" panose="020B0600070205080204" pitchFamily="50" charset="-128"/>
            </a:rPr>
            <a:t>945</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11,829</a:t>
          </a:r>
          <a:r>
            <a:rPr kumimoji="1" lang="ja-JP" altLang="en-US" sz="1100">
              <a:latin typeface="ＭＳ Ｐゴシック" panose="020B0600070205080204" pitchFamily="50" charset="-128"/>
              <a:ea typeface="ＭＳ Ｐゴシック" panose="020B0600070205080204" pitchFamily="50" charset="-128"/>
            </a:rPr>
            <a:t>円となりましたが、類似団体を</a:t>
          </a:r>
          <a:r>
            <a:rPr kumimoji="1" lang="en-US" altLang="ja-JP" sz="1100">
              <a:latin typeface="ＭＳ Ｐゴシック" panose="020B0600070205080204" pitchFamily="50" charset="-128"/>
              <a:ea typeface="ＭＳ Ｐゴシック" panose="020B0600070205080204" pitchFamily="50" charset="-128"/>
            </a:rPr>
            <a:t>2,784</a:t>
          </a:r>
          <a:r>
            <a:rPr kumimoji="1" lang="ja-JP" altLang="en-US" sz="1100">
              <a:latin typeface="ＭＳ Ｐゴシック" panose="020B0600070205080204" pitchFamily="50" charset="-128"/>
              <a:ea typeface="ＭＳ Ｐゴシック" panose="020B0600070205080204" pitchFamily="50" charset="-128"/>
            </a:rPr>
            <a:t>円下回りました。</a:t>
          </a:r>
        </a:p>
        <a:p>
          <a:r>
            <a:rPr kumimoji="1" lang="ja-JP" altLang="en-US" sz="1100">
              <a:latin typeface="ＭＳ Ｐゴシック" panose="020B0600070205080204" pitchFamily="50" charset="-128"/>
              <a:ea typeface="ＭＳ Ｐゴシック" panose="020B0600070205080204" pitchFamily="50" charset="-128"/>
            </a:rPr>
            <a:t>土木費は、第</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期工事完了に伴う竹町都市公園整備事業の減により、前年度比</a:t>
          </a:r>
          <a:r>
            <a:rPr kumimoji="1" lang="en-US" altLang="ja-JP" sz="1100">
              <a:latin typeface="ＭＳ Ｐゴシック" panose="020B0600070205080204" pitchFamily="50" charset="-128"/>
              <a:ea typeface="ＭＳ Ｐゴシック" panose="020B0600070205080204" pitchFamily="50" charset="-128"/>
            </a:rPr>
            <a:t>1,327</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31,507</a:t>
          </a:r>
          <a:r>
            <a:rPr kumimoji="1" lang="ja-JP" altLang="en-US" sz="1100">
              <a:latin typeface="ＭＳ Ｐゴシック" panose="020B0600070205080204" pitchFamily="50" charset="-128"/>
              <a:ea typeface="ＭＳ Ｐゴシック" panose="020B0600070205080204" pitchFamily="50" charset="-128"/>
            </a:rPr>
            <a:t>円となり、類似団体を</a:t>
          </a:r>
          <a:r>
            <a:rPr kumimoji="1" lang="en-US" altLang="ja-JP" sz="1100">
              <a:latin typeface="ＭＳ Ｐゴシック" panose="020B0600070205080204" pitchFamily="50" charset="-128"/>
              <a:ea typeface="ＭＳ Ｐゴシック" panose="020B0600070205080204" pitchFamily="50" charset="-128"/>
            </a:rPr>
            <a:t>14,116</a:t>
          </a:r>
          <a:r>
            <a:rPr kumimoji="1" lang="ja-JP" altLang="en-US" sz="1100">
              <a:latin typeface="ＭＳ Ｐゴシック" panose="020B0600070205080204" pitchFamily="50" charset="-128"/>
              <a:ea typeface="ＭＳ Ｐゴシック" panose="020B0600070205080204" pitchFamily="50" charset="-128"/>
            </a:rPr>
            <a:t>円下回りました。</a:t>
          </a:r>
        </a:p>
        <a:p>
          <a:r>
            <a:rPr kumimoji="1" lang="ja-JP" altLang="en-US" sz="1100">
              <a:latin typeface="ＭＳ Ｐゴシック" panose="020B0600070205080204" pitchFamily="50" charset="-128"/>
              <a:ea typeface="ＭＳ Ｐゴシック" panose="020B0600070205080204" pitchFamily="50" charset="-128"/>
            </a:rPr>
            <a:t>商工費は、継続したコロナ対策であるじもと応援クーポン事業やふるさと観光券事業の規模を拡大したことにより、前年度比</a:t>
          </a:r>
          <a:r>
            <a:rPr kumimoji="1" lang="en-US" altLang="ja-JP" sz="1100">
              <a:latin typeface="ＭＳ Ｐゴシック" panose="020B0600070205080204" pitchFamily="50" charset="-128"/>
              <a:ea typeface="ＭＳ Ｐゴシック" panose="020B0600070205080204" pitchFamily="50" charset="-128"/>
            </a:rPr>
            <a:t>2,838</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12,655</a:t>
          </a:r>
          <a:r>
            <a:rPr kumimoji="1" lang="ja-JP" altLang="en-US" sz="1100">
              <a:latin typeface="ＭＳ Ｐゴシック" panose="020B0600070205080204" pitchFamily="50" charset="-128"/>
              <a:ea typeface="ＭＳ Ｐゴシック" panose="020B0600070205080204" pitchFamily="50" charset="-128"/>
            </a:rPr>
            <a:t>円となりましたが、類似団体を</a:t>
          </a:r>
          <a:r>
            <a:rPr kumimoji="1" lang="en-US" altLang="ja-JP" sz="1100">
              <a:latin typeface="ＭＳ Ｐゴシック" panose="020B0600070205080204" pitchFamily="50" charset="-128"/>
              <a:ea typeface="ＭＳ Ｐゴシック" panose="020B0600070205080204" pitchFamily="50" charset="-128"/>
            </a:rPr>
            <a:t>4,540</a:t>
          </a:r>
          <a:r>
            <a:rPr kumimoji="1" lang="ja-JP" altLang="en-US" sz="1100">
              <a:latin typeface="ＭＳ Ｐゴシック" panose="020B0600070205080204" pitchFamily="50" charset="-128"/>
              <a:ea typeface="ＭＳ Ｐゴシック" panose="020B0600070205080204" pitchFamily="50" charset="-128"/>
            </a:rPr>
            <a:t>円下回りました。</a:t>
          </a:r>
        </a:p>
        <a:p>
          <a:r>
            <a:rPr kumimoji="1" lang="ja-JP" altLang="en-US" sz="1100">
              <a:latin typeface="ＭＳ Ｐゴシック" panose="020B0600070205080204" pitchFamily="50" charset="-128"/>
              <a:ea typeface="ＭＳ Ｐゴシック" panose="020B0600070205080204" pitchFamily="50" charset="-128"/>
            </a:rPr>
            <a:t>教育費は、文化会館整備事業や学校給食費の公会計化に伴う費用計上により、前年度比</a:t>
          </a:r>
          <a:r>
            <a:rPr kumimoji="1" lang="en-US" altLang="ja-JP" sz="1100">
              <a:latin typeface="ＭＳ Ｐゴシック" panose="020B0600070205080204" pitchFamily="50" charset="-128"/>
              <a:ea typeface="ＭＳ Ｐゴシック" panose="020B0600070205080204" pitchFamily="50" charset="-128"/>
            </a:rPr>
            <a:t>3,351</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48,149</a:t>
          </a:r>
          <a:r>
            <a:rPr kumimoji="1" lang="ja-JP" altLang="en-US" sz="1100">
              <a:latin typeface="ＭＳ Ｐゴシック" panose="020B0600070205080204" pitchFamily="50" charset="-128"/>
              <a:ea typeface="ＭＳ Ｐゴシック" panose="020B0600070205080204" pitchFamily="50" charset="-128"/>
            </a:rPr>
            <a:t>円となりましたが、類似団体を</a:t>
          </a:r>
          <a:r>
            <a:rPr kumimoji="1" lang="en-US" altLang="ja-JP" sz="1100">
              <a:latin typeface="ＭＳ Ｐゴシック" panose="020B0600070205080204" pitchFamily="50" charset="-128"/>
              <a:ea typeface="ＭＳ Ｐゴシック" panose="020B0600070205080204" pitchFamily="50" charset="-128"/>
            </a:rPr>
            <a:t>5,379</a:t>
          </a:r>
          <a:r>
            <a:rPr kumimoji="1" lang="ja-JP" altLang="en-US" sz="1100">
              <a:latin typeface="ＭＳ Ｐゴシック" panose="020B0600070205080204" pitchFamily="50" charset="-128"/>
              <a:ea typeface="ＭＳ Ｐゴシック" panose="020B0600070205080204" pitchFamily="50" charset="-128"/>
            </a:rPr>
            <a:t>円下回りました。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一般会計等の実質収支額は引き続き黒字となっており、健全な財政状況と言えます。昨年は多額となった国・県支出金の翌年度精算金が収支に含まれていたため、実質収支は前年より減少しました。</a:t>
          </a:r>
        </a:p>
        <a:p>
          <a:r>
            <a:rPr kumimoji="1" lang="ja-JP" altLang="en-US" sz="1100">
              <a:latin typeface="ＭＳ ゴシック" pitchFamily="49" charset="-128"/>
              <a:ea typeface="ＭＳ ゴシック" pitchFamily="49" charset="-128"/>
            </a:rPr>
            <a:t>　財政調整基金残高は、積立額が取崩額を上回り、</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億円増となる</a:t>
          </a:r>
          <a:r>
            <a:rPr kumimoji="1" lang="en-US" altLang="ja-JP" sz="1100">
              <a:latin typeface="ＭＳ ゴシック" pitchFamily="49" charset="-128"/>
              <a:ea typeface="ＭＳ ゴシック" pitchFamily="49" charset="-128"/>
            </a:rPr>
            <a:t>53.2</a:t>
          </a:r>
          <a:r>
            <a:rPr kumimoji="1" lang="ja-JP" altLang="en-US" sz="1100">
              <a:latin typeface="ＭＳ ゴシック" pitchFamily="49" charset="-128"/>
              <a:ea typeface="ＭＳ ゴシック" pitchFamily="49" charset="-128"/>
            </a:rPr>
            <a:t>億円となり、臨時財政対策債発行可能額の大幅な減により標準財政規模は</a:t>
          </a:r>
          <a:r>
            <a:rPr kumimoji="1" lang="en-US" altLang="ja-JP" sz="1100">
              <a:latin typeface="ＭＳ ゴシック" pitchFamily="49" charset="-128"/>
              <a:ea typeface="ＭＳ ゴシック" pitchFamily="49" charset="-128"/>
            </a:rPr>
            <a:t>3.3</a:t>
          </a:r>
          <a:r>
            <a:rPr kumimoji="1" lang="ja-JP" altLang="en-US" sz="1100">
              <a:latin typeface="ＭＳ ゴシック" pitchFamily="49" charset="-128"/>
              <a:ea typeface="ＭＳ ゴシック" pitchFamily="49" charset="-128"/>
            </a:rPr>
            <a:t>億円減となったことから比率は上昇しました。</a:t>
          </a:r>
        </a:p>
        <a:p>
          <a:r>
            <a:rPr kumimoji="1" lang="ja-JP" altLang="en-US" sz="1100">
              <a:latin typeface="ＭＳ ゴシック" pitchFamily="49" charset="-128"/>
              <a:ea typeface="ＭＳ ゴシック" pitchFamily="49" charset="-128"/>
            </a:rPr>
            <a:t>　実質収支額の標準財政規模に対する比率は、対前年度比</a:t>
          </a:r>
          <a:r>
            <a:rPr kumimoji="1" lang="en-US" altLang="ja-JP" sz="1100">
              <a:latin typeface="ＭＳ ゴシック" pitchFamily="49" charset="-128"/>
              <a:ea typeface="ＭＳ ゴシック" pitchFamily="49" charset="-128"/>
            </a:rPr>
            <a:t>1.46</a:t>
          </a:r>
          <a:r>
            <a:rPr kumimoji="1" lang="ja-JP" altLang="en-US" sz="1100">
              <a:latin typeface="ＭＳ ゴシック" pitchFamily="49" charset="-128"/>
              <a:ea typeface="ＭＳ ゴシック" pitchFamily="49" charset="-128"/>
            </a:rPr>
            <a:t>減の</a:t>
          </a:r>
          <a:r>
            <a:rPr kumimoji="1" lang="en-US" altLang="ja-JP" sz="1100">
              <a:latin typeface="ＭＳ ゴシック" pitchFamily="49" charset="-128"/>
              <a:ea typeface="ＭＳ ゴシック" pitchFamily="49" charset="-128"/>
            </a:rPr>
            <a:t>4.17</a:t>
          </a:r>
          <a:r>
            <a:rPr kumimoji="1" lang="ja-JP" altLang="en-US" sz="1100">
              <a:latin typeface="ＭＳ ゴシック" pitchFamily="49" charset="-128"/>
              <a:ea typeface="ＭＳ ゴシック" pitchFamily="49" charset="-128"/>
            </a:rPr>
            <a:t>％となり、実質単年度収支は、財政調整基金積立金の増から対前年度比</a:t>
          </a:r>
          <a:r>
            <a:rPr kumimoji="1" lang="en-US" altLang="ja-JP" sz="1100">
              <a:latin typeface="ＭＳ ゴシック" pitchFamily="49" charset="-128"/>
              <a:ea typeface="ＭＳ ゴシック" pitchFamily="49" charset="-128"/>
            </a:rPr>
            <a:t>6.11</a:t>
          </a:r>
          <a:r>
            <a:rPr kumimoji="1" lang="ja-JP" altLang="en-US" sz="1100">
              <a:latin typeface="ＭＳ ゴシック" pitchFamily="49" charset="-128"/>
              <a:ea typeface="ＭＳ ゴシック" pitchFamily="49" charset="-128"/>
            </a:rPr>
            <a:t>減の</a:t>
          </a:r>
          <a:r>
            <a:rPr kumimoji="1" lang="en-US" altLang="ja-JP" sz="1100">
              <a:latin typeface="ＭＳ ゴシック" pitchFamily="49" charset="-128"/>
              <a:ea typeface="ＭＳ ゴシック" pitchFamily="49" charset="-128"/>
            </a:rPr>
            <a:t>1.72</a:t>
          </a:r>
          <a:r>
            <a:rPr kumimoji="1" lang="ja-JP" altLang="en-US" sz="1100">
              <a:latin typeface="ＭＳ ゴシック" pitchFamily="49" charset="-128"/>
              <a:ea typeface="ＭＳ ゴシック" pitchFamily="49" charset="-128"/>
            </a:rPr>
            <a:t>％となりました。</a:t>
          </a:r>
        </a:p>
        <a:p>
          <a:r>
            <a:rPr kumimoji="1" lang="ja-JP" altLang="en-US" sz="1100">
              <a:latin typeface="ＭＳ ゴシック" pitchFamily="49" charset="-128"/>
              <a:ea typeface="ＭＳ ゴシック" pitchFamily="49" charset="-128"/>
            </a:rPr>
            <a:t>　今後も引き続き健全な財政運営に努めます。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連結対象の会計においても連結実質赤字比率に係る赤字はないことから、すべての会計の収支等を足し合わせた結果、歳入及び流動資産等総額が歳出及び流動負債等総額を上回っており、連結収支は黒字で健全な状況です。</a:t>
          </a:r>
          <a:endParaRPr kumimoji="1" lang="en-US" altLang="ja-JP" sz="1050">
            <a:latin typeface="ＭＳ ゴシック" pitchFamily="49" charset="-128"/>
            <a:ea typeface="ＭＳ ゴシック" pitchFamily="49" charset="-128"/>
          </a:endParaRPr>
        </a:p>
        <a:p>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＜主な増減要因＞</a:t>
          </a:r>
        </a:p>
        <a:p>
          <a:r>
            <a:rPr kumimoji="1" lang="ja-JP" altLang="en-US" sz="1050">
              <a:latin typeface="ＭＳ ゴシック" pitchFamily="49" charset="-128"/>
              <a:ea typeface="ＭＳ ゴシック" pitchFamily="49" charset="-128"/>
            </a:rPr>
            <a:t>　介護保険事業特別会計では介護給付費負担金等の歳入の増加により実質収支は</a:t>
          </a:r>
          <a:r>
            <a:rPr kumimoji="1" lang="en-US" altLang="ja-JP" sz="1050">
              <a:latin typeface="ＭＳ ゴシック" pitchFamily="49" charset="-128"/>
              <a:ea typeface="ＭＳ ゴシック" pitchFamily="49" charset="-128"/>
            </a:rPr>
            <a:t>32,923</a:t>
          </a:r>
          <a:r>
            <a:rPr kumimoji="1" lang="ja-JP" altLang="en-US" sz="1050">
              <a:latin typeface="ＭＳ ゴシック" pitchFamily="49" charset="-128"/>
              <a:ea typeface="ＭＳ ゴシック" pitchFamily="49" charset="-128"/>
            </a:rPr>
            <a:t>千円増加しました。国民健康保険特別会計は、保険料率の減による保険税が前年度より減少したため、実質収支は</a:t>
          </a:r>
          <a:r>
            <a:rPr kumimoji="1" lang="en-US" altLang="ja-JP" sz="1050">
              <a:latin typeface="ＭＳ ゴシック" pitchFamily="49" charset="-128"/>
              <a:ea typeface="ＭＳ ゴシック" pitchFamily="49" charset="-128"/>
            </a:rPr>
            <a:t>23,693</a:t>
          </a:r>
          <a:r>
            <a:rPr kumimoji="1" lang="ja-JP" altLang="en-US" sz="1050">
              <a:latin typeface="ＭＳ ゴシック" pitchFamily="49" charset="-128"/>
              <a:ea typeface="ＭＳ ゴシック" pitchFamily="49" charset="-128"/>
            </a:rPr>
            <a:t>千円減少しました。</a:t>
          </a:r>
        </a:p>
        <a:p>
          <a:r>
            <a:rPr kumimoji="1" lang="ja-JP" altLang="en-US" sz="1050">
              <a:latin typeface="ＭＳ ゴシック" pitchFamily="49" charset="-128"/>
              <a:ea typeface="ＭＳ ゴシック" pitchFamily="49" charset="-128"/>
            </a:rPr>
            <a:t>水道事業会計では、令和</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年度より管路更新や耐震化工事の本格化に伴う補助未収金や前払い金の増により流動資産が増加し、資金剰余額は</a:t>
          </a:r>
          <a:r>
            <a:rPr kumimoji="1" lang="en-US" altLang="ja-JP" sz="1050">
              <a:latin typeface="ＭＳ ゴシック" pitchFamily="49" charset="-128"/>
              <a:ea typeface="ＭＳ ゴシック" pitchFamily="49" charset="-128"/>
            </a:rPr>
            <a:t>280,249</a:t>
          </a:r>
          <a:r>
            <a:rPr kumimoji="1" lang="ja-JP" altLang="en-US" sz="1050">
              <a:latin typeface="ＭＳ ゴシック" pitchFamily="49" charset="-128"/>
              <a:ea typeface="ＭＳ ゴシック" pitchFamily="49" charset="-128"/>
            </a:rPr>
            <a:t>千円増加しました。病院事業会計では、管理棟建設にかかる工事費の減による前払金の減や、感染症患者受入による休床の一部再開等による休床補助金の減による未収金の減に伴い流動資産が減少し、退職金支払いの減による未払金の減により流動負債も減少したことで、資金剰余額は</a:t>
          </a:r>
          <a:r>
            <a:rPr kumimoji="1" lang="en-US" altLang="ja-JP" sz="1050">
              <a:latin typeface="ＭＳ ゴシック" pitchFamily="49" charset="-128"/>
              <a:ea typeface="ＭＳ ゴシック" pitchFamily="49" charset="-128"/>
            </a:rPr>
            <a:t>70,919</a:t>
          </a:r>
          <a:r>
            <a:rPr kumimoji="1" lang="ja-JP" altLang="en-US" sz="1050">
              <a:latin typeface="ＭＳ ゴシック" pitchFamily="49" charset="-128"/>
              <a:ea typeface="ＭＳ ゴシック" pitchFamily="49" charset="-128"/>
            </a:rPr>
            <a:t>千円減少しました。</a:t>
          </a:r>
        </a:p>
        <a:p>
          <a:r>
            <a:rPr kumimoji="1" lang="ja-JP" altLang="en-US" sz="1050">
              <a:latin typeface="ＭＳ ゴシック" pitchFamily="49" charset="-128"/>
              <a:ea typeface="ＭＳ ゴシック" pitchFamily="49" charset="-128"/>
            </a:rPr>
            <a:t>　一般会計については、昨年度は国・県支出金の翌年度精算金が例年より多額となり、収支に含んでいたことから実質収支が上昇していたため、今年度の実質収支は減少し、連結ベースでの実質収支は前年比</a:t>
          </a:r>
          <a:r>
            <a:rPr kumimoji="1" lang="en-US" altLang="ja-JP" sz="1050">
              <a:latin typeface="ＭＳ ゴシック" pitchFamily="49" charset="-128"/>
              <a:ea typeface="ＭＳ ゴシック" pitchFamily="49" charset="-128"/>
            </a:rPr>
            <a:t>118,498</a:t>
          </a:r>
          <a:r>
            <a:rPr kumimoji="1" lang="ja-JP" altLang="en-US" sz="1050">
              <a:latin typeface="ＭＳ ゴシック" pitchFamily="49" charset="-128"/>
              <a:ea typeface="ＭＳ ゴシック" pitchFamily="49" charset="-128"/>
            </a:rPr>
            <a:t>千円減少しました。</a:t>
          </a:r>
          <a:endParaRPr kumimoji="1" lang="en-US" altLang="ja-JP" sz="1050">
            <a:latin typeface="ＭＳ ゴシック" pitchFamily="49" charset="-128"/>
            <a:ea typeface="ＭＳ ゴシック" pitchFamily="49" charset="-128"/>
          </a:endParaRPr>
        </a:p>
        <a:p>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＜今後の見通し・課題・改善方策＞</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人口減少社会と少子高齢化が進行している状況であり、増嵩する社会保障関連経費に歯止めが効かず、加えて、既存施設などの老朽化対策が本格化してくるなど、会計全体の収支を悪化させる要因・課題があります。公営企業においても、特に水道事業・下水道事業については、管の更新等に多くの経費が必要となります。公共施設等総合管理計画等に基づき、長寿命化を図り、各会計において費用対効果を十分考慮し、経費の削減を推し進めつつ持続可能な財政運営の実現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これまでの市債の新規発行抑制や繰上償還により、実質公債費比率は低位で推移し、健全な状況です。</a:t>
          </a:r>
        </a:p>
        <a:p>
          <a:r>
            <a:rPr kumimoji="1" lang="ja-JP" altLang="en-US" sz="1050">
              <a:latin typeface="ＭＳ ゴシック" pitchFamily="49" charset="-128"/>
              <a:ea typeface="ＭＳ ゴシック" pitchFamily="49" charset="-128"/>
            </a:rPr>
            <a:t>＜主な増減要因＞</a:t>
          </a:r>
        </a:p>
        <a:p>
          <a:r>
            <a:rPr kumimoji="1" lang="ja-JP" altLang="en-US" sz="1050">
              <a:latin typeface="ＭＳ ゴシック" pitchFamily="49" charset="-128"/>
              <a:ea typeface="ＭＳ ゴシック" pitchFamily="49" charset="-128"/>
            </a:rPr>
            <a:t>　一般会計については分母である標準財政規模が</a:t>
          </a:r>
          <a:r>
            <a:rPr kumimoji="1" lang="en-US" altLang="ja-JP" sz="1050">
              <a:latin typeface="ＭＳ ゴシック" pitchFamily="49" charset="-128"/>
              <a:ea typeface="ＭＳ ゴシック" pitchFamily="49" charset="-128"/>
            </a:rPr>
            <a:t>330,641</a:t>
          </a:r>
          <a:r>
            <a:rPr kumimoji="1" lang="ja-JP" altLang="en-US" sz="1050">
              <a:latin typeface="ＭＳ ゴシック" pitchFamily="49" charset="-128"/>
              <a:ea typeface="ＭＳ ゴシック" pitchFamily="49" charset="-128"/>
            </a:rPr>
            <a:t>千円減少したものの、分子である公債費に準ずる債務負担行為で大中地区土地改良事業が減少したこと等により、単年度比率で前年度</a:t>
          </a:r>
          <a:r>
            <a:rPr kumimoji="1" lang="en-US" altLang="ja-JP" sz="1050">
              <a:latin typeface="ＭＳ ゴシック" pitchFamily="49" charset="-128"/>
              <a:ea typeface="ＭＳ ゴシック" pitchFamily="49" charset="-128"/>
            </a:rPr>
            <a:t>0,9</a:t>
          </a:r>
          <a:r>
            <a:rPr kumimoji="1" lang="ja-JP" altLang="en-US" sz="1050">
              <a:latin typeface="ＭＳ ゴシック" pitchFamily="49" charset="-128"/>
              <a:ea typeface="ＭＳ ゴシック" pitchFamily="49" charset="-128"/>
            </a:rPr>
            <a:t>％減の</a:t>
          </a:r>
          <a:r>
            <a:rPr kumimoji="1" lang="en-US" altLang="ja-JP" sz="1050">
              <a:latin typeface="ＭＳ ゴシック" pitchFamily="49" charset="-128"/>
              <a:ea typeface="ＭＳ ゴシック" pitchFamily="49" charset="-128"/>
            </a:rPr>
            <a:t>0,2</a:t>
          </a:r>
          <a:r>
            <a:rPr kumimoji="1" lang="ja-JP" altLang="en-US" sz="1050">
              <a:latin typeface="ＭＳ ゴシック" pitchFamily="49" charset="-128"/>
              <a:ea typeface="ＭＳ ゴシック" pitchFamily="49" charset="-128"/>
            </a:rPr>
            <a:t>％となりました。</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か年平均としては、公営企業への元利償還金に対する繰出が年々減少し、交付税措置の有利な市債を活用していることから算入公債費等の額は年々増加しています。また、標準財政規模についても単年では昨年より減少したものの、令和元年度と比べると</a:t>
          </a:r>
          <a:r>
            <a:rPr kumimoji="1" lang="en-US" altLang="ja-JP" sz="1050">
              <a:latin typeface="ＭＳ ゴシック" pitchFamily="49" charset="-128"/>
              <a:ea typeface="ＭＳ ゴシック" pitchFamily="49" charset="-128"/>
            </a:rPr>
            <a:t>1,107,149</a:t>
          </a:r>
          <a:r>
            <a:rPr kumimoji="1" lang="ja-JP" altLang="en-US" sz="1050">
              <a:latin typeface="ＭＳ ゴシック" pitchFamily="49" charset="-128"/>
              <a:ea typeface="ＭＳ ゴシック" pitchFamily="49" charset="-128"/>
            </a:rPr>
            <a:t>千円の増加と大きく上昇していることから、実質公債費率の良化に繋がっています。</a:t>
          </a:r>
        </a:p>
        <a:p>
          <a:r>
            <a:rPr kumimoji="1" lang="ja-JP" altLang="en-US" sz="1050">
              <a:latin typeface="ＭＳ ゴシック" pitchFamily="49" charset="-128"/>
              <a:ea typeface="ＭＳ ゴシック" pitchFamily="49" charset="-128"/>
            </a:rPr>
            <a:t>＜今後の見通し・課題・改善方策＞</a:t>
          </a:r>
        </a:p>
        <a:p>
          <a:r>
            <a:rPr kumimoji="1" lang="ja-JP" altLang="en-US" sz="1050">
              <a:latin typeface="ＭＳ ゴシック" pitchFamily="49" charset="-128"/>
              <a:ea typeface="ＭＳ ゴシック" pitchFamily="49" charset="-128"/>
            </a:rPr>
            <a:t>　地方交付税措置のない市債の発行見送りや繰上償還の実施などにより公債費の抑制に努めるとともに、あらゆる面から合理的かつ経済的な事業実施に取り組みます。</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充当可能財源等が将来負担額を上回っており、将来負担率は引き続き算定されませんでした。特に悪化を示す状況もなく健全な状態といえます。</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＜主な増減要因＞</a:t>
          </a:r>
        </a:p>
        <a:p>
          <a:r>
            <a:rPr kumimoji="1" lang="ja-JP" altLang="en-US" sz="1050">
              <a:latin typeface="ＭＳ ゴシック" pitchFamily="49" charset="-128"/>
              <a:ea typeface="ＭＳ ゴシック" pitchFamily="49" charset="-128"/>
            </a:rPr>
            <a:t>　将来負担額のうち、地方債現在高は、繰上償還の増により償還額が増加し、臨時財政対策債発行可能額の大幅な減により新規発行債は減となったため、約</a:t>
          </a:r>
          <a:r>
            <a:rPr kumimoji="1" lang="en-US" altLang="ja-JP" sz="1050">
              <a:latin typeface="ＭＳ ゴシック" pitchFamily="49" charset="-128"/>
              <a:ea typeface="ＭＳ ゴシック" pitchFamily="49" charset="-128"/>
            </a:rPr>
            <a:t>21.8</a:t>
          </a:r>
          <a:r>
            <a:rPr kumimoji="1" lang="ja-JP" altLang="en-US" sz="1050">
              <a:latin typeface="ＭＳ ゴシック" pitchFamily="49" charset="-128"/>
              <a:ea typeface="ＭＳ ゴシック" pitchFamily="49" charset="-128"/>
            </a:rPr>
            <a:t>億円減少しました。また、企業会計等繰入見込額については、企業債残高の減少等により、約</a:t>
          </a:r>
          <a:r>
            <a:rPr kumimoji="1" lang="en-US" altLang="ja-JP" sz="1050">
              <a:latin typeface="ＭＳ ゴシック" pitchFamily="49" charset="-128"/>
              <a:ea typeface="ＭＳ ゴシック" pitchFamily="49" charset="-128"/>
            </a:rPr>
            <a:t>11.1</a:t>
          </a:r>
          <a:r>
            <a:rPr kumimoji="1" lang="ja-JP" altLang="en-US" sz="1050">
              <a:latin typeface="ＭＳ ゴシック" pitchFamily="49" charset="-128"/>
              <a:ea typeface="ＭＳ ゴシック" pitchFamily="49" charset="-128"/>
            </a:rPr>
            <a:t>億円減少しました。その他、退職手当負担金については、長期勤続年数対象者の減により約</a:t>
          </a:r>
          <a:r>
            <a:rPr kumimoji="1" lang="en-US" altLang="ja-JP" sz="1050">
              <a:latin typeface="ＭＳ ゴシック" pitchFamily="49" charset="-128"/>
              <a:ea typeface="ＭＳ ゴシック" pitchFamily="49" charset="-128"/>
            </a:rPr>
            <a:t>1.5</a:t>
          </a:r>
          <a:r>
            <a:rPr kumimoji="1" lang="ja-JP" altLang="en-US" sz="1050">
              <a:latin typeface="ＭＳ ゴシック" pitchFamily="49" charset="-128"/>
              <a:ea typeface="ＭＳ ゴシック" pitchFamily="49" charset="-128"/>
            </a:rPr>
            <a:t>億円の減少となりました。</a:t>
          </a:r>
        </a:p>
        <a:p>
          <a:r>
            <a:rPr kumimoji="1" lang="ja-JP" altLang="en-US" sz="1050">
              <a:latin typeface="ＭＳ ゴシック" pitchFamily="49" charset="-128"/>
              <a:ea typeface="ＭＳ ゴシック" pitchFamily="49" charset="-128"/>
            </a:rPr>
            <a:t>　充当可能財源等のうち充当可能基金は、ふるさと応援基金や子ども・子育て支援基金等の増により約</a:t>
          </a:r>
          <a:r>
            <a:rPr kumimoji="1" lang="en-US" altLang="ja-JP" sz="1050">
              <a:latin typeface="ＭＳ ゴシック" pitchFamily="49" charset="-128"/>
              <a:ea typeface="ＭＳ ゴシック" pitchFamily="49" charset="-128"/>
            </a:rPr>
            <a:t>29.3</a:t>
          </a:r>
          <a:r>
            <a:rPr kumimoji="1" lang="ja-JP" altLang="en-US" sz="1050">
              <a:latin typeface="ＭＳ ゴシック" pitchFamily="49" charset="-128"/>
              <a:ea typeface="ＭＳ ゴシック" pitchFamily="49" charset="-128"/>
            </a:rPr>
            <a:t>億円増加しました。一方で充当可能特定歳入及び基準財政需要額算入見込額については、約</a:t>
          </a:r>
          <a:r>
            <a:rPr kumimoji="1" lang="en-US" altLang="ja-JP" sz="1050">
              <a:latin typeface="ＭＳ ゴシック" pitchFamily="49" charset="-128"/>
              <a:ea typeface="ＭＳ ゴシック" pitchFamily="49" charset="-128"/>
            </a:rPr>
            <a:t>22.6</a:t>
          </a:r>
          <a:r>
            <a:rPr kumimoji="1" lang="ja-JP" altLang="en-US" sz="1050">
              <a:latin typeface="ＭＳ ゴシック" pitchFamily="49" charset="-128"/>
              <a:ea typeface="ＭＳ ゴシック" pitchFamily="49" charset="-128"/>
            </a:rPr>
            <a:t>億円の減少となり、全体で約</a:t>
          </a:r>
          <a:r>
            <a:rPr kumimoji="1" lang="en-US" altLang="ja-JP" sz="1050">
              <a:latin typeface="ＭＳ ゴシック" pitchFamily="49" charset="-128"/>
              <a:ea typeface="ＭＳ ゴシック" pitchFamily="49" charset="-128"/>
            </a:rPr>
            <a:t>6.7</a:t>
          </a:r>
          <a:r>
            <a:rPr kumimoji="1" lang="ja-JP" altLang="en-US" sz="1050">
              <a:latin typeface="ＭＳ ゴシック" pitchFamily="49" charset="-128"/>
              <a:ea typeface="ＭＳ ゴシック" pitchFamily="49" charset="-128"/>
            </a:rPr>
            <a:t>億円の増加となりました。</a:t>
          </a:r>
        </a:p>
        <a:p>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＜今後の見通し・課題・改善方策＞</a:t>
          </a:r>
        </a:p>
        <a:p>
          <a:r>
            <a:rPr kumimoji="1" lang="ja-JP" altLang="en-US" sz="1050">
              <a:latin typeface="ＭＳ ゴシック" pitchFamily="49" charset="-128"/>
              <a:ea typeface="ＭＳ ゴシック" pitchFamily="49" charset="-128"/>
            </a:rPr>
            <a:t>　今後も大型施設整備事業の需要があり地方債の発行が予想されるため、地方交付税措置割合の低い地方債の発行見送りや、繰上償還の実施等により地方債現在高の抑制を図るとともに、より一層の行政改革により収支改善に取り組み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滋賀県近江八幡市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ふるさと応援寄付金の好調や補正予算編成過程での歳入上振の活用により約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億円の現在高となりました。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財政調整基金については、災害等の有事の際の備えとして、また、市民ニーズに沿った臨時的な政策課題に対応するため、残高を維持します。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減債基金については、大型施設整備事業が控え、今後償還額が増加するため、公債費の償還や繰上償還に充当していきます。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目的用途に見合う事業に積極的に取り崩しを行うこととし、特に、公共施設等整備基金については、今後の市庁舎整備への財源として積み立てつつ、他の財源とバランスを図りながら必要な施設整備に活用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基金については、基金現在高比率を基準指標とし、その比率の水準については中期財政計画に定められた標準財政規模の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％以上を目標とします。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ふるさと応援基金：本市を応援しようとする個人、法人及び団体等からの寄付金を財源とし、まちづくり事業や地域活力社会の形成等に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資することを目的とします。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公共施設等整備基金：義務教育施設、公益施設、清掃施設その他公共施設の整備に資することを目的とします。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子ども・子育て支援基金：子ども・子育て支援の推進に資することを目的とします。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ふるさと応援基金は、ふるさと応援寄付金が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億円となったが、子ども医療費助成および給食費多子世帯減免へ向こう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年間の財源担保として、子ども・子育て支援基金への積替え等で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公共施設等整備基金は、普通財産売払収入の積立、前年度事業用資産減価償却費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％分の積立、庁舎見直し一般財源増加分の積立、補正予算編成過程での歳入上振分等により約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子ども・子育て支援基金は、子ども医療費助成および給食費多子世帯減免の向こう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億円をふるさと応援基金から積替え、子ども医療費助成および給食費多子世帯減免に充当するため約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今後、市庁舎整備事業を控えていることや、老朽化した既存施設の更新が見込まれるため、これらの財源として活用していきます。また、ふるさと応援寄付金による収入について、目的用途に見合う事業に積極的に活用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億円を積立て、減債基金への積替として取崩し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億円を行ったことから基金残高は対前年度比約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積立金現在高比率を基準指標とし、その比率の水準については中期財政計画に定められた標準財政規模の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％以上を目標とします。うち、財政調整基金と減債基金の合計については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今後の施設整備の公債費償還に備え、財政調整基金から積替として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億円を積立て、取り崩しを行わなかったことから基金残高は対前年度比約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大型施設整備事業が控え、特に、市庁舎整備に伴う市債の償還が見込まれるため、増加する公債費の償還や繰上償還に充当します。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82,025
80,213
177.45
46,630,599
45,479,767
808,673
19,396,790
22,975,591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latin typeface="ＭＳ Ｐゴシック" panose="020B0600070205080204" pitchFamily="50" charset="-128"/>
              <a:ea typeface="ＭＳ Ｐゴシック" panose="020B0600070205080204" pitchFamily="50" charset="-128"/>
            </a:rPr>
            <a:t>　類似団体より良好な数値となっています。</a:t>
          </a:r>
          <a:endParaRPr lang="en-US" altLang="ja-JP">
            <a:latin typeface="ＭＳ Ｐゴシック" panose="020B0600070205080204" pitchFamily="50" charset="-128"/>
            <a:ea typeface="ＭＳ Ｐゴシック" panose="020B0600070205080204" pitchFamily="50" charset="-128"/>
          </a:endParaRPr>
        </a:p>
        <a:p>
          <a:r>
            <a:rPr lang="ja-JP" altLang="en-US">
              <a:latin typeface="ＭＳ Ｐゴシック" panose="020B0600070205080204" pitchFamily="50" charset="-128"/>
              <a:ea typeface="ＭＳ Ｐゴシック" panose="020B0600070205080204" pitchFamily="50" charset="-128"/>
            </a:rPr>
            <a:t>　令和４年度は第７９回国民スポーツ大会に向けたあづちマリエート の改修や健康ふれあい公園のスケートパーク整備を実施した一方、 近年整備した環境エネルギーセンターや健康ふれあい公園施設など の大型施設の減価償却が進んだことにより、</a:t>
          </a:r>
          <a:r>
            <a:rPr lang="en-US" altLang="ja-JP">
              <a:latin typeface="ＭＳ Ｐゴシック" panose="020B0600070205080204" pitchFamily="50" charset="-128"/>
              <a:ea typeface="ＭＳ Ｐゴシック" panose="020B0600070205080204" pitchFamily="50" charset="-128"/>
            </a:rPr>
            <a:t>60.9</a:t>
          </a:r>
          <a:r>
            <a:rPr lang="ja-JP" altLang="en-US">
              <a:latin typeface="ＭＳ Ｐゴシック" panose="020B0600070205080204" pitchFamily="50" charset="-128"/>
              <a:ea typeface="ＭＳ Ｐゴシック" panose="020B0600070205080204" pitchFamily="50" charset="-128"/>
            </a:rPr>
            <a:t>％（対前年度 </a:t>
          </a:r>
          <a:r>
            <a:rPr lang="en-US" altLang="ja-JP">
              <a:latin typeface="ＭＳ Ｐゴシック" panose="020B0600070205080204" pitchFamily="50" charset="-128"/>
              <a:ea typeface="ＭＳ Ｐゴシック" panose="020B0600070205080204" pitchFamily="50" charset="-128"/>
            </a:rPr>
            <a:t>1.8</a:t>
          </a:r>
          <a:r>
            <a:rPr lang="ja-JP" altLang="en-US">
              <a:latin typeface="ＭＳ Ｐゴシック" panose="020B0600070205080204" pitchFamily="50" charset="-128"/>
              <a:ea typeface="ＭＳ Ｐゴシック" panose="020B0600070205080204" pitchFamily="50" charset="-128"/>
            </a:rPr>
            <a:t>％増）となりました。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75" name="直線コネクタ 74"/>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6"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7" name="直線コネクタ 76"/>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80" name="有形固定資産減価償却率平均値テキスト"/>
        <xdr:cNvSpPr txBox="1"/>
      </xdr:nvSpPr>
      <xdr:spPr>
        <a:xfrm>
          <a:off x="4813300" y="6071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1" name="フローチャート: 判断 80"/>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2" name="フローチャート: 判断 8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4" name="フローチャート: 判断 83"/>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91" name="楕円 90"/>
        <xdr:cNvSpPr/>
      </xdr:nvSpPr>
      <xdr:spPr>
        <a:xfrm>
          <a:off x="4711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121937</xdr:rowOff>
    </xdr:from>
    <xdr:ext cx="405111" cy="259045"/>
    <xdr:sp macro="" textlink="">
      <xdr:nvSpPr>
        <xdr:cNvPr id="92" name="有形固定資産減価償却率該当値テキスト"/>
        <xdr:cNvSpPr txBox="1"/>
      </xdr:nvSpPr>
      <xdr:spPr>
        <a:xfrm>
          <a:off x="4813300"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34290</xdr:rowOff>
    </xdr:from>
    <xdr:to>
      <xdr:col>19</xdr:col>
      <xdr:colOff>187325</xdr:colOff>
      <xdr:row>30</xdr:row>
      <xdr:rowOff>135890</xdr:rowOff>
    </xdr:to>
    <xdr:sp macro="" textlink="">
      <xdr:nvSpPr>
        <xdr:cNvPr id="93" name="楕円 92"/>
        <xdr:cNvSpPr/>
      </xdr:nvSpPr>
      <xdr:spPr>
        <a:xfrm>
          <a:off x="4000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85090</xdr:rowOff>
    </xdr:from>
    <xdr:to>
      <xdr:col>23</xdr:col>
      <xdr:colOff>85725</xdr:colOff>
      <xdr:row>30</xdr:row>
      <xdr:rowOff>149860</xdr:rowOff>
    </xdr:to>
    <xdr:cxnSp macro="">
      <xdr:nvCxnSpPr>
        <xdr:cNvPr id="94" name="直線コネクタ 93"/>
        <xdr:cNvCxnSpPr/>
      </xdr:nvCxnSpPr>
      <xdr:spPr>
        <a:xfrm>
          <a:off x="4051300" y="6000115"/>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95" name="楕円 94"/>
        <xdr:cNvSpPr/>
      </xdr:nvSpPr>
      <xdr:spPr>
        <a:xfrm>
          <a:off x="3238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85090</xdr:rowOff>
    </xdr:to>
    <xdr:cxnSp macro="">
      <xdr:nvCxnSpPr>
        <xdr:cNvPr id="96" name="直線コネクタ 95"/>
        <xdr:cNvCxnSpPr/>
      </xdr:nvCxnSpPr>
      <xdr:spPr>
        <a:xfrm>
          <a:off x="3289300" y="595693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101388</xdr:rowOff>
    </xdr:from>
    <xdr:to>
      <xdr:col>11</xdr:col>
      <xdr:colOff>187325</xdr:colOff>
      <xdr:row>30</xdr:row>
      <xdr:rowOff>31538</xdr:rowOff>
    </xdr:to>
    <xdr:sp macro="" textlink="">
      <xdr:nvSpPr>
        <xdr:cNvPr id="97" name="楕円 96"/>
        <xdr:cNvSpPr/>
      </xdr:nvSpPr>
      <xdr:spPr>
        <a:xfrm>
          <a:off x="2476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152188</xdr:rowOff>
    </xdr:from>
    <xdr:to>
      <xdr:col>15</xdr:col>
      <xdr:colOff>136525</xdr:colOff>
      <xdr:row>30</xdr:row>
      <xdr:rowOff>41910</xdr:rowOff>
    </xdr:to>
    <xdr:cxnSp macro="">
      <xdr:nvCxnSpPr>
        <xdr:cNvPr id="98" name="直線コネクタ 97"/>
        <xdr:cNvCxnSpPr/>
      </xdr:nvCxnSpPr>
      <xdr:spPr>
        <a:xfrm>
          <a:off x="2527300" y="589576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43815</xdr:rowOff>
    </xdr:from>
    <xdr:to>
      <xdr:col>7</xdr:col>
      <xdr:colOff>187325</xdr:colOff>
      <xdr:row>29</xdr:row>
      <xdr:rowOff>145415</xdr:rowOff>
    </xdr:to>
    <xdr:sp macro="" textlink="">
      <xdr:nvSpPr>
        <xdr:cNvPr id="99" name="楕円 98"/>
        <xdr:cNvSpPr/>
      </xdr:nvSpPr>
      <xdr:spPr>
        <a:xfrm>
          <a:off x="1714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94615</xdr:rowOff>
    </xdr:from>
    <xdr:to>
      <xdr:col>11</xdr:col>
      <xdr:colOff>136525</xdr:colOff>
      <xdr:row>29</xdr:row>
      <xdr:rowOff>152188</xdr:rowOff>
    </xdr:to>
    <xdr:cxnSp macro="">
      <xdr:nvCxnSpPr>
        <xdr:cNvPr id="100" name="直線コネクタ 99"/>
        <xdr:cNvCxnSpPr/>
      </xdr:nvCxnSpPr>
      <xdr:spPr>
        <a:xfrm>
          <a:off x="1765300" y="583819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101"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2" name="n_2aveValue有形固定資産減価償却率"/>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103" name="n_3aveValue有形固定資産減価償却率"/>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104" name="n_4aveValue有形固定資産減価償却率"/>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152417</xdr:rowOff>
    </xdr:from>
    <xdr:ext cx="405111" cy="259045"/>
    <xdr:sp macro="" textlink="">
      <xdr:nvSpPr>
        <xdr:cNvPr id="105" name="n_1mainValue有形固定資産減価償却率"/>
        <xdr:cNvSpPr txBox="1"/>
      </xdr:nvSpPr>
      <xdr:spPr>
        <a:xfrm>
          <a:off x="38360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106" name="n_2mainValue有形固定資産減価償却率"/>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48065</xdr:rowOff>
    </xdr:from>
    <xdr:ext cx="405111" cy="259045"/>
    <xdr:sp macro="" textlink="">
      <xdr:nvSpPr>
        <xdr:cNvPr id="107" name="n_3mainValue有形固定資産減価償却率"/>
        <xdr:cNvSpPr txBox="1"/>
      </xdr:nvSpPr>
      <xdr:spPr>
        <a:xfrm>
          <a:off x="23247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08" name="n_4mainValue有形固定資産減価償却率"/>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年度は、金田小学校非構造部材落下防止対策等の施設整備における借入を行いましたが、一方で繰上償還の実施等により、借入額を償還額が上回ったため地方債残高は減少しました。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加えて、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公営企業経費に要する地方債の償還の財源に充てた繰入金が減少したこと、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寄付金が増収となり基金に積み立てたこと等に伴い充当可能基金残高が増加したことにより実質債務が減少し、債務償還比率は前年度より良化し、全国平均、滋賀県平均より良好な結果となりまし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7" name="直線コネクタ 136"/>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8"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9" name="直線コネクタ 138"/>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42" name="債務償還比率平均値テキスト"/>
        <xdr:cNvSpPr txBox="1"/>
      </xdr:nvSpPr>
      <xdr:spPr>
        <a:xfrm>
          <a:off x="14846300" y="587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43" name="フローチャート: 判断 142"/>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44" name="フローチャート: 判断 143"/>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45" name="フローチャート: 判断 144"/>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46" name="フローチャート: 判断 145"/>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47" name="フローチャート: 判断 146"/>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93860</xdr:rowOff>
    </xdr:from>
    <xdr:to>
      <xdr:col>76</xdr:col>
      <xdr:colOff>73025</xdr:colOff>
      <xdr:row>27</xdr:row>
      <xdr:rowOff>24010</xdr:rowOff>
    </xdr:to>
    <xdr:sp macro="" textlink="">
      <xdr:nvSpPr>
        <xdr:cNvPr id="153" name="楕円 152"/>
        <xdr:cNvSpPr/>
      </xdr:nvSpPr>
      <xdr:spPr>
        <a:xfrm>
          <a:off x="14744700" y="532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8787</xdr:rowOff>
    </xdr:from>
    <xdr:ext cx="405111" cy="259045"/>
    <xdr:sp macro="" textlink="">
      <xdr:nvSpPr>
        <xdr:cNvPr id="154" name="債務償還比率該当値テキスト"/>
        <xdr:cNvSpPr txBox="1"/>
      </xdr:nvSpPr>
      <xdr:spPr>
        <a:xfrm>
          <a:off x="14846300" y="523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24123</xdr:rowOff>
    </xdr:from>
    <xdr:to>
      <xdr:col>72</xdr:col>
      <xdr:colOff>123825</xdr:colOff>
      <xdr:row>27</xdr:row>
      <xdr:rowOff>125723</xdr:rowOff>
    </xdr:to>
    <xdr:sp macro="" textlink="">
      <xdr:nvSpPr>
        <xdr:cNvPr id="155" name="楕円 154"/>
        <xdr:cNvSpPr/>
      </xdr:nvSpPr>
      <xdr:spPr>
        <a:xfrm>
          <a:off x="14033500" y="54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144660</xdr:rowOff>
    </xdr:from>
    <xdr:to>
      <xdr:col>76</xdr:col>
      <xdr:colOff>22225</xdr:colOff>
      <xdr:row>27</xdr:row>
      <xdr:rowOff>74923</xdr:rowOff>
    </xdr:to>
    <xdr:cxnSp macro="">
      <xdr:nvCxnSpPr>
        <xdr:cNvPr id="156" name="直線コネクタ 155"/>
        <xdr:cNvCxnSpPr/>
      </xdr:nvCxnSpPr>
      <xdr:spPr>
        <a:xfrm flipV="1">
          <a:off x="14084300" y="5373885"/>
          <a:ext cx="711200" cy="10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78528</xdr:rowOff>
    </xdr:from>
    <xdr:to>
      <xdr:col>68</xdr:col>
      <xdr:colOff>123825</xdr:colOff>
      <xdr:row>29</xdr:row>
      <xdr:rowOff>8678</xdr:rowOff>
    </xdr:to>
    <xdr:sp macro="" textlink="">
      <xdr:nvSpPr>
        <xdr:cNvPr id="157" name="楕円 156"/>
        <xdr:cNvSpPr/>
      </xdr:nvSpPr>
      <xdr:spPr>
        <a:xfrm>
          <a:off x="13271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74923</xdr:rowOff>
    </xdr:from>
    <xdr:to>
      <xdr:col>72</xdr:col>
      <xdr:colOff>73025</xdr:colOff>
      <xdr:row>28</xdr:row>
      <xdr:rowOff>129328</xdr:rowOff>
    </xdr:to>
    <xdr:cxnSp macro="">
      <xdr:nvCxnSpPr>
        <xdr:cNvPr id="158" name="直線コネクタ 157"/>
        <xdr:cNvCxnSpPr/>
      </xdr:nvCxnSpPr>
      <xdr:spPr>
        <a:xfrm flipV="1">
          <a:off x="13322300" y="5475598"/>
          <a:ext cx="762000" cy="2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138740</xdr:rowOff>
    </xdr:from>
    <xdr:to>
      <xdr:col>64</xdr:col>
      <xdr:colOff>123825</xdr:colOff>
      <xdr:row>29</xdr:row>
      <xdr:rowOff>68890</xdr:rowOff>
    </xdr:to>
    <xdr:sp macro="" textlink="">
      <xdr:nvSpPr>
        <xdr:cNvPr id="159" name="楕円 158"/>
        <xdr:cNvSpPr/>
      </xdr:nvSpPr>
      <xdr:spPr>
        <a:xfrm>
          <a:off x="12509500" y="57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129328</xdr:rowOff>
    </xdr:from>
    <xdr:to>
      <xdr:col>68</xdr:col>
      <xdr:colOff>73025</xdr:colOff>
      <xdr:row>29</xdr:row>
      <xdr:rowOff>18090</xdr:rowOff>
    </xdr:to>
    <xdr:cxnSp macro="">
      <xdr:nvCxnSpPr>
        <xdr:cNvPr id="160" name="直線コネクタ 159"/>
        <xdr:cNvCxnSpPr/>
      </xdr:nvCxnSpPr>
      <xdr:spPr>
        <a:xfrm flipV="1">
          <a:off x="12560300" y="5701453"/>
          <a:ext cx="762000" cy="6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66964</xdr:rowOff>
    </xdr:from>
    <xdr:to>
      <xdr:col>60</xdr:col>
      <xdr:colOff>123825</xdr:colOff>
      <xdr:row>29</xdr:row>
      <xdr:rowOff>168564</xdr:rowOff>
    </xdr:to>
    <xdr:sp macro="" textlink="">
      <xdr:nvSpPr>
        <xdr:cNvPr id="161" name="楕円 160"/>
        <xdr:cNvSpPr/>
      </xdr:nvSpPr>
      <xdr:spPr>
        <a:xfrm>
          <a:off x="11747500" y="58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18090</xdr:rowOff>
    </xdr:from>
    <xdr:to>
      <xdr:col>64</xdr:col>
      <xdr:colOff>73025</xdr:colOff>
      <xdr:row>29</xdr:row>
      <xdr:rowOff>117764</xdr:rowOff>
    </xdr:to>
    <xdr:cxnSp macro="">
      <xdr:nvCxnSpPr>
        <xdr:cNvPr id="162" name="直線コネクタ 161"/>
        <xdr:cNvCxnSpPr/>
      </xdr:nvCxnSpPr>
      <xdr:spPr>
        <a:xfrm flipV="1">
          <a:off x="11798300" y="5761665"/>
          <a:ext cx="762000" cy="9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63" name="n_1aveValue債務償還比率"/>
        <xdr:cNvSpPr txBox="1"/>
      </xdr:nvSpPr>
      <xdr:spPr>
        <a:xfrm>
          <a:off x="138367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64" name="n_2aveValue債務償還比率"/>
        <xdr:cNvSpPr txBox="1"/>
      </xdr:nvSpPr>
      <xdr:spPr>
        <a:xfrm>
          <a:off x="13087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macro="" textlink="">
      <xdr:nvSpPr>
        <xdr:cNvPr id="165" name="n_3aveValue債務償還比率"/>
        <xdr:cNvSpPr txBox="1"/>
      </xdr:nvSpPr>
      <xdr:spPr>
        <a:xfrm>
          <a:off x="123254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macro="" textlink="">
      <xdr:nvSpPr>
        <xdr:cNvPr id="166" name="n_4aveValue債務償還比率"/>
        <xdr:cNvSpPr txBox="1"/>
      </xdr:nvSpPr>
      <xdr:spPr>
        <a:xfrm>
          <a:off x="11563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142250</xdr:rowOff>
    </xdr:from>
    <xdr:ext cx="469744" cy="259045"/>
    <xdr:sp macro="" textlink="">
      <xdr:nvSpPr>
        <xdr:cNvPr id="167" name="n_1mainValue債務償還比率"/>
        <xdr:cNvSpPr txBox="1"/>
      </xdr:nvSpPr>
      <xdr:spPr>
        <a:xfrm>
          <a:off x="13836727" y="520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25205</xdr:rowOff>
    </xdr:from>
    <xdr:ext cx="469744" cy="259045"/>
    <xdr:sp macro="" textlink="">
      <xdr:nvSpPr>
        <xdr:cNvPr id="168" name="n_2mainValue債務償還比率"/>
        <xdr:cNvSpPr txBox="1"/>
      </xdr:nvSpPr>
      <xdr:spPr>
        <a:xfrm>
          <a:off x="13087427" y="54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85417</xdr:rowOff>
    </xdr:from>
    <xdr:ext cx="469744" cy="259045"/>
    <xdr:sp macro="" textlink="">
      <xdr:nvSpPr>
        <xdr:cNvPr id="169" name="n_3mainValue債務償還比率"/>
        <xdr:cNvSpPr txBox="1"/>
      </xdr:nvSpPr>
      <xdr:spPr>
        <a:xfrm>
          <a:off x="12325427" y="548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13641</xdr:rowOff>
    </xdr:from>
    <xdr:ext cx="469744" cy="259045"/>
    <xdr:sp macro="" textlink="">
      <xdr:nvSpPr>
        <xdr:cNvPr id="170" name="n_4mainValue債務償還比率"/>
        <xdr:cNvSpPr txBox="1"/>
      </xdr:nvSpPr>
      <xdr:spPr>
        <a:xfrm>
          <a:off x="11563427" y="558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82,025
80,213
177.45
46,630,599
45,479,767
808,673
19,396,790
22,975,591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71" name="楕円 70"/>
        <xdr:cNvSpPr/>
      </xdr:nvSpPr>
      <xdr:spPr>
        <a:xfrm>
          <a:off x="45847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126001</xdr:rowOff>
    </xdr:from>
    <xdr:ext cx="405111" cy="259045"/>
    <xdr:sp macro="" textlink="">
      <xdr:nvSpPr>
        <xdr:cNvPr id="72" name="【道路】&#10;有形固定資産減価償却率該当値テキスト"/>
        <xdr:cNvSpPr txBox="1"/>
      </xdr:nvSpPr>
      <xdr:spPr>
        <a:xfrm>
          <a:off x="4673600" y="612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80264</xdr:rowOff>
    </xdr:from>
    <xdr:to>
      <xdr:col>20</xdr:col>
      <xdr:colOff>38100</xdr:colOff>
      <xdr:row>37</xdr:row>
      <xdr:rowOff>10414</xdr:rowOff>
    </xdr:to>
    <xdr:sp macro="" textlink="">
      <xdr:nvSpPr>
        <xdr:cNvPr id="73" name="楕円 72"/>
        <xdr:cNvSpPr/>
      </xdr:nvSpPr>
      <xdr:spPr>
        <a:xfrm>
          <a:off x="3746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131064</xdr:rowOff>
    </xdr:from>
    <xdr:to>
      <xdr:col>24</xdr:col>
      <xdr:colOff>63500</xdr:colOff>
      <xdr:row>36</xdr:row>
      <xdr:rowOff>153924</xdr:rowOff>
    </xdr:to>
    <xdr:cxnSp macro="">
      <xdr:nvCxnSpPr>
        <xdr:cNvPr id="74" name="直線コネクタ 73"/>
        <xdr:cNvCxnSpPr/>
      </xdr:nvCxnSpPr>
      <xdr:spPr>
        <a:xfrm>
          <a:off x="3797300" y="63032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36830</xdr:rowOff>
    </xdr:from>
    <xdr:to>
      <xdr:col>15</xdr:col>
      <xdr:colOff>101600</xdr:colOff>
      <xdr:row>36</xdr:row>
      <xdr:rowOff>138430</xdr:rowOff>
    </xdr:to>
    <xdr:sp macro="" textlink="">
      <xdr:nvSpPr>
        <xdr:cNvPr id="75" name="楕円 74"/>
        <xdr:cNvSpPr/>
      </xdr:nvSpPr>
      <xdr:spPr>
        <a:xfrm>
          <a:off x="2857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87630</xdr:rowOff>
    </xdr:from>
    <xdr:to>
      <xdr:col>19</xdr:col>
      <xdr:colOff>177800</xdr:colOff>
      <xdr:row>36</xdr:row>
      <xdr:rowOff>131064</xdr:rowOff>
    </xdr:to>
    <xdr:cxnSp macro="">
      <xdr:nvCxnSpPr>
        <xdr:cNvPr id="76" name="直線コネクタ 75"/>
        <xdr:cNvCxnSpPr/>
      </xdr:nvCxnSpPr>
      <xdr:spPr>
        <a:xfrm>
          <a:off x="2908300" y="62598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169418</xdr:rowOff>
    </xdr:from>
    <xdr:to>
      <xdr:col>10</xdr:col>
      <xdr:colOff>165100</xdr:colOff>
      <xdr:row>36</xdr:row>
      <xdr:rowOff>99568</xdr:rowOff>
    </xdr:to>
    <xdr:sp macro="" textlink="">
      <xdr:nvSpPr>
        <xdr:cNvPr id="77" name="楕円 76"/>
        <xdr:cNvSpPr/>
      </xdr:nvSpPr>
      <xdr:spPr>
        <a:xfrm>
          <a:off x="1968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48768</xdr:rowOff>
    </xdr:from>
    <xdr:to>
      <xdr:col>15</xdr:col>
      <xdr:colOff>50800</xdr:colOff>
      <xdr:row>36</xdr:row>
      <xdr:rowOff>87630</xdr:rowOff>
    </xdr:to>
    <xdr:cxnSp macro="">
      <xdr:nvCxnSpPr>
        <xdr:cNvPr id="78" name="直線コネクタ 77"/>
        <xdr:cNvCxnSpPr/>
      </xdr:nvCxnSpPr>
      <xdr:spPr>
        <a:xfrm>
          <a:off x="2019300" y="62209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121412</xdr:rowOff>
    </xdr:from>
    <xdr:to>
      <xdr:col>6</xdr:col>
      <xdr:colOff>38100</xdr:colOff>
      <xdr:row>36</xdr:row>
      <xdr:rowOff>51562</xdr:rowOff>
    </xdr:to>
    <xdr:sp macro="" textlink="">
      <xdr:nvSpPr>
        <xdr:cNvPr id="79" name="楕円 78"/>
        <xdr:cNvSpPr/>
      </xdr:nvSpPr>
      <xdr:spPr>
        <a:xfrm>
          <a:off x="1079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xdr:rowOff>
    </xdr:from>
    <xdr:to>
      <xdr:col>10</xdr:col>
      <xdr:colOff>114300</xdr:colOff>
      <xdr:row>36</xdr:row>
      <xdr:rowOff>48768</xdr:rowOff>
    </xdr:to>
    <xdr:cxnSp macro="">
      <xdr:nvCxnSpPr>
        <xdr:cNvPr id="80" name="直線コネクタ 79"/>
        <xdr:cNvCxnSpPr/>
      </xdr:nvCxnSpPr>
      <xdr:spPr>
        <a:xfrm>
          <a:off x="1130300" y="617296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xdr:cNvSpPr txBox="1"/>
      </xdr:nvSpPr>
      <xdr:spPr>
        <a:xfrm>
          <a:off x="927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26941</xdr:rowOff>
    </xdr:from>
    <xdr:ext cx="405111" cy="259045"/>
    <xdr:sp macro="" textlink="">
      <xdr:nvSpPr>
        <xdr:cNvPr id="85" name="n_1mainValue【道路】&#10;有形固定資産減価償却率"/>
        <xdr:cNvSpPr txBox="1"/>
      </xdr:nvSpPr>
      <xdr:spPr>
        <a:xfrm>
          <a:off x="35820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154957</xdr:rowOff>
    </xdr:from>
    <xdr:ext cx="405111" cy="259045"/>
    <xdr:sp macro="" textlink="">
      <xdr:nvSpPr>
        <xdr:cNvPr id="86" name="n_2mainValue【道路】&#10;有形固定資産減価償却率"/>
        <xdr:cNvSpPr txBox="1"/>
      </xdr:nvSpPr>
      <xdr:spPr>
        <a:xfrm>
          <a:off x="2705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116095</xdr:rowOff>
    </xdr:from>
    <xdr:ext cx="405111" cy="259045"/>
    <xdr:sp macro="" textlink="">
      <xdr:nvSpPr>
        <xdr:cNvPr id="87" name="n_3mainValue【道路】&#10;有形固定資産減価償却率"/>
        <xdr:cNvSpPr txBox="1"/>
      </xdr:nvSpPr>
      <xdr:spPr>
        <a:xfrm>
          <a:off x="1816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68089</xdr:rowOff>
    </xdr:from>
    <xdr:ext cx="405111" cy="259045"/>
    <xdr:sp macro="" textlink="">
      <xdr:nvSpPr>
        <xdr:cNvPr id="88" name="n_4mainValue【道路】&#10;有形固定資産減価償却率"/>
        <xdr:cNvSpPr txBox="1"/>
      </xdr:nvSpPr>
      <xdr:spPr>
        <a:xfrm>
          <a:off x="927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xdr:cNvSpPr txBox="1"/>
      </xdr:nvSpPr>
      <xdr:spPr>
        <a:xfrm>
          <a:off x="10515600" y="685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101573</xdr:rowOff>
    </xdr:from>
    <xdr:to>
      <xdr:col>55</xdr:col>
      <xdr:colOff>50800</xdr:colOff>
      <xdr:row>42</xdr:row>
      <xdr:rowOff>31723</xdr:rowOff>
    </xdr:to>
    <xdr:sp macro="" textlink="">
      <xdr:nvSpPr>
        <xdr:cNvPr id="130" name="楕円 129"/>
        <xdr:cNvSpPr/>
      </xdr:nvSpPr>
      <xdr:spPr>
        <a:xfrm>
          <a:off x="10426700" y="713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16500</xdr:rowOff>
    </xdr:from>
    <xdr:ext cx="469744" cy="259045"/>
    <xdr:sp macro="" textlink="">
      <xdr:nvSpPr>
        <xdr:cNvPr id="131" name="【道路】&#10;一人当たり延長該当値テキスト"/>
        <xdr:cNvSpPr txBox="1"/>
      </xdr:nvSpPr>
      <xdr:spPr>
        <a:xfrm>
          <a:off x="10515600" y="704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102553</xdr:rowOff>
    </xdr:from>
    <xdr:to>
      <xdr:col>50</xdr:col>
      <xdr:colOff>165100</xdr:colOff>
      <xdr:row>42</xdr:row>
      <xdr:rowOff>32703</xdr:rowOff>
    </xdr:to>
    <xdr:sp macro="" textlink="">
      <xdr:nvSpPr>
        <xdr:cNvPr id="132" name="楕円 131"/>
        <xdr:cNvSpPr/>
      </xdr:nvSpPr>
      <xdr:spPr>
        <a:xfrm>
          <a:off x="9588500" y="71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152373</xdr:rowOff>
    </xdr:from>
    <xdr:to>
      <xdr:col>55</xdr:col>
      <xdr:colOff>0</xdr:colOff>
      <xdr:row>41</xdr:row>
      <xdr:rowOff>153353</xdr:rowOff>
    </xdr:to>
    <xdr:cxnSp macro="">
      <xdr:nvCxnSpPr>
        <xdr:cNvPr id="133" name="直線コネクタ 132"/>
        <xdr:cNvCxnSpPr/>
      </xdr:nvCxnSpPr>
      <xdr:spPr>
        <a:xfrm flipV="1">
          <a:off x="9639300" y="7181823"/>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103091</xdr:rowOff>
    </xdr:from>
    <xdr:to>
      <xdr:col>46</xdr:col>
      <xdr:colOff>38100</xdr:colOff>
      <xdr:row>42</xdr:row>
      <xdr:rowOff>33241</xdr:rowOff>
    </xdr:to>
    <xdr:sp macro="" textlink="">
      <xdr:nvSpPr>
        <xdr:cNvPr id="134" name="楕円 133"/>
        <xdr:cNvSpPr/>
      </xdr:nvSpPr>
      <xdr:spPr>
        <a:xfrm>
          <a:off x="8699500" y="71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153353</xdr:rowOff>
    </xdr:from>
    <xdr:to>
      <xdr:col>50</xdr:col>
      <xdr:colOff>114300</xdr:colOff>
      <xdr:row>41</xdr:row>
      <xdr:rowOff>153891</xdr:rowOff>
    </xdr:to>
    <xdr:cxnSp macro="">
      <xdr:nvCxnSpPr>
        <xdr:cNvPr id="135" name="直線コネクタ 134"/>
        <xdr:cNvCxnSpPr/>
      </xdr:nvCxnSpPr>
      <xdr:spPr>
        <a:xfrm flipV="1">
          <a:off x="8750300" y="7182803"/>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102977</xdr:rowOff>
    </xdr:from>
    <xdr:to>
      <xdr:col>41</xdr:col>
      <xdr:colOff>101600</xdr:colOff>
      <xdr:row>42</xdr:row>
      <xdr:rowOff>33127</xdr:rowOff>
    </xdr:to>
    <xdr:sp macro="" textlink="">
      <xdr:nvSpPr>
        <xdr:cNvPr id="136" name="楕円 135"/>
        <xdr:cNvSpPr/>
      </xdr:nvSpPr>
      <xdr:spPr>
        <a:xfrm>
          <a:off x="7810500" y="713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153777</xdr:rowOff>
    </xdr:from>
    <xdr:to>
      <xdr:col>45</xdr:col>
      <xdr:colOff>177800</xdr:colOff>
      <xdr:row>41</xdr:row>
      <xdr:rowOff>153891</xdr:rowOff>
    </xdr:to>
    <xdr:cxnSp macro="">
      <xdr:nvCxnSpPr>
        <xdr:cNvPr id="137" name="直線コネクタ 136"/>
        <xdr:cNvCxnSpPr/>
      </xdr:nvCxnSpPr>
      <xdr:spPr>
        <a:xfrm>
          <a:off x="7861300" y="718322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103205</xdr:rowOff>
    </xdr:from>
    <xdr:to>
      <xdr:col>36</xdr:col>
      <xdr:colOff>165100</xdr:colOff>
      <xdr:row>42</xdr:row>
      <xdr:rowOff>33355</xdr:rowOff>
    </xdr:to>
    <xdr:sp macro="" textlink="">
      <xdr:nvSpPr>
        <xdr:cNvPr id="138" name="楕円 137"/>
        <xdr:cNvSpPr/>
      </xdr:nvSpPr>
      <xdr:spPr>
        <a:xfrm>
          <a:off x="6921500" y="713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153777</xdr:rowOff>
    </xdr:from>
    <xdr:to>
      <xdr:col>41</xdr:col>
      <xdr:colOff>50800</xdr:colOff>
      <xdr:row>41</xdr:row>
      <xdr:rowOff>154005</xdr:rowOff>
    </xdr:to>
    <xdr:cxnSp macro="">
      <xdr:nvCxnSpPr>
        <xdr:cNvPr id="139" name="直線コネクタ 138"/>
        <xdr:cNvCxnSpPr/>
      </xdr:nvCxnSpPr>
      <xdr:spPr>
        <a:xfrm flipV="1">
          <a:off x="6972300" y="718322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xdr:cNvSpPr txBox="1"/>
      </xdr:nvSpPr>
      <xdr:spPr>
        <a:xfrm>
          <a:off x="9359411" y="67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115361</xdr:rowOff>
    </xdr:from>
    <xdr:ext cx="534377" cy="259045"/>
    <xdr:sp macro="" textlink="">
      <xdr:nvSpPr>
        <xdr:cNvPr id="141" name="n_2aveValue【道路】&#10;一人当たり延長"/>
        <xdr:cNvSpPr txBox="1"/>
      </xdr:nvSpPr>
      <xdr:spPr>
        <a:xfrm>
          <a:off x="84831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109269</xdr:rowOff>
    </xdr:from>
    <xdr:ext cx="534377" cy="259045"/>
    <xdr:sp macro="" textlink="">
      <xdr:nvSpPr>
        <xdr:cNvPr id="142" name="n_3aveValue【道路】&#10;一人当たり延長"/>
        <xdr:cNvSpPr txBox="1"/>
      </xdr:nvSpPr>
      <xdr:spPr>
        <a:xfrm>
          <a:off x="7594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111899</xdr:rowOff>
    </xdr:from>
    <xdr:ext cx="534377" cy="259045"/>
    <xdr:sp macro="" textlink="">
      <xdr:nvSpPr>
        <xdr:cNvPr id="143" name="n_4aveValue【道路】&#10;一人当たり延長"/>
        <xdr:cNvSpPr txBox="1"/>
      </xdr:nvSpPr>
      <xdr:spPr>
        <a:xfrm>
          <a:off x="6705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23830</xdr:rowOff>
    </xdr:from>
    <xdr:ext cx="469744" cy="259045"/>
    <xdr:sp macro="" textlink="">
      <xdr:nvSpPr>
        <xdr:cNvPr id="144" name="n_1mainValue【道路】&#10;一人当たり延長"/>
        <xdr:cNvSpPr txBox="1"/>
      </xdr:nvSpPr>
      <xdr:spPr>
        <a:xfrm>
          <a:off x="9391727" y="72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24368</xdr:rowOff>
    </xdr:from>
    <xdr:ext cx="469744" cy="259045"/>
    <xdr:sp macro="" textlink="">
      <xdr:nvSpPr>
        <xdr:cNvPr id="145" name="n_2mainValue【道路】&#10;一人当たり延長"/>
        <xdr:cNvSpPr txBox="1"/>
      </xdr:nvSpPr>
      <xdr:spPr>
        <a:xfrm>
          <a:off x="8515427" y="722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24254</xdr:rowOff>
    </xdr:from>
    <xdr:ext cx="469744" cy="259045"/>
    <xdr:sp macro="" textlink="">
      <xdr:nvSpPr>
        <xdr:cNvPr id="146" name="n_3mainValue【道路】&#10;一人当たり延長"/>
        <xdr:cNvSpPr txBox="1"/>
      </xdr:nvSpPr>
      <xdr:spPr>
        <a:xfrm>
          <a:off x="7626427" y="722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24482</xdr:rowOff>
    </xdr:from>
    <xdr:ext cx="469744" cy="259045"/>
    <xdr:sp macro="" textlink="">
      <xdr:nvSpPr>
        <xdr:cNvPr id="147" name="n_4mainValue【道路】&#10;一人当たり延長"/>
        <xdr:cNvSpPr txBox="1"/>
      </xdr:nvSpPr>
      <xdr:spPr>
        <a:xfrm>
          <a:off x="6737427" y="722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189" name="楕円 188"/>
        <xdr:cNvSpPr/>
      </xdr:nvSpPr>
      <xdr:spPr>
        <a:xfrm>
          <a:off x="4584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16164</xdr:rowOff>
    </xdr:from>
    <xdr:ext cx="405111" cy="259045"/>
    <xdr:sp macro="" textlink="">
      <xdr:nvSpPr>
        <xdr:cNvPr id="190" name="【橋りょう・トンネル】&#10;有形固定資産減価償却率該当値テキスト"/>
        <xdr:cNvSpPr txBox="1"/>
      </xdr:nvSpPr>
      <xdr:spPr>
        <a:xfrm>
          <a:off x="4673600"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138612</xdr:rowOff>
    </xdr:from>
    <xdr:to>
      <xdr:col>20</xdr:col>
      <xdr:colOff>38100</xdr:colOff>
      <xdr:row>60</xdr:row>
      <xdr:rowOff>68762</xdr:rowOff>
    </xdr:to>
    <xdr:sp macro="" textlink="">
      <xdr:nvSpPr>
        <xdr:cNvPr id="191" name="楕円 190"/>
        <xdr:cNvSpPr/>
      </xdr:nvSpPr>
      <xdr:spPr>
        <a:xfrm>
          <a:off x="3746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17962</xdr:rowOff>
    </xdr:from>
    <xdr:to>
      <xdr:col>24</xdr:col>
      <xdr:colOff>63500</xdr:colOff>
      <xdr:row>60</xdr:row>
      <xdr:rowOff>44087</xdr:rowOff>
    </xdr:to>
    <xdr:cxnSp macro="">
      <xdr:nvCxnSpPr>
        <xdr:cNvPr id="192" name="直線コネクタ 191"/>
        <xdr:cNvCxnSpPr/>
      </xdr:nvCxnSpPr>
      <xdr:spPr>
        <a:xfrm>
          <a:off x="3797300" y="1030496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112485</xdr:rowOff>
    </xdr:from>
    <xdr:to>
      <xdr:col>15</xdr:col>
      <xdr:colOff>101600</xdr:colOff>
      <xdr:row>60</xdr:row>
      <xdr:rowOff>42635</xdr:rowOff>
    </xdr:to>
    <xdr:sp macro="" textlink="">
      <xdr:nvSpPr>
        <xdr:cNvPr id="193" name="楕円 192"/>
        <xdr:cNvSpPr/>
      </xdr:nvSpPr>
      <xdr:spPr>
        <a:xfrm>
          <a:off x="2857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163285</xdr:rowOff>
    </xdr:from>
    <xdr:to>
      <xdr:col>19</xdr:col>
      <xdr:colOff>177800</xdr:colOff>
      <xdr:row>60</xdr:row>
      <xdr:rowOff>17962</xdr:rowOff>
    </xdr:to>
    <xdr:cxnSp macro="">
      <xdr:nvCxnSpPr>
        <xdr:cNvPr id="194" name="直線コネクタ 193"/>
        <xdr:cNvCxnSpPr/>
      </xdr:nvCxnSpPr>
      <xdr:spPr>
        <a:xfrm>
          <a:off x="2908300" y="102788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87993</xdr:rowOff>
    </xdr:from>
    <xdr:to>
      <xdr:col>10</xdr:col>
      <xdr:colOff>165100</xdr:colOff>
      <xdr:row>60</xdr:row>
      <xdr:rowOff>18143</xdr:rowOff>
    </xdr:to>
    <xdr:sp macro="" textlink="">
      <xdr:nvSpPr>
        <xdr:cNvPr id="195" name="楕円 194"/>
        <xdr:cNvSpPr/>
      </xdr:nvSpPr>
      <xdr:spPr>
        <a:xfrm>
          <a:off x="1968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138793</xdr:rowOff>
    </xdr:from>
    <xdr:to>
      <xdr:col>15</xdr:col>
      <xdr:colOff>50800</xdr:colOff>
      <xdr:row>59</xdr:row>
      <xdr:rowOff>163285</xdr:rowOff>
    </xdr:to>
    <xdr:cxnSp macro="">
      <xdr:nvCxnSpPr>
        <xdr:cNvPr id="196" name="直線コネクタ 195"/>
        <xdr:cNvCxnSpPr/>
      </xdr:nvCxnSpPr>
      <xdr:spPr>
        <a:xfrm>
          <a:off x="2019300" y="102543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60234</xdr:rowOff>
    </xdr:from>
    <xdr:to>
      <xdr:col>6</xdr:col>
      <xdr:colOff>38100</xdr:colOff>
      <xdr:row>59</xdr:row>
      <xdr:rowOff>161834</xdr:rowOff>
    </xdr:to>
    <xdr:sp macro="" textlink="">
      <xdr:nvSpPr>
        <xdr:cNvPr id="197" name="楕円 196"/>
        <xdr:cNvSpPr/>
      </xdr:nvSpPr>
      <xdr:spPr>
        <a:xfrm>
          <a:off x="1079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111034</xdr:rowOff>
    </xdr:from>
    <xdr:to>
      <xdr:col>10</xdr:col>
      <xdr:colOff>114300</xdr:colOff>
      <xdr:row>59</xdr:row>
      <xdr:rowOff>138793</xdr:rowOff>
    </xdr:to>
    <xdr:cxnSp macro="">
      <xdr:nvCxnSpPr>
        <xdr:cNvPr id="198" name="直線コネクタ 197"/>
        <xdr:cNvCxnSpPr/>
      </xdr:nvCxnSpPr>
      <xdr:spPr>
        <a:xfrm>
          <a:off x="1130300" y="102265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85289</xdr:rowOff>
    </xdr:from>
    <xdr:ext cx="405111" cy="259045"/>
    <xdr:sp macro="" textlink="">
      <xdr:nvSpPr>
        <xdr:cNvPr id="203" name="n_1mainValue【橋りょう・トンネル】&#10;有形固定資産減価償却率"/>
        <xdr:cNvSpPr txBox="1"/>
      </xdr:nvSpPr>
      <xdr:spPr>
        <a:xfrm>
          <a:off x="35820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59162</xdr:rowOff>
    </xdr:from>
    <xdr:ext cx="405111" cy="259045"/>
    <xdr:sp macro="" textlink="">
      <xdr:nvSpPr>
        <xdr:cNvPr id="204" name="n_2mainValue【橋りょう・トンネル】&#10;有形固定資産減価償却率"/>
        <xdr:cNvSpPr txBox="1"/>
      </xdr:nvSpPr>
      <xdr:spPr>
        <a:xfrm>
          <a:off x="2705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34670</xdr:rowOff>
    </xdr:from>
    <xdr:ext cx="405111" cy="259045"/>
    <xdr:sp macro="" textlink="">
      <xdr:nvSpPr>
        <xdr:cNvPr id="205" name="n_3mainValue【橋りょう・トンネル】&#10;有形固定資産減価償却率"/>
        <xdr:cNvSpPr txBox="1"/>
      </xdr:nvSpPr>
      <xdr:spPr>
        <a:xfrm>
          <a:off x="1816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6911</xdr:rowOff>
    </xdr:from>
    <xdr:ext cx="405111" cy="259045"/>
    <xdr:sp macro="" textlink="">
      <xdr:nvSpPr>
        <xdr:cNvPr id="206" name="n_4mainValue【橋りょう・トンネル】&#10;有形固定資産減価償却率"/>
        <xdr:cNvSpPr txBox="1"/>
      </xdr:nvSpPr>
      <xdr:spPr>
        <a:xfrm>
          <a:off x="927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19605</xdr:rowOff>
    </xdr:from>
    <xdr:to>
      <xdr:col>55</xdr:col>
      <xdr:colOff>50800</xdr:colOff>
      <xdr:row>63</xdr:row>
      <xdr:rowOff>121205</xdr:rowOff>
    </xdr:to>
    <xdr:sp macro="" textlink="">
      <xdr:nvSpPr>
        <xdr:cNvPr id="246" name="楕円 245"/>
        <xdr:cNvSpPr/>
      </xdr:nvSpPr>
      <xdr:spPr>
        <a:xfrm>
          <a:off x="10426700" y="108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169482</xdr:rowOff>
    </xdr:from>
    <xdr:ext cx="599010" cy="259045"/>
    <xdr:sp macro="" textlink="">
      <xdr:nvSpPr>
        <xdr:cNvPr id="247" name="【橋りょう・トンネル】&#10;一人当たり有形固定資産（償却資産）額該当値テキスト"/>
        <xdr:cNvSpPr txBox="1"/>
      </xdr:nvSpPr>
      <xdr:spPr>
        <a:xfrm>
          <a:off x="10515600" y="1079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20227</xdr:rowOff>
    </xdr:from>
    <xdr:to>
      <xdr:col>50</xdr:col>
      <xdr:colOff>165100</xdr:colOff>
      <xdr:row>63</xdr:row>
      <xdr:rowOff>121827</xdr:rowOff>
    </xdr:to>
    <xdr:sp macro="" textlink="">
      <xdr:nvSpPr>
        <xdr:cNvPr id="248" name="楕円 247"/>
        <xdr:cNvSpPr/>
      </xdr:nvSpPr>
      <xdr:spPr>
        <a:xfrm>
          <a:off x="9588500" y="108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70405</xdr:rowOff>
    </xdr:from>
    <xdr:to>
      <xdr:col>55</xdr:col>
      <xdr:colOff>0</xdr:colOff>
      <xdr:row>63</xdr:row>
      <xdr:rowOff>71027</xdr:rowOff>
    </xdr:to>
    <xdr:cxnSp macro="">
      <xdr:nvCxnSpPr>
        <xdr:cNvPr id="249" name="直線コネクタ 248"/>
        <xdr:cNvCxnSpPr/>
      </xdr:nvCxnSpPr>
      <xdr:spPr>
        <a:xfrm flipV="1">
          <a:off x="9639300" y="10871755"/>
          <a:ext cx="8382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20960</xdr:rowOff>
    </xdr:from>
    <xdr:to>
      <xdr:col>46</xdr:col>
      <xdr:colOff>38100</xdr:colOff>
      <xdr:row>63</xdr:row>
      <xdr:rowOff>122560</xdr:rowOff>
    </xdr:to>
    <xdr:sp macro="" textlink="">
      <xdr:nvSpPr>
        <xdr:cNvPr id="250" name="楕円 249"/>
        <xdr:cNvSpPr/>
      </xdr:nvSpPr>
      <xdr:spPr>
        <a:xfrm>
          <a:off x="8699500" y="1082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71027</xdr:rowOff>
    </xdr:from>
    <xdr:to>
      <xdr:col>50</xdr:col>
      <xdr:colOff>114300</xdr:colOff>
      <xdr:row>63</xdr:row>
      <xdr:rowOff>71760</xdr:rowOff>
    </xdr:to>
    <xdr:cxnSp macro="">
      <xdr:nvCxnSpPr>
        <xdr:cNvPr id="251" name="直線コネクタ 250"/>
        <xdr:cNvCxnSpPr/>
      </xdr:nvCxnSpPr>
      <xdr:spPr>
        <a:xfrm flipV="1">
          <a:off x="8750300" y="10872377"/>
          <a:ext cx="8890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20960</xdr:rowOff>
    </xdr:from>
    <xdr:to>
      <xdr:col>41</xdr:col>
      <xdr:colOff>101600</xdr:colOff>
      <xdr:row>63</xdr:row>
      <xdr:rowOff>122560</xdr:rowOff>
    </xdr:to>
    <xdr:sp macro="" textlink="">
      <xdr:nvSpPr>
        <xdr:cNvPr id="252" name="楕円 251"/>
        <xdr:cNvSpPr/>
      </xdr:nvSpPr>
      <xdr:spPr>
        <a:xfrm>
          <a:off x="7810500" y="1082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71760</xdr:rowOff>
    </xdr:from>
    <xdr:to>
      <xdr:col>45</xdr:col>
      <xdr:colOff>177800</xdr:colOff>
      <xdr:row>63</xdr:row>
      <xdr:rowOff>71760</xdr:rowOff>
    </xdr:to>
    <xdr:cxnSp macro="">
      <xdr:nvCxnSpPr>
        <xdr:cNvPr id="253" name="直線コネクタ 252"/>
        <xdr:cNvCxnSpPr/>
      </xdr:nvCxnSpPr>
      <xdr:spPr>
        <a:xfrm>
          <a:off x="7861300" y="10873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21172</xdr:rowOff>
    </xdr:from>
    <xdr:to>
      <xdr:col>36</xdr:col>
      <xdr:colOff>165100</xdr:colOff>
      <xdr:row>63</xdr:row>
      <xdr:rowOff>122772</xdr:rowOff>
    </xdr:to>
    <xdr:sp macro="" textlink="">
      <xdr:nvSpPr>
        <xdr:cNvPr id="254" name="楕円 253"/>
        <xdr:cNvSpPr/>
      </xdr:nvSpPr>
      <xdr:spPr>
        <a:xfrm>
          <a:off x="6921500" y="108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71760</xdr:rowOff>
    </xdr:from>
    <xdr:to>
      <xdr:col>41</xdr:col>
      <xdr:colOff>50800</xdr:colOff>
      <xdr:row>63</xdr:row>
      <xdr:rowOff>71972</xdr:rowOff>
    </xdr:to>
    <xdr:cxnSp macro="">
      <xdr:nvCxnSpPr>
        <xdr:cNvPr id="255" name="直線コネクタ 254"/>
        <xdr:cNvCxnSpPr/>
      </xdr:nvCxnSpPr>
      <xdr:spPr>
        <a:xfrm flipV="1">
          <a:off x="6972300" y="10873110"/>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112954</xdr:rowOff>
    </xdr:from>
    <xdr:ext cx="599010" cy="259045"/>
    <xdr:sp macro="" textlink="">
      <xdr:nvSpPr>
        <xdr:cNvPr id="260" name="n_1mainValue【橋りょう・トンネル】&#10;一人当たり有形固定資産（償却資産）額"/>
        <xdr:cNvSpPr txBox="1"/>
      </xdr:nvSpPr>
      <xdr:spPr>
        <a:xfrm>
          <a:off x="9327095" y="1091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113687</xdr:rowOff>
    </xdr:from>
    <xdr:ext cx="599010" cy="259045"/>
    <xdr:sp macro="" textlink="">
      <xdr:nvSpPr>
        <xdr:cNvPr id="261" name="n_2mainValue【橋りょう・トンネル】&#10;一人当たり有形固定資産（償却資産）額"/>
        <xdr:cNvSpPr txBox="1"/>
      </xdr:nvSpPr>
      <xdr:spPr>
        <a:xfrm>
          <a:off x="8450795" y="1091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113687</xdr:rowOff>
    </xdr:from>
    <xdr:ext cx="599010" cy="259045"/>
    <xdr:sp macro="" textlink="">
      <xdr:nvSpPr>
        <xdr:cNvPr id="262" name="n_3mainValue【橋りょう・トンネル】&#10;一人当たり有形固定資産（償却資産）額"/>
        <xdr:cNvSpPr txBox="1"/>
      </xdr:nvSpPr>
      <xdr:spPr>
        <a:xfrm>
          <a:off x="7561795" y="1091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113899</xdr:rowOff>
    </xdr:from>
    <xdr:ext cx="599010" cy="259045"/>
    <xdr:sp macro="" textlink="">
      <xdr:nvSpPr>
        <xdr:cNvPr id="263" name="n_4mainValue【橋りょう・トンネル】&#10;一人当たり有形固定資産（償却資産）額"/>
        <xdr:cNvSpPr txBox="1"/>
      </xdr:nvSpPr>
      <xdr:spPr>
        <a:xfrm>
          <a:off x="6672795" y="1091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163322</xdr:rowOff>
    </xdr:from>
    <xdr:to>
      <xdr:col>24</xdr:col>
      <xdr:colOff>114300</xdr:colOff>
      <xdr:row>83</xdr:row>
      <xdr:rowOff>93472</xdr:rowOff>
    </xdr:to>
    <xdr:sp macro="" textlink="">
      <xdr:nvSpPr>
        <xdr:cNvPr id="302" name="楕円 301"/>
        <xdr:cNvSpPr/>
      </xdr:nvSpPr>
      <xdr:spPr>
        <a:xfrm>
          <a:off x="45847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141749</xdr:rowOff>
    </xdr:from>
    <xdr:ext cx="405111" cy="259045"/>
    <xdr:sp macro="" textlink="">
      <xdr:nvSpPr>
        <xdr:cNvPr id="303" name="【公営住宅】&#10;有形固定資産減価償却率該当値テキスト"/>
        <xdr:cNvSpPr txBox="1"/>
      </xdr:nvSpPr>
      <xdr:spPr>
        <a:xfrm>
          <a:off x="4673600" y="142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119887</xdr:rowOff>
    </xdr:from>
    <xdr:to>
      <xdr:col>20</xdr:col>
      <xdr:colOff>38100</xdr:colOff>
      <xdr:row>83</xdr:row>
      <xdr:rowOff>50037</xdr:rowOff>
    </xdr:to>
    <xdr:sp macro="" textlink="">
      <xdr:nvSpPr>
        <xdr:cNvPr id="304" name="楕円 303"/>
        <xdr:cNvSpPr/>
      </xdr:nvSpPr>
      <xdr:spPr>
        <a:xfrm>
          <a:off x="3746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170687</xdr:rowOff>
    </xdr:from>
    <xdr:to>
      <xdr:col>24</xdr:col>
      <xdr:colOff>63500</xdr:colOff>
      <xdr:row>83</xdr:row>
      <xdr:rowOff>42672</xdr:rowOff>
    </xdr:to>
    <xdr:cxnSp macro="">
      <xdr:nvCxnSpPr>
        <xdr:cNvPr id="305" name="直線コネクタ 304"/>
        <xdr:cNvCxnSpPr/>
      </xdr:nvCxnSpPr>
      <xdr:spPr>
        <a:xfrm>
          <a:off x="3797300" y="14229587"/>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6" name="楕円 305"/>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170687</xdr:rowOff>
    </xdr:to>
    <xdr:cxnSp macro="">
      <xdr:nvCxnSpPr>
        <xdr:cNvPr id="307" name="直線コネクタ 306"/>
        <xdr:cNvCxnSpPr/>
      </xdr:nvCxnSpPr>
      <xdr:spPr>
        <a:xfrm>
          <a:off x="2908300" y="141884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08" name="楕円 307"/>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129539</xdr:rowOff>
    </xdr:to>
    <xdr:cxnSp macro="">
      <xdr:nvCxnSpPr>
        <xdr:cNvPr id="309" name="直線コネクタ 308"/>
        <xdr:cNvCxnSpPr/>
      </xdr:nvCxnSpPr>
      <xdr:spPr>
        <a:xfrm>
          <a:off x="2019300" y="14142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156463</xdr:rowOff>
    </xdr:from>
    <xdr:to>
      <xdr:col>6</xdr:col>
      <xdr:colOff>38100</xdr:colOff>
      <xdr:row>82</xdr:row>
      <xdr:rowOff>86613</xdr:rowOff>
    </xdr:to>
    <xdr:sp macro="" textlink="">
      <xdr:nvSpPr>
        <xdr:cNvPr id="310" name="楕円 309"/>
        <xdr:cNvSpPr/>
      </xdr:nvSpPr>
      <xdr:spPr>
        <a:xfrm>
          <a:off x="1079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35813</xdr:rowOff>
    </xdr:from>
    <xdr:to>
      <xdr:col>10</xdr:col>
      <xdr:colOff>114300</xdr:colOff>
      <xdr:row>82</xdr:row>
      <xdr:rowOff>83820</xdr:rowOff>
    </xdr:to>
    <xdr:cxnSp macro="">
      <xdr:nvCxnSpPr>
        <xdr:cNvPr id="311" name="直線コネクタ 310"/>
        <xdr:cNvCxnSpPr/>
      </xdr:nvCxnSpPr>
      <xdr:spPr>
        <a:xfrm>
          <a:off x="1130300" y="1409471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xdr:cNvSpPr txBox="1"/>
      </xdr:nvSpPr>
      <xdr:spPr>
        <a:xfrm>
          <a:off x="2705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xdr:cNvSpPr txBox="1"/>
      </xdr:nvSpPr>
      <xdr:spPr>
        <a:xfrm>
          <a:off x="1816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xdr:cNvSpPr txBox="1"/>
      </xdr:nvSpPr>
      <xdr:spPr>
        <a:xfrm>
          <a:off x="927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41164</xdr:rowOff>
    </xdr:from>
    <xdr:ext cx="405111" cy="259045"/>
    <xdr:sp macro="" textlink="">
      <xdr:nvSpPr>
        <xdr:cNvPr id="316" name="n_1mainValue【公営住宅】&#10;有形固定資産減価償却率"/>
        <xdr:cNvSpPr txBox="1"/>
      </xdr:nvSpPr>
      <xdr:spPr>
        <a:xfrm>
          <a:off x="3582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7" name="n_2main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8" name="n_3mainValue【公営住宅】&#10;有形固定資産減価償却率"/>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77740</xdr:rowOff>
    </xdr:from>
    <xdr:ext cx="405111" cy="259045"/>
    <xdr:sp macro="" textlink="">
      <xdr:nvSpPr>
        <xdr:cNvPr id="319" name="n_4mainValue【公営住宅】&#10;有形固定資産減価償却率"/>
        <xdr:cNvSpPr txBox="1"/>
      </xdr:nvSpPr>
      <xdr:spPr>
        <a:xfrm>
          <a:off x="927744"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xdr:cNvSpPr txBox="1"/>
      </xdr:nvSpPr>
      <xdr:spPr>
        <a:xfrm>
          <a:off x="10515600" y="1438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34544</xdr:rowOff>
    </xdr:from>
    <xdr:to>
      <xdr:col>55</xdr:col>
      <xdr:colOff>50800</xdr:colOff>
      <xdr:row>82</xdr:row>
      <xdr:rowOff>136144</xdr:rowOff>
    </xdr:to>
    <xdr:sp macro="" textlink="">
      <xdr:nvSpPr>
        <xdr:cNvPr id="359" name="楕円 358"/>
        <xdr:cNvSpPr/>
      </xdr:nvSpPr>
      <xdr:spPr>
        <a:xfrm>
          <a:off x="10426700" y="1409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57421</xdr:rowOff>
    </xdr:from>
    <xdr:ext cx="469744" cy="259045"/>
    <xdr:sp macro="" textlink="">
      <xdr:nvSpPr>
        <xdr:cNvPr id="360" name="【公営住宅】&#10;一人当たり面積該当値テキスト"/>
        <xdr:cNvSpPr txBox="1"/>
      </xdr:nvSpPr>
      <xdr:spPr>
        <a:xfrm>
          <a:off x="10515600"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31496</xdr:rowOff>
    </xdr:from>
    <xdr:to>
      <xdr:col>50</xdr:col>
      <xdr:colOff>165100</xdr:colOff>
      <xdr:row>82</xdr:row>
      <xdr:rowOff>133096</xdr:rowOff>
    </xdr:to>
    <xdr:sp macro="" textlink="">
      <xdr:nvSpPr>
        <xdr:cNvPr id="361" name="楕円 360"/>
        <xdr:cNvSpPr/>
      </xdr:nvSpPr>
      <xdr:spPr>
        <a:xfrm>
          <a:off x="9588500" y="1409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82296</xdr:rowOff>
    </xdr:from>
    <xdr:to>
      <xdr:col>55</xdr:col>
      <xdr:colOff>0</xdr:colOff>
      <xdr:row>82</xdr:row>
      <xdr:rowOff>85344</xdr:rowOff>
    </xdr:to>
    <xdr:cxnSp macro="">
      <xdr:nvCxnSpPr>
        <xdr:cNvPr id="362" name="直線コネクタ 361"/>
        <xdr:cNvCxnSpPr/>
      </xdr:nvCxnSpPr>
      <xdr:spPr>
        <a:xfrm>
          <a:off x="9639300" y="1414119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28448</xdr:rowOff>
    </xdr:from>
    <xdr:to>
      <xdr:col>46</xdr:col>
      <xdr:colOff>38100</xdr:colOff>
      <xdr:row>82</xdr:row>
      <xdr:rowOff>130048</xdr:rowOff>
    </xdr:to>
    <xdr:sp macro="" textlink="">
      <xdr:nvSpPr>
        <xdr:cNvPr id="363" name="楕円 362"/>
        <xdr:cNvSpPr/>
      </xdr:nvSpPr>
      <xdr:spPr>
        <a:xfrm>
          <a:off x="8699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79248</xdr:rowOff>
    </xdr:from>
    <xdr:to>
      <xdr:col>50</xdr:col>
      <xdr:colOff>114300</xdr:colOff>
      <xdr:row>82</xdr:row>
      <xdr:rowOff>82296</xdr:rowOff>
    </xdr:to>
    <xdr:cxnSp macro="">
      <xdr:nvCxnSpPr>
        <xdr:cNvPr id="364" name="直線コネクタ 363"/>
        <xdr:cNvCxnSpPr/>
      </xdr:nvCxnSpPr>
      <xdr:spPr>
        <a:xfrm>
          <a:off x="8750300" y="1413814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20828</xdr:rowOff>
    </xdr:from>
    <xdr:to>
      <xdr:col>41</xdr:col>
      <xdr:colOff>101600</xdr:colOff>
      <xdr:row>82</xdr:row>
      <xdr:rowOff>122428</xdr:rowOff>
    </xdr:to>
    <xdr:sp macro="" textlink="">
      <xdr:nvSpPr>
        <xdr:cNvPr id="365" name="楕円 364"/>
        <xdr:cNvSpPr/>
      </xdr:nvSpPr>
      <xdr:spPr>
        <a:xfrm>
          <a:off x="7810500" y="140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71628</xdr:rowOff>
    </xdr:from>
    <xdr:to>
      <xdr:col>45</xdr:col>
      <xdr:colOff>177800</xdr:colOff>
      <xdr:row>82</xdr:row>
      <xdr:rowOff>79248</xdr:rowOff>
    </xdr:to>
    <xdr:cxnSp macro="">
      <xdr:nvCxnSpPr>
        <xdr:cNvPr id="366" name="直線コネクタ 365"/>
        <xdr:cNvCxnSpPr/>
      </xdr:nvCxnSpPr>
      <xdr:spPr>
        <a:xfrm>
          <a:off x="7861300" y="1413052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17018</xdr:rowOff>
    </xdr:from>
    <xdr:to>
      <xdr:col>36</xdr:col>
      <xdr:colOff>165100</xdr:colOff>
      <xdr:row>82</xdr:row>
      <xdr:rowOff>118618</xdr:rowOff>
    </xdr:to>
    <xdr:sp macro="" textlink="">
      <xdr:nvSpPr>
        <xdr:cNvPr id="367" name="楕円 366"/>
        <xdr:cNvSpPr/>
      </xdr:nvSpPr>
      <xdr:spPr>
        <a:xfrm>
          <a:off x="6921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67818</xdr:rowOff>
    </xdr:from>
    <xdr:to>
      <xdr:col>41</xdr:col>
      <xdr:colOff>50800</xdr:colOff>
      <xdr:row>82</xdr:row>
      <xdr:rowOff>71628</xdr:rowOff>
    </xdr:to>
    <xdr:cxnSp macro="">
      <xdr:nvCxnSpPr>
        <xdr:cNvPr id="368" name="直線コネクタ 367"/>
        <xdr:cNvCxnSpPr/>
      </xdr:nvCxnSpPr>
      <xdr:spPr>
        <a:xfrm>
          <a:off x="6972300" y="141267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105935</xdr:rowOff>
    </xdr:from>
    <xdr:ext cx="469744" cy="259045"/>
    <xdr:sp macro="" textlink="">
      <xdr:nvSpPr>
        <xdr:cNvPr id="370" name="n_2aveValue【公営住宅】&#10;一人当たり面積"/>
        <xdr:cNvSpPr txBox="1"/>
      </xdr:nvSpPr>
      <xdr:spPr>
        <a:xfrm>
          <a:off x="85154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1" name="n_3aveValue【公営住宅】&#10;一人当たり面積"/>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97553</xdr:rowOff>
    </xdr:from>
    <xdr:ext cx="469744" cy="259045"/>
    <xdr:sp macro="" textlink="">
      <xdr:nvSpPr>
        <xdr:cNvPr id="372" name="n_4aveValue【公営住宅】&#10;一人当たり面積"/>
        <xdr:cNvSpPr txBox="1"/>
      </xdr:nvSpPr>
      <xdr:spPr>
        <a:xfrm>
          <a:off x="6737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149623</xdr:rowOff>
    </xdr:from>
    <xdr:ext cx="469744" cy="259045"/>
    <xdr:sp macro="" textlink="">
      <xdr:nvSpPr>
        <xdr:cNvPr id="373" name="n_1mainValue【公営住宅】&#10;一人当たり面積"/>
        <xdr:cNvSpPr txBox="1"/>
      </xdr:nvSpPr>
      <xdr:spPr>
        <a:xfrm>
          <a:off x="9391727" y="138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146575</xdr:rowOff>
    </xdr:from>
    <xdr:ext cx="469744" cy="259045"/>
    <xdr:sp macro="" textlink="">
      <xdr:nvSpPr>
        <xdr:cNvPr id="374" name="n_2mainValue【公営住宅】&#10;一人当たり面積"/>
        <xdr:cNvSpPr txBox="1"/>
      </xdr:nvSpPr>
      <xdr:spPr>
        <a:xfrm>
          <a:off x="85154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138955</xdr:rowOff>
    </xdr:from>
    <xdr:ext cx="469744" cy="259045"/>
    <xdr:sp macro="" textlink="">
      <xdr:nvSpPr>
        <xdr:cNvPr id="375" name="n_3mainValue【公営住宅】&#10;一人当たり面積"/>
        <xdr:cNvSpPr txBox="1"/>
      </xdr:nvSpPr>
      <xdr:spPr>
        <a:xfrm>
          <a:off x="7626427" y="1385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135145</xdr:rowOff>
    </xdr:from>
    <xdr:ext cx="469744" cy="259045"/>
    <xdr:sp macro="" textlink="">
      <xdr:nvSpPr>
        <xdr:cNvPr id="376" name="n_4mainValue【公営住宅】&#10;一人当たり面積"/>
        <xdr:cNvSpPr txBox="1"/>
      </xdr:nvSpPr>
      <xdr:spPr>
        <a:xfrm>
          <a:off x="6737427" y="1385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57150</xdr:rowOff>
    </xdr:from>
    <xdr:to>
      <xdr:col>24</xdr:col>
      <xdr:colOff>62865</xdr:colOff>
      <xdr:row>108</xdr:row>
      <xdr:rowOff>40005</xdr:rowOff>
    </xdr:to>
    <xdr:cxnSp macro="">
      <xdr:nvCxnSpPr>
        <xdr:cNvPr id="401" name="直線コネクタ 400"/>
        <xdr:cNvCxnSpPr/>
      </xdr:nvCxnSpPr>
      <xdr:spPr>
        <a:xfrm flipV="1">
          <a:off x="4634865" y="172021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43832</xdr:rowOff>
    </xdr:from>
    <xdr:ext cx="405111" cy="259045"/>
    <xdr:sp macro="" textlink="">
      <xdr:nvSpPr>
        <xdr:cNvPr id="402" name="【港湾・漁港】&#10;有形固定資産減価償却率最小値テキスト"/>
        <xdr:cNvSpPr txBox="1"/>
      </xdr:nvSpPr>
      <xdr:spPr>
        <a:xfrm>
          <a:off x="4673600"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40005</xdr:rowOff>
    </xdr:from>
    <xdr:to>
      <xdr:col>24</xdr:col>
      <xdr:colOff>152400</xdr:colOff>
      <xdr:row>108</xdr:row>
      <xdr:rowOff>40005</xdr:rowOff>
    </xdr:to>
    <xdr:cxnSp macro="">
      <xdr:nvCxnSpPr>
        <xdr:cNvPr id="403" name="直線コネクタ 402"/>
        <xdr:cNvCxnSpPr/>
      </xdr:nvCxnSpPr>
      <xdr:spPr>
        <a:xfrm>
          <a:off x="4546600" y="1855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3827</xdr:rowOff>
    </xdr:from>
    <xdr:ext cx="405111" cy="259045"/>
    <xdr:sp macro="" textlink="">
      <xdr:nvSpPr>
        <xdr:cNvPr id="404" name="【港湾・漁港】&#10;有形固定資産減価償却率最大値テキスト"/>
        <xdr:cNvSpPr txBox="1"/>
      </xdr:nvSpPr>
      <xdr:spPr>
        <a:xfrm>
          <a:off x="4673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57150</xdr:rowOff>
    </xdr:from>
    <xdr:to>
      <xdr:col>24</xdr:col>
      <xdr:colOff>152400</xdr:colOff>
      <xdr:row>100</xdr:row>
      <xdr:rowOff>57150</xdr:rowOff>
    </xdr:to>
    <xdr:cxnSp macro="">
      <xdr:nvCxnSpPr>
        <xdr:cNvPr id="405" name="直線コネクタ 404"/>
        <xdr:cNvCxnSpPr/>
      </xdr:nvCxnSpPr>
      <xdr:spPr>
        <a:xfrm>
          <a:off x="4546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69232</xdr:rowOff>
    </xdr:from>
    <xdr:ext cx="405111" cy="259045"/>
    <xdr:sp macro="" textlink="">
      <xdr:nvSpPr>
        <xdr:cNvPr id="406" name="【港湾・漁港】&#10;有形固定資産減価償却率平均値テキスト"/>
        <xdr:cNvSpPr txBox="1"/>
      </xdr:nvSpPr>
      <xdr:spPr>
        <a:xfrm>
          <a:off x="4673600" y="1772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07" name="フローチャート: 判断 406"/>
        <xdr:cNvSpPr/>
      </xdr:nvSpPr>
      <xdr:spPr>
        <a:xfrm>
          <a:off x="4584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19686</xdr:rowOff>
    </xdr:from>
    <xdr:to>
      <xdr:col>20</xdr:col>
      <xdr:colOff>38100</xdr:colOff>
      <xdr:row>104</xdr:row>
      <xdr:rowOff>121286</xdr:rowOff>
    </xdr:to>
    <xdr:sp macro="" textlink="">
      <xdr:nvSpPr>
        <xdr:cNvPr id="408" name="フローチャート: 判断 407"/>
        <xdr:cNvSpPr/>
      </xdr:nvSpPr>
      <xdr:spPr>
        <a:xfrm>
          <a:off x="3746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409" name="フローチャート: 判断 408"/>
        <xdr:cNvSpPr/>
      </xdr:nvSpPr>
      <xdr:spPr>
        <a:xfrm>
          <a:off x="2857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410" name="フローチャート: 判断 409"/>
        <xdr:cNvSpPr/>
      </xdr:nvSpPr>
      <xdr:spPr>
        <a:xfrm>
          <a:off x="1968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86361</xdr:rowOff>
    </xdr:from>
    <xdr:to>
      <xdr:col>6</xdr:col>
      <xdr:colOff>38100</xdr:colOff>
      <xdr:row>105</xdr:row>
      <xdr:rowOff>16511</xdr:rowOff>
    </xdr:to>
    <xdr:sp macro="" textlink="">
      <xdr:nvSpPr>
        <xdr:cNvPr id="411" name="フローチャート: 判断 410"/>
        <xdr:cNvSpPr/>
      </xdr:nvSpPr>
      <xdr:spPr>
        <a:xfrm>
          <a:off x="1079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122555</xdr:rowOff>
    </xdr:from>
    <xdr:to>
      <xdr:col>24</xdr:col>
      <xdr:colOff>114300</xdr:colOff>
      <xdr:row>106</xdr:row>
      <xdr:rowOff>52705</xdr:rowOff>
    </xdr:to>
    <xdr:sp macro="" textlink="">
      <xdr:nvSpPr>
        <xdr:cNvPr id="417" name="楕円 416"/>
        <xdr:cNvSpPr/>
      </xdr:nvSpPr>
      <xdr:spPr>
        <a:xfrm>
          <a:off x="4584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100982</xdr:rowOff>
    </xdr:from>
    <xdr:ext cx="405111" cy="259045"/>
    <xdr:sp macro="" textlink="">
      <xdr:nvSpPr>
        <xdr:cNvPr id="418" name="【港湾・漁港】&#10;有形固定資産減価償却率該当値テキスト"/>
        <xdr:cNvSpPr txBox="1"/>
      </xdr:nvSpPr>
      <xdr:spPr>
        <a:xfrm>
          <a:off x="4673600"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84455</xdr:rowOff>
    </xdr:from>
    <xdr:to>
      <xdr:col>20</xdr:col>
      <xdr:colOff>38100</xdr:colOff>
      <xdr:row>106</xdr:row>
      <xdr:rowOff>14605</xdr:rowOff>
    </xdr:to>
    <xdr:sp macro="" textlink="">
      <xdr:nvSpPr>
        <xdr:cNvPr id="419" name="楕円 418"/>
        <xdr:cNvSpPr/>
      </xdr:nvSpPr>
      <xdr:spPr>
        <a:xfrm>
          <a:off x="3746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135255</xdr:rowOff>
    </xdr:from>
    <xdr:to>
      <xdr:col>24</xdr:col>
      <xdr:colOff>63500</xdr:colOff>
      <xdr:row>106</xdr:row>
      <xdr:rowOff>1905</xdr:rowOff>
    </xdr:to>
    <xdr:cxnSp macro="">
      <xdr:nvCxnSpPr>
        <xdr:cNvPr id="420" name="直線コネクタ 419"/>
        <xdr:cNvCxnSpPr/>
      </xdr:nvCxnSpPr>
      <xdr:spPr>
        <a:xfrm>
          <a:off x="3797300" y="181375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46355</xdr:rowOff>
    </xdr:from>
    <xdr:to>
      <xdr:col>15</xdr:col>
      <xdr:colOff>101600</xdr:colOff>
      <xdr:row>105</xdr:row>
      <xdr:rowOff>147955</xdr:rowOff>
    </xdr:to>
    <xdr:sp macro="" textlink="">
      <xdr:nvSpPr>
        <xdr:cNvPr id="421" name="楕円 420"/>
        <xdr:cNvSpPr/>
      </xdr:nvSpPr>
      <xdr:spPr>
        <a:xfrm>
          <a:off x="2857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97155</xdr:rowOff>
    </xdr:from>
    <xdr:to>
      <xdr:col>19</xdr:col>
      <xdr:colOff>177800</xdr:colOff>
      <xdr:row>105</xdr:row>
      <xdr:rowOff>135255</xdr:rowOff>
    </xdr:to>
    <xdr:cxnSp macro="">
      <xdr:nvCxnSpPr>
        <xdr:cNvPr id="422" name="直線コネクタ 421"/>
        <xdr:cNvCxnSpPr/>
      </xdr:nvCxnSpPr>
      <xdr:spPr>
        <a:xfrm>
          <a:off x="2908300" y="18099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xdr:rowOff>
    </xdr:from>
    <xdr:to>
      <xdr:col>10</xdr:col>
      <xdr:colOff>165100</xdr:colOff>
      <xdr:row>105</xdr:row>
      <xdr:rowOff>109855</xdr:rowOff>
    </xdr:to>
    <xdr:sp macro="" textlink="">
      <xdr:nvSpPr>
        <xdr:cNvPr id="423" name="楕円 422"/>
        <xdr:cNvSpPr/>
      </xdr:nvSpPr>
      <xdr:spPr>
        <a:xfrm>
          <a:off x="1968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59055</xdr:rowOff>
    </xdr:from>
    <xdr:to>
      <xdr:col>15</xdr:col>
      <xdr:colOff>50800</xdr:colOff>
      <xdr:row>105</xdr:row>
      <xdr:rowOff>97155</xdr:rowOff>
    </xdr:to>
    <xdr:cxnSp macro="">
      <xdr:nvCxnSpPr>
        <xdr:cNvPr id="424" name="直線コネクタ 423"/>
        <xdr:cNvCxnSpPr/>
      </xdr:nvCxnSpPr>
      <xdr:spPr>
        <a:xfrm>
          <a:off x="2019300" y="1806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141605</xdr:rowOff>
    </xdr:from>
    <xdr:to>
      <xdr:col>6</xdr:col>
      <xdr:colOff>38100</xdr:colOff>
      <xdr:row>105</xdr:row>
      <xdr:rowOff>71755</xdr:rowOff>
    </xdr:to>
    <xdr:sp macro="" textlink="">
      <xdr:nvSpPr>
        <xdr:cNvPr id="425" name="楕円 424"/>
        <xdr:cNvSpPr/>
      </xdr:nvSpPr>
      <xdr:spPr>
        <a:xfrm>
          <a:off x="1079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20955</xdr:rowOff>
    </xdr:from>
    <xdr:to>
      <xdr:col>10</xdr:col>
      <xdr:colOff>114300</xdr:colOff>
      <xdr:row>105</xdr:row>
      <xdr:rowOff>59055</xdr:rowOff>
    </xdr:to>
    <xdr:cxnSp macro="">
      <xdr:nvCxnSpPr>
        <xdr:cNvPr id="426" name="直線コネクタ 425"/>
        <xdr:cNvCxnSpPr/>
      </xdr:nvCxnSpPr>
      <xdr:spPr>
        <a:xfrm>
          <a:off x="1130300" y="1802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137813</xdr:rowOff>
    </xdr:from>
    <xdr:ext cx="405111" cy="259045"/>
    <xdr:sp macro="" textlink="">
      <xdr:nvSpPr>
        <xdr:cNvPr id="427" name="n_1aveValue【港湾・漁港】&#10;有形固定資産減価償却率"/>
        <xdr:cNvSpPr txBox="1"/>
      </xdr:nvSpPr>
      <xdr:spPr>
        <a:xfrm>
          <a:off x="35820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73041</xdr:rowOff>
    </xdr:from>
    <xdr:ext cx="405111" cy="259045"/>
    <xdr:sp macro="" textlink="">
      <xdr:nvSpPr>
        <xdr:cNvPr id="428" name="n_2aveValue【港湾・漁港】&#10;有形固定資産減価償却率"/>
        <xdr:cNvSpPr txBox="1"/>
      </xdr:nvSpPr>
      <xdr:spPr>
        <a:xfrm>
          <a:off x="2705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59707</xdr:rowOff>
    </xdr:from>
    <xdr:ext cx="405111" cy="259045"/>
    <xdr:sp macro="" textlink="">
      <xdr:nvSpPr>
        <xdr:cNvPr id="429" name="n_3aveValue【港湾・漁港】&#10;有形固定資産減価償却率"/>
        <xdr:cNvSpPr txBox="1"/>
      </xdr:nvSpPr>
      <xdr:spPr>
        <a:xfrm>
          <a:off x="1816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33038</xdr:rowOff>
    </xdr:from>
    <xdr:ext cx="405111" cy="259045"/>
    <xdr:sp macro="" textlink="">
      <xdr:nvSpPr>
        <xdr:cNvPr id="430" name="n_4aveValue【港湾・漁港】&#10;有形固定資産減価償却率"/>
        <xdr:cNvSpPr txBox="1"/>
      </xdr:nvSpPr>
      <xdr:spPr>
        <a:xfrm>
          <a:off x="927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5732</xdr:rowOff>
    </xdr:from>
    <xdr:ext cx="405111" cy="259045"/>
    <xdr:sp macro="" textlink="">
      <xdr:nvSpPr>
        <xdr:cNvPr id="431" name="n_1mainValue【港湾・漁港】&#10;有形固定資産減価償却率"/>
        <xdr:cNvSpPr txBox="1"/>
      </xdr:nvSpPr>
      <xdr:spPr>
        <a:xfrm>
          <a:off x="35820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139082</xdr:rowOff>
    </xdr:from>
    <xdr:ext cx="405111" cy="259045"/>
    <xdr:sp macro="" textlink="">
      <xdr:nvSpPr>
        <xdr:cNvPr id="432" name="n_2mainValue【港湾・漁港】&#10;有形固定資産減価償却率"/>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100982</xdr:rowOff>
    </xdr:from>
    <xdr:ext cx="405111" cy="259045"/>
    <xdr:sp macro="" textlink="">
      <xdr:nvSpPr>
        <xdr:cNvPr id="433" name="n_3mainValue【港湾・漁港】&#10;有形固定資産減価償却率"/>
        <xdr:cNvSpPr txBox="1"/>
      </xdr:nvSpPr>
      <xdr:spPr>
        <a:xfrm>
          <a:off x="1816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62882</xdr:rowOff>
    </xdr:from>
    <xdr:ext cx="405111" cy="259045"/>
    <xdr:sp macro="" textlink="">
      <xdr:nvSpPr>
        <xdr:cNvPr id="434" name="n_4mainValue【港湾・漁港】&#10;有形固定資産減価償却率"/>
        <xdr:cNvSpPr txBox="1"/>
      </xdr:nvSpPr>
      <xdr:spPr>
        <a:xfrm>
          <a:off x="927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9247</xdr:rowOff>
    </xdr:from>
    <xdr:to>
      <xdr:col>54</xdr:col>
      <xdr:colOff>189865</xdr:colOff>
      <xdr:row>108</xdr:row>
      <xdr:rowOff>151319</xdr:rowOff>
    </xdr:to>
    <xdr:cxnSp macro="">
      <xdr:nvCxnSpPr>
        <xdr:cNvPr id="458" name="直線コネクタ 457"/>
        <xdr:cNvCxnSpPr/>
      </xdr:nvCxnSpPr>
      <xdr:spPr>
        <a:xfrm flipV="1">
          <a:off x="10476865" y="17154247"/>
          <a:ext cx="0" cy="1513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155146</xdr:rowOff>
    </xdr:from>
    <xdr:ext cx="378565" cy="259045"/>
    <xdr:sp macro="" textlink="">
      <xdr:nvSpPr>
        <xdr:cNvPr id="459" name="【港湾・漁港】&#10;一人当たり有形固定資産（償却資産）額最小値テキスト"/>
        <xdr:cNvSpPr txBox="1"/>
      </xdr:nvSpPr>
      <xdr:spPr>
        <a:xfrm>
          <a:off x="10515600" y="1867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151319</xdr:rowOff>
    </xdr:from>
    <xdr:to>
      <xdr:col>55</xdr:col>
      <xdr:colOff>88900</xdr:colOff>
      <xdr:row>108</xdr:row>
      <xdr:rowOff>151319</xdr:rowOff>
    </xdr:to>
    <xdr:cxnSp macro="">
      <xdr:nvCxnSpPr>
        <xdr:cNvPr id="460" name="直線コネクタ 459"/>
        <xdr:cNvCxnSpPr/>
      </xdr:nvCxnSpPr>
      <xdr:spPr>
        <a:xfrm>
          <a:off x="10388600" y="1866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127374</xdr:rowOff>
    </xdr:from>
    <xdr:ext cx="599010" cy="259045"/>
    <xdr:sp macro="" textlink="">
      <xdr:nvSpPr>
        <xdr:cNvPr id="461" name="【港湾・漁港】&#10;一人当たり有形固定資産（償却資産）額最大値テキスト"/>
        <xdr:cNvSpPr txBox="1"/>
      </xdr:nvSpPr>
      <xdr:spPr>
        <a:xfrm>
          <a:off x="10515600" y="1692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9247</xdr:rowOff>
    </xdr:from>
    <xdr:to>
      <xdr:col>55</xdr:col>
      <xdr:colOff>88900</xdr:colOff>
      <xdr:row>100</xdr:row>
      <xdr:rowOff>9247</xdr:rowOff>
    </xdr:to>
    <xdr:cxnSp macro="">
      <xdr:nvCxnSpPr>
        <xdr:cNvPr id="462" name="直線コネクタ 461"/>
        <xdr:cNvCxnSpPr/>
      </xdr:nvCxnSpPr>
      <xdr:spPr>
        <a:xfrm>
          <a:off x="10388600" y="171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119189</xdr:rowOff>
    </xdr:from>
    <xdr:ext cx="534377" cy="259045"/>
    <xdr:sp macro="" textlink="">
      <xdr:nvSpPr>
        <xdr:cNvPr id="463" name="【港湾・漁港】&#10;一人当たり有形固定資産（償却資産）額平均値テキスト"/>
        <xdr:cNvSpPr txBox="1"/>
      </xdr:nvSpPr>
      <xdr:spPr>
        <a:xfrm>
          <a:off x="10515600" y="1829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96312</xdr:rowOff>
    </xdr:from>
    <xdr:to>
      <xdr:col>55</xdr:col>
      <xdr:colOff>50800</xdr:colOff>
      <xdr:row>108</xdr:row>
      <xdr:rowOff>26462</xdr:rowOff>
    </xdr:to>
    <xdr:sp macro="" textlink="">
      <xdr:nvSpPr>
        <xdr:cNvPr id="464" name="フローチャート: 判断 463"/>
        <xdr:cNvSpPr/>
      </xdr:nvSpPr>
      <xdr:spPr>
        <a:xfrm>
          <a:off x="10426700" y="184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98875</xdr:rowOff>
    </xdr:from>
    <xdr:to>
      <xdr:col>50</xdr:col>
      <xdr:colOff>165100</xdr:colOff>
      <xdr:row>108</xdr:row>
      <xdr:rowOff>29025</xdr:rowOff>
    </xdr:to>
    <xdr:sp macro="" textlink="">
      <xdr:nvSpPr>
        <xdr:cNvPr id="465" name="フローチャート: 判断 464"/>
        <xdr:cNvSpPr/>
      </xdr:nvSpPr>
      <xdr:spPr>
        <a:xfrm>
          <a:off x="95885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137193</xdr:rowOff>
    </xdr:from>
    <xdr:to>
      <xdr:col>46</xdr:col>
      <xdr:colOff>38100</xdr:colOff>
      <xdr:row>107</xdr:row>
      <xdr:rowOff>67343</xdr:rowOff>
    </xdr:to>
    <xdr:sp macro="" textlink="">
      <xdr:nvSpPr>
        <xdr:cNvPr id="466" name="フローチャート: 判断 465"/>
        <xdr:cNvSpPr/>
      </xdr:nvSpPr>
      <xdr:spPr>
        <a:xfrm>
          <a:off x="8699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141185</xdr:rowOff>
    </xdr:from>
    <xdr:to>
      <xdr:col>41</xdr:col>
      <xdr:colOff>101600</xdr:colOff>
      <xdr:row>107</xdr:row>
      <xdr:rowOff>71335</xdr:rowOff>
    </xdr:to>
    <xdr:sp macro="" textlink="">
      <xdr:nvSpPr>
        <xdr:cNvPr id="467" name="フローチャート: 判断 466"/>
        <xdr:cNvSpPr/>
      </xdr:nvSpPr>
      <xdr:spPr>
        <a:xfrm>
          <a:off x="7810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42438</xdr:rowOff>
    </xdr:from>
    <xdr:to>
      <xdr:col>36</xdr:col>
      <xdr:colOff>165100</xdr:colOff>
      <xdr:row>107</xdr:row>
      <xdr:rowOff>144038</xdr:rowOff>
    </xdr:to>
    <xdr:sp macro="" textlink="">
      <xdr:nvSpPr>
        <xdr:cNvPr id="468" name="フローチャート: 判断 467"/>
        <xdr:cNvSpPr/>
      </xdr:nvSpPr>
      <xdr:spPr>
        <a:xfrm>
          <a:off x="6921500" y="183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49797</xdr:rowOff>
    </xdr:from>
    <xdr:to>
      <xdr:col>55</xdr:col>
      <xdr:colOff>50800</xdr:colOff>
      <xdr:row>108</xdr:row>
      <xdr:rowOff>151397</xdr:rowOff>
    </xdr:to>
    <xdr:sp macro="" textlink="">
      <xdr:nvSpPr>
        <xdr:cNvPr id="474" name="楕円 473"/>
        <xdr:cNvSpPr/>
      </xdr:nvSpPr>
      <xdr:spPr>
        <a:xfrm>
          <a:off x="10426700" y="1856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136174</xdr:rowOff>
    </xdr:from>
    <xdr:ext cx="534377" cy="259045"/>
    <xdr:sp macro="" textlink="">
      <xdr:nvSpPr>
        <xdr:cNvPr id="475" name="【港湾・漁港】&#10;一人当たり有形固定資産（償却資産）額該当値テキスト"/>
        <xdr:cNvSpPr txBox="1"/>
      </xdr:nvSpPr>
      <xdr:spPr>
        <a:xfrm>
          <a:off x="10515600" y="1848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49845</xdr:rowOff>
    </xdr:from>
    <xdr:to>
      <xdr:col>50</xdr:col>
      <xdr:colOff>165100</xdr:colOff>
      <xdr:row>108</xdr:row>
      <xdr:rowOff>151445</xdr:rowOff>
    </xdr:to>
    <xdr:sp macro="" textlink="">
      <xdr:nvSpPr>
        <xdr:cNvPr id="476" name="楕円 475"/>
        <xdr:cNvSpPr/>
      </xdr:nvSpPr>
      <xdr:spPr>
        <a:xfrm>
          <a:off x="9588500" y="185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100597</xdr:rowOff>
    </xdr:from>
    <xdr:to>
      <xdr:col>55</xdr:col>
      <xdr:colOff>0</xdr:colOff>
      <xdr:row>108</xdr:row>
      <xdr:rowOff>100645</xdr:rowOff>
    </xdr:to>
    <xdr:cxnSp macro="">
      <xdr:nvCxnSpPr>
        <xdr:cNvPr id="477" name="直線コネクタ 476"/>
        <xdr:cNvCxnSpPr/>
      </xdr:nvCxnSpPr>
      <xdr:spPr>
        <a:xfrm flipV="1">
          <a:off x="9639300" y="18617197"/>
          <a:ext cx="8382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49997</xdr:rowOff>
    </xdr:from>
    <xdr:to>
      <xdr:col>46</xdr:col>
      <xdr:colOff>38100</xdr:colOff>
      <xdr:row>108</xdr:row>
      <xdr:rowOff>151597</xdr:rowOff>
    </xdr:to>
    <xdr:sp macro="" textlink="">
      <xdr:nvSpPr>
        <xdr:cNvPr id="478" name="楕円 477"/>
        <xdr:cNvSpPr/>
      </xdr:nvSpPr>
      <xdr:spPr>
        <a:xfrm>
          <a:off x="8699500" y="1856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100645</xdr:rowOff>
    </xdr:from>
    <xdr:to>
      <xdr:col>50</xdr:col>
      <xdr:colOff>114300</xdr:colOff>
      <xdr:row>108</xdr:row>
      <xdr:rowOff>100797</xdr:rowOff>
    </xdr:to>
    <xdr:cxnSp macro="">
      <xdr:nvCxnSpPr>
        <xdr:cNvPr id="479" name="直線コネクタ 478"/>
        <xdr:cNvCxnSpPr/>
      </xdr:nvCxnSpPr>
      <xdr:spPr>
        <a:xfrm flipV="1">
          <a:off x="8750300" y="1861724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49839</xdr:rowOff>
    </xdr:from>
    <xdr:to>
      <xdr:col>41</xdr:col>
      <xdr:colOff>101600</xdr:colOff>
      <xdr:row>108</xdr:row>
      <xdr:rowOff>151439</xdr:rowOff>
    </xdr:to>
    <xdr:sp macro="" textlink="">
      <xdr:nvSpPr>
        <xdr:cNvPr id="480" name="楕円 479"/>
        <xdr:cNvSpPr/>
      </xdr:nvSpPr>
      <xdr:spPr>
        <a:xfrm>
          <a:off x="7810500" y="1856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100639</xdr:rowOff>
    </xdr:from>
    <xdr:to>
      <xdr:col>45</xdr:col>
      <xdr:colOff>177800</xdr:colOff>
      <xdr:row>108</xdr:row>
      <xdr:rowOff>100797</xdr:rowOff>
    </xdr:to>
    <xdr:cxnSp macro="">
      <xdr:nvCxnSpPr>
        <xdr:cNvPr id="481" name="直線コネクタ 480"/>
        <xdr:cNvCxnSpPr/>
      </xdr:nvCxnSpPr>
      <xdr:spPr>
        <a:xfrm>
          <a:off x="7861300" y="18617239"/>
          <a:ext cx="8890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49902</xdr:rowOff>
    </xdr:from>
    <xdr:to>
      <xdr:col>36</xdr:col>
      <xdr:colOff>165100</xdr:colOff>
      <xdr:row>108</xdr:row>
      <xdr:rowOff>151502</xdr:rowOff>
    </xdr:to>
    <xdr:sp macro="" textlink="">
      <xdr:nvSpPr>
        <xdr:cNvPr id="482" name="楕円 481"/>
        <xdr:cNvSpPr/>
      </xdr:nvSpPr>
      <xdr:spPr>
        <a:xfrm>
          <a:off x="6921500" y="185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100639</xdr:rowOff>
    </xdr:from>
    <xdr:to>
      <xdr:col>41</xdr:col>
      <xdr:colOff>50800</xdr:colOff>
      <xdr:row>108</xdr:row>
      <xdr:rowOff>100702</xdr:rowOff>
    </xdr:to>
    <xdr:cxnSp macro="">
      <xdr:nvCxnSpPr>
        <xdr:cNvPr id="483" name="直線コネクタ 482"/>
        <xdr:cNvCxnSpPr/>
      </xdr:nvCxnSpPr>
      <xdr:spPr>
        <a:xfrm flipV="1">
          <a:off x="6972300" y="18617239"/>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45552</xdr:rowOff>
    </xdr:from>
    <xdr:ext cx="534377" cy="259045"/>
    <xdr:sp macro="" textlink="">
      <xdr:nvSpPr>
        <xdr:cNvPr id="484" name="n_1aveValue【港湾・漁港】&#10;一人当たり有形固定資産（償却資産）額"/>
        <xdr:cNvSpPr txBox="1"/>
      </xdr:nvSpPr>
      <xdr:spPr>
        <a:xfrm>
          <a:off x="9359411" y="182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83870</xdr:rowOff>
    </xdr:from>
    <xdr:ext cx="599010" cy="259045"/>
    <xdr:sp macro="" textlink="">
      <xdr:nvSpPr>
        <xdr:cNvPr id="485" name="n_2aveValue【港湾・漁港】&#10;一人当たり有形固定資産（償却資産）額"/>
        <xdr:cNvSpPr txBox="1"/>
      </xdr:nvSpPr>
      <xdr:spPr>
        <a:xfrm>
          <a:off x="8450795" y="180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87862</xdr:rowOff>
    </xdr:from>
    <xdr:ext cx="599010" cy="259045"/>
    <xdr:sp macro="" textlink="">
      <xdr:nvSpPr>
        <xdr:cNvPr id="486" name="n_3aveValue【港湾・漁港】&#10;一人当たり有形固定資産（償却資産）額"/>
        <xdr:cNvSpPr txBox="1"/>
      </xdr:nvSpPr>
      <xdr:spPr>
        <a:xfrm>
          <a:off x="7561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160565</xdr:rowOff>
    </xdr:from>
    <xdr:ext cx="599010" cy="259045"/>
    <xdr:sp macro="" textlink="">
      <xdr:nvSpPr>
        <xdr:cNvPr id="487" name="n_4aveValue【港湾・漁港】&#10;一人当たり有形固定資産（償却資産）額"/>
        <xdr:cNvSpPr txBox="1"/>
      </xdr:nvSpPr>
      <xdr:spPr>
        <a:xfrm>
          <a:off x="6672795" y="181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142572</xdr:rowOff>
    </xdr:from>
    <xdr:ext cx="534377" cy="259045"/>
    <xdr:sp macro="" textlink="">
      <xdr:nvSpPr>
        <xdr:cNvPr id="488" name="n_1mainValue【港湾・漁港】&#10;一人当たり有形固定資産（償却資産）額"/>
        <xdr:cNvSpPr txBox="1"/>
      </xdr:nvSpPr>
      <xdr:spPr>
        <a:xfrm>
          <a:off x="9359411" y="186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142724</xdr:rowOff>
    </xdr:from>
    <xdr:ext cx="534377" cy="259045"/>
    <xdr:sp macro="" textlink="">
      <xdr:nvSpPr>
        <xdr:cNvPr id="489" name="n_2mainValue【港湾・漁港】&#10;一人当たり有形固定資産（償却資産）額"/>
        <xdr:cNvSpPr txBox="1"/>
      </xdr:nvSpPr>
      <xdr:spPr>
        <a:xfrm>
          <a:off x="8483111" y="1865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142566</xdr:rowOff>
    </xdr:from>
    <xdr:ext cx="534377" cy="259045"/>
    <xdr:sp macro="" textlink="">
      <xdr:nvSpPr>
        <xdr:cNvPr id="490" name="n_3mainValue【港湾・漁港】&#10;一人当たり有形固定資産（償却資産）額"/>
        <xdr:cNvSpPr txBox="1"/>
      </xdr:nvSpPr>
      <xdr:spPr>
        <a:xfrm>
          <a:off x="7594111" y="186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142629</xdr:rowOff>
    </xdr:from>
    <xdr:ext cx="534377" cy="259045"/>
    <xdr:sp macro="" textlink="">
      <xdr:nvSpPr>
        <xdr:cNvPr id="491" name="n_4mainValue【港湾・漁港】&#10;一人当たり有形固定資産（償却資産）額"/>
        <xdr:cNvSpPr txBox="1"/>
      </xdr:nvSpPr>
      <xdr:spPr>
        <a:xfrm>
          <a:off x="6705111" y="18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516" name="直線コネクタ 515"/>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19"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0" name="直線コネクタ 519"/>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521" name="【認定こども園・幼稚園・保育所】&#10;有形固定資産減価償却率平均値テキスト"/>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22" name="フローチャート: 判断 521"/>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23" name="フローチャート: 判断 522"/>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4" name="フローチャート: 判断 523"/>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525" name="フローチャート: 判断 524"/>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6" name="フローチャート: 判断 525"/>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133985</xdr:rowOff>
    </xdr:from>
    <xdr:to>
      <xdr:col>85</xdr:col>
      <xdr:colOff>177800</xdr:colOff>
      <xdr:row>40</xdr:row>
      <xdr:rowOff>64135</xdr:rowOff>
    </xdr:to>
    <xdr:sp macro="" textlink="">
      <xdr:nvSpPr>
        <xdr:cNvPr id="532" name="楕円 531"/>
        <xdr:cNvSpPr/>
      </xdr:nvSpPr>
      <xdr:spPr>
        <a:xfrm>
          <a:off x="16268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112412</xdr:rowOff>
    </xdr:from>
    <xdr:ext cx="405111" cy="259045"/>
    <xdr:sp macro="" textlink="">
      <xdr:nvSpPr>
        <xdr:cNvPr id="533" name="【認定こども園・幼稚園・保育所】&#10;有形固定資産減価償却率該当値テキスト"/>
        <xdr:cNvSpPr txBox="1"/>
      </xdr:nvSpPr>
      <xdr:spPr>
        <a:xfrm>
          <a:off x="16357600"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534" name="楕円 533"/>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xdr:rowOff>
    </xdr:from>
    <xdr:to>
      <xdr:col>85</xdr:col>
      <xdr:colOff>127000</xdr:colOff>
      <xdr:row>40</xdr:row>
      <xdr:rowOff>13335</xdr:rowOff>
    </xdr:to>
    <xdr:cxnSp macro="">
      <xdr:nvCxnSpPr>
        <xdr:cNvPr id="535" name="直線コネクタ 534"/>
        <xdr:cNvCxnSpPr/>
      </xdr:nvCxnSpPr>
      <xdr:spPr>
        <a:xfrm>
          <a:off x="15481300" y="68656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10160</xdr:rowOff>
    </xdr:from>
    <xdr:to>
      <xdr:col>76</xdr:col>
      <xdr:colOff>165100</xdr:colOff>
      <xdr:row>40</xdr:row>
      <xdr:rowOff>111760</xdr:rowOff>
    </xdr:to>
    <xdr:sp macro="" textlink="">
      <xdr:nvSpPr>
        <xdr:cNvPr id="536" name="楕円 535"/>
        <xdr:cNvSpPr/>
      </xdr:nvSpPr>
      <xdr:spPr>
        <a:xfrm>
          <a:off x="14541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xdr:rowOff>
    </xdr:from>
    <xdr:to>
      <xdr:col>81</xdr:col>
      <xdr:colOff>50800</xdr:colOff>
      <xdr:row>40</xdr:row>
      <xdr:rowOff>60960</xdr:rowOff>
    </xdr:to>
    <xdr:cxnSp macro="">
      <xdr:nvCxnSpPr>
        <xdr:cNvPr id="537" name="直線コネクタ 536"/>
        <xdr:cNvCxnSpPr/>
      </xdr:nvCxnSpPr>
      <xdr:spPr>
        <a:xfrm flipV="1">
          <a:off x="14592300" y="6865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27305</xdr:rowOff>
    </xdr:from>
    <xdr:to>
      <xdr:col>72</xdr:col>
      <xdr:colOff>38100</xdr:colOff>
      <xdr:row>40</xdr:row>
      <xdr:rowOff>128905</xdr:rowOff>
    </xdr:to>
    <xdr:sp macro="" textlink="">
      <xdr:nvSpPr>
        <xdr:cNvPr id="538" name="楕円 537"/>
        <xdr:cNvSpPr/>
      </xdr:nvSpPr>
      <xdr:spPr>
        <a:xfrm>
          <a:off x="13652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60960</xdr:rowOff>
    </xdr:from>
    <xdr:to>
      <xdr:col>76</xdr:col>
      <xdr:colOff>114300</xdr:colOff>
      <xdr:row>40</xdr:row>
      <xdr:rowOff>78105</xdr:rowOff>
    </xdr:to>
    <xdr:cxnSp macro="">
      <xdr:nvCxnSpPr>
        <xdr:cNvPr id="539" name="直線コネクタ 538"/>
        <xdr:cNvCxnSpPr/>
      </xdr:nvCxnSpPr>
      <xdr:spPr>
        <a:xfrm flipV="1">
          <a:off x="13703300" y="69189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166370</xdr:rowOff>
    </xdr:from>
    <xdr:to>
      <xdr:col>67</xdr:col>
      <xdr:colOff>101600</xdr:colOff>
      <xdr:row>40</xdr:row>
      <xdr:rowOff>96520</xdr:rowOff>
    </xdr:to>
    <xdr:sp macro="" textlink="">
      <xdr:nvSpPr>
        <xdr:cNvPr id="540" name="楕円 539"/>
        <xdr:cNvSpPr/>
      </xdr:nvSpPr>
      <xdr:spPr>
        <a:xfrm>
          <a:off x="1276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45720</xdr:rowOff>
    </xdr:from>
    <xdr:to>
      <xdr:col>71</xdr:col>
      <xdr:colOff>177800</xdr:colOff>
      <xdr:row>40</xdr:row>
      <xdr:rowOff>78105</xdr:rowOff>
    </xdr:to>
    <xdr:cxnSp macro="">
      <xdr:nvCxnSpPr>
        <xdr:cNvPr id="541" name="直線コネクタ 540"/>
        <xdr:cNvCxnSpPr/>
      </xdr:nvCxnSpPr>
      <xdr:spPr>
        <a:xfrm>
          <a:off x="12814300" y="6903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542" name="n_1aveValue【認定こども園・幼稚園・保育所】&#10;有形固定資産減価償却率"/>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543"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544" name="n_3aveValue【認定こども園・幼稚園・保育所】&#10;有形固定資産減価償却率"/>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545" name="n_4aveValue【認定こども園・幼稚園・保育所】&#10;有形固定資産減価償却率"/>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macro="" textlink="">
      <xdr:nvSpPr>
        <xdr:cNvPr id="546" name="n_1mainValue【認定こども園・幼稚園・保育所】&#10;有形固定資産減価償却率"/>
        <xdr:cNvSpPr txBox="1"/>
      </xdr:nvSpPr>
      <xdr:spPr>
        <a:xfrm>
          <a:off x="15266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102887</xdr:rowOff>
    </xdr:from>
    <xdr:ext cx="405111" cy="259045"/>
    <xdr:sp macro="" textlink="">
      <xdr:nvSpPr>
        <xdr:cNvPr id="547" name="n_2mainValue【認定こども園・幼稚園・保育所】&#10;有形固定資産減価償却率"/>
        <xdr:cNvSpPr txBox="1"/>
      </xdr:nvSpPr>
      <xdr:spPr>
        <a:xfrm>
          <a:off x="143897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120032</xdr:rowOff>
    </xdr:from>
    <xdr:ext cx="405111" cy="259045"/>
    <xdr:sp macro="" textlink="">
      <xdr:nvSpPr>
        <xdr:cNvPr id="548" name="n_3mainValue【認定こども園・幼稚園・保育所】&#10;有形固定資産減価償却率"/>
        <xdr:cNvSpPr txBox="1"/>
      </xdr:nvSpPr>
      <xdr:spPr>
        <a:xfrm>
          <a:off x="13500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87647</xdr:rowOff>
    </xdr:from>
    <xdr:ext cx="405111" cy="259045"/>
    <xdr:sp macro="" textlink="">
      <xdr:nvSpPr>
        <xdr:cNvPr id="549" name="n_4mainValue【認定こども園・幼稚園・保育所】&#10;有形固定資産減価償却率"/>
        <xdr:cNvSpPr txBox="1"/>
      </xdr:nvSpPr>
      <xdr:spPr>
        <a:xfrm>
          <a:off x="126117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573" name="直線コネクタ 572"/>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576"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577" name="直線コネクタ 576"/>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578" name="【認定こども園・幼稚園・保育所】&#10;一人当たり面積平均値テキスト"/>
        <xdr:cNvSpPr txBox="1"/>
      </xdr:nvSpPr>
      <xdr:spPr>
        <a:xfrm>
          <a:off x="221996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579" name="フローチャート: 判断 578"/>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80" name="フローチャート: 判断 579"/>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581" name="フローチャート: 判断 580"/>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582" name="フローチャート: 判断 581"/>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583" name="フローチャート: 判断 582"/>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589" name="楕円 588"/>
        <xdr:cNvSpPr/>
      </xdr:nvSpPr>
      <xdr:spPr>
        <a:xfrm>
          <a:off x="22110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116857</xdr:rowOff>
    </xdr:from>
    <xdr:ext cx="469744" cy="259045"/>
    <xdr:sp macro="" textlink="">
      <xdr:nvSpPr>
        <xdr:cNvPr id="590" name="【認定こども園・幼稚園・保育所】&#10;一人当たり面積該当値テキスト"/>
        <xdr:cNvSpPr txBox="1"/>
      </xdr:nvSpPr>
      <xdr:spPr>
        <a:xfrm>
          <a:off x="221996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591" name="楕円 590"/>
        <xdr:cNvSpPr/>
      </xdr:nvSpPr>
      <xdr:spPr>
        <a:xfrm>
          <a:off x="2127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38</xdr:row>
      <xdr:rowOff>144780</xdr:rowOff>
    </xdr:to>
    <xdr:cxnSp macro="">
      <xdr:nvCxnSpPr>
        <xdr:cNvPr id="592" name="直線コネクタ 591"/>
        <xdr:cNvCxnSpPr/>
      </xdr:nvCxnSpPr>
      <xdr:spPr>
        <a:xfrm>
          <a:off x="21323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113030</xdr:rowOff>
    </xdr:from>
    <xdr:to>
      <xdr:col>107</xdr:col>
      <xdr:colOff>101600</xdr:colOff>
      <xdr:row>39</xdr:row>
      <xdr:rowOff>43180</xdr:rowOff>
    </xdr:to>
    <xdr:sp macro="" textlink="">
      <xdr:nvSpPr>
        <xdr:cNvPr id="593" name="楕円 592"/>
        <xdr:cNvSpPr/>
      </xdr:nvSpPr>
      <xdr:spPr>
        <a:xfrm>
          <a:off x="20383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163830</xdr:rowOff>
    </xdr:to>
    <xdr:cxnSp macro="">
      <xdr:nvCxnSpPr>
        <xdr:cNvPr id="594" name="直線コネクタ 593"/>
        <xdr:cNvCxnSpPr/>
      </xdr:nvCxnSpPr>
      <xdr:spPr>
        <a:xfrm flipV="1">
          <a:off x="20434300" y="6659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595" name="楕円 594"/>
        <xdr:cNvSpPr/>
      </xdr:nvSpPr>
      <xdr:spPr>
        <a:xfrm>
          <a:off x="19494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91440</xdr:rowOff>
    </xdr:from>
    <xdr:to>
      <xdr:col>107</xdr:col>
      <xdr:colOff>50800</xdr:colOff>
      <xdr:row>38</xdr:row>
      <xdr:rowOff>163830</xdr:rowOff>
    </xdr:to>
    <xdr:cxnSp macro="">
      <xdr:nvCxnSpPr>
        <xdr:cNvPr id="596" name="直線コネクタ 595"/>
        <xdr:cNvCxnSpPr/>
      </xdr:nvCxnSpPr>
      <xdr:spPr>
        <a:xfrm>
          <a:off x="19545300" y="66065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97" name="楕円 596"/>
        <xdr:cNvSpPr/>
      </xdr:nvSpPr>
      <xdr:spPr>
        <a:xfrm>
          <a:off x="18605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45720</xdr:rowOff>
    </xdr:from>
    <xdr:to>
      <xdr:col>102</xdr:col>
      <xdr:colOff>114300</xdr:colOff>
      <xdr:row>38</xdr:row>
      <xdr:rowOff>91440</xdr:rowOff>
    </xdr:to>
    <xdr:cxnSp macro="">
      <xdr:nvCxnSpPr>
        <xdr:cNvPr id="598" name="直線コネクタ 597"/>
        <xdr:cNvCxnSpPr/>
      </xdr:nvCxnSpPr>
      <xdr:spPr>
        <a:xfrm>
          <a:off x="18656300" y="6560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99"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600"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601" name="n_3aveValue【認定こども園・幼稚園・保育所】&#10;一人当たり面積"/>
        <xdr:cNvSpPr txBox="1"/>
      </xdr:nvSpPr>
      <xdr:spPr>
        <a:xfrm>
          <a:off x="19310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602" name="n_4aveValue【認定こども園・幼稚園・保育所】&#10;一人当たり面積"/>
        <xdr:cNvSpPr txBox="1"/>
      </xdr:nvSpPr>
      <xdr:spPr>
        <a:xfrm>
          <a:off x="18421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40657</xdr:rowOff>
    </xdr:from>
    <xdr:ext cx="469744" cy="259045"/>
    <xdr:sp macro="" textlink="">
      <xdr:nvSpPr>
        <xdr:cNvPr id="603" name="n_1main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604" name="n_2main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605" name="n_3mainValue【認定こども園・幼稚園・保育所】&#10;一人当たり面積"/>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606" name="n_4mainValue【認定こども園・幼稚園・保育所】&#10;一人当たり面積"/>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629" name="直線コネクタ 628"/>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630"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631" name="直線コネクタ 630"/>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2"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3" name="直線コネクタ 632"/>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634" name="【学校施設】&#10;有形固定資産減価償却率平均値テキスト"/>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5" name="フローチャート: 判断 634"/>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636" name="フローチャート: 判断 635"/>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637" name="フローチャート: 判断 636"/>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638" name="フローチャート: 判断 637"/>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639" name="フローチャート: 判断 638"/>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100076</xdr:rowOff>
    </xdr:from>
    <xdr:to>
      <xdr:col>85</xdr:col>
      <xdr:colOff>177800</xdr:colOff>
      <xdr:row>59</xdr:row>
      <xdr:rowOff>30226</xdr:rowOff>
    </xdr:to>
    <xdr:sp macro="" textlink="">
      <xdr:nvSpPr>
        <xdr:cNvPr id="645" name="楕円 644"/>
        <xdr:cNvSpPr/>
      </xdr:nvSpPr>
      <xdr:spPr>
        <a:xfrm>
          <a:off x="162687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122953</xdr:rowOff>
    </xdr:from>
    <xdr:ext cx="405111" cy="259045"/>
    <xdr:sp macro="" textlink="">
      <xdr:nvSpPr>
        <xdr:cNvPr id="646" name="【学校施設】&#10;有形固定資産減価償却率該当値テキスト"/>
        <xdr:cNvSpPr txBox="1"/>
      </xdr:nvSpPr>
      <xdr:spPr>
        <a:xfrm>
          <a:off x="16357600" y="989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xdr:rowOff>
    </xdr:from>
    <xdr:to>
      <xdr:col>81</xdr:col>
      <xdr:colOff>101600</xdr:colOff>
      <xdr:row>58</xdr:row>
      <xdr:rowOff>110236</xdr:rowOff>
    </xdr:to>
    <xdr:sp macro="" textlink="">
      <xdr:nvSpPr>
        <xdr:cNvPr id="647" name="楕円 646"/>
        <xdr:cNvSpPr/>
      </xdr:nvSpPr>
      <xdr:spPr>
        <a:xfrm>
          <a:off x="15430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59436</xdr:rowOff>
    </xdr:from>
    <xdr:to>
      <xdr:col>85</xdr:col>
      <xdr:colOff>127000</xdr:colOff>
      <xdr:row>58</xdr:row>
      <xdr:rowOff>150876</xdr:rowOff>
    </xdr:to>
    <xdr:cxnSp macro="">
      <xdr:nvCxnSpPr>
        <xdr:cNvPr id="648" name="直線コネクタ 647"/>
        <xdr:cNvCxnSpPr/>
      </xdr:nvCxnSpPr>
      <xdr:spPr>
        <a:xfrm>
          <a:off x="15481300" y="100035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161798</xdr:rowOff>
    </xdr:from>
    <xdr:to>
      <xdr:col>76</xdr:col>
      <xdr:colOff>165100</xdr:colOff>
      <xdr:row>58</xdr:row>
      <xdr:rowOff>91948</xdr:rowOff>
    </xdr:to>
    <xdr:sp macro="" textlink="">
      <xdr:nvSpPr>
        <xdr:cNvPr id="649" name="楕円 648"/>
        <xdr:cNvSpPr/>
      </xdr:nvSpPr>
      <xdr:spPr>
        <a:xfrm>
          <a:off x="14541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41148</xdr:rowOff>
    </xdr:from>
    <xdr:to>
      <xdr:col>81</xdr:col>
      <xdr:colOff>50800</xdr:colOff>
      <xdr:row>58</xdr:row>
      <xdr:rowOff>59436</xdr:rowOff>
    </xdr:to>
    <xdr:cxnSp macro="">
      <xdr:nvCxnSpPr>
        <xdr:cNvPr id="650" name="直線コネクタ 649"/>
        <xdr:cNvCxnSpPr/>
      </xdr:nvCxnSpPr>
      <xdr:spPr>
        <a:xfrm>
          <a:off x="14592300" y="99852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651" name="楕円 650"/>
        <xdr:cNvSpPr/>
      </xdr:nvSpPr>
      <xdr:spPr>
        <a:xfrm>
          <a:off x="1365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125730</xdr:rowOff>
    </xdr:from>
    <xdr:to>
      <xdr:col>76</xdr:col>
      <xdr:colOff>114300</xdr:colOff>
      <xdr:row>58</xdr:row>
      <xdr:rowOff>41148</xdr:rowOff>
    </xdr:to>
    <xdr:cxnSp macro="">
      <xdr:nvCxnSpPr>
        <xdr:cNvPr id="652" name="直線コネクタ 651"/>
        <xdr:cNvCxnSpPr/>
      </xdr:nvCxnSpPr>
      <xdr:spPr>
        <a:xfrm>
          <a:off x="13703300" y="9898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150368</xdr:rowOff>
    </xdr:from>
    <xdr:to>
      <xdr:col>67</xdr:col>
      <xdr:colOff>101600</xdr:colOff>
      <xdr:row>57</xdr:row>
      <xdr:rowOff>80518</xdr:rowOff>
    </xdr:to>
    <xdr:sp macro="" textlink="">
      <xdr:nvSpPr>
        <xdr:cNvPr id="653" name="楕円 652"/>
        <xdr:cNvSpPr/>
      </xdr:nvSpPr>
      <xdr:spPr>
        <a:xfrm>
          <a:off x="12763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29718</xdr:rowOff>
    </xdr:from>
    <xdr:to>
      <xdr:col>71</xdr:col>
      <xdr:colOff>177800</xdr:colOff>
      <xdr:row>57</xdr:row>
      <xdr:rowOff>125730</xdr:rowOff>
    </xdr:to>
    <xdr:cxnSp macro="">
      <xdr:nvCxnSpPr>
        <xdr:cNvPr id="654" name="直線コネクタ 653"/>
        <xdr:cNvCxnSpPr/>
      </xdr:nvCxnSpPr>
      <xdr:spPr>
        <a:xfrm>
          <a:off x="12814300" y="98023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655" name="n_1aveValue【学校施設】&#10;有形固定資産減価償却率"/>
        <xdr:cNvSpPr txBox="1"/>
      </xdr:nvSpPr>
      <xdr:spPr>
        <a:xfrm>
          <a:off x="15266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656" name="n_2aveValue【学校施設】&#10;有形固定資産減価償却率"/>
        <xdr:cNvSpPr txBox="1"/>
      </xdr:nvSpPr>
      <xdr:spPr>
        <a:xfrm>
          <a:off x="14389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23639</xdr:rowOff>
    </xdr:from>
    <xdr:ext cx="405111" cy="259045"/>
    <xdr:sp macro="" textlink="">
      <xdr:nvSpPr>
        <xdr:cNvPr id="657" name="n_3aveValue【学校施設】&#10;有形固定資産減価償却率"/>
        <xdr:cNvSpPr txBox="1"/>
      </xdr:nvSpPr>
      <xdr:spPr>
        <a:xfrm>
          <a:off x="13500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658" name="n_4aveValue【学校施設】&#10;有形固定資産減価償却率"/>
        <xdr:cNvSpPr txBox="1"/>
      </xdr:nvSpPr>
      <xdr:spPr>
        <a:xfrm>
          <a:off x="12611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126763</xdr:rowOff>
    </xdr:from>
    <xdr:ext cx="405111" cy="259045"/>
    <xdr:sp macro="" textlink="">
      <xdr:nvSpPr>
        <xdr:cNvPr id="659" name="n_1mainValue【学校施設】&#10;有形固定資産減価償却率"/>
        <xdr:cNvSpPr txBox="1"/>
      </xdr:nvSpPr>
      <xdr:spPr>
        <a:xfrm>
          <a:off x="152660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108475</xdr:rowOff>
    </xdr:from>
    <xdr:ext cx="405111" cy="259045"/>
    <xdr:sp macro="" textlink="">
      <xdr:nvSpPr>
        <xdr:cNvPr id="660" name="n_2mainValue【学校施設】&#10;有形固定資産減価償却率"/>
        <xdr:cNvSpPr txBox="1"/>
      </xdr:nvSpPr>
      <xdr:spPr>
        <a:xfrm>
          <a:off x="14389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661" name="n_3mainValue【学校施設】&#10;有形固定資産減価償却率"/>
        <xdr:cNvSpPr txBox="1"/>
      </xdr:nvSpPr>
      <xdr:spPr>
        <a:xfrm>
          <a:off x="13500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97045</xdr:rowOff>
    </xdr:from>
    <xdr:ext cx="405111" cy="259045"/>
    <xdr:sp macro="" textlink="">
      <xdr:nvSpPr>
        <xdr:cNvPr id="662" name="n_4mainValue【学校施設】&#10;有形固定資産減価償却率"/>
        <xdr:cNvSpPr txBox="1"/>
      </xdr:nvSpPr>
      <xdr:spPr>
        <a:xfrm>
          <a:off x="12611744" y="95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683" name="直線コネクタ 682"/>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684"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685" name="直線コネクタ 684"/>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686"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687" name="直線コネクタ 686"/>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688" name="【学校施設】&#10;一人当たり面積平均値テキスト"/>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689" name="フローチャート: 判断 688"/>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690" name="フローチャート: 判断 689"/>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691" name="フローチャート: 判断 690"/>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692" name="フローチャート: 判断 691"/>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693" name="フローチャート: 判断 692"/>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77788</xdr:rowOff>
    </xdr:from>
    <xdr:to>
      <xdr:col>116</xdr:col>
      <xdr:colOff>114300</xdr:colOff>
      <xdr:row>62</xdr:row>
      <xdr:rowOff>7938</xdr:rowOff>
    </xdr:to>
    <xdr:sp macro="" textlink="">
      <xdr:nvSpPr>
        <xdr:cNvPr id="699" name="楕円 698"/>
        <xdr:cNvSpPr/>
      </xdr:nvSpPr>
      <xdr:spPr>
        <a:xfrm>
          <a:off x="22110700" y="1053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56215</xdr:rowOff>
    </xdr:from>
    <xdr:ext cx="469744" cy="259045"/>
    <xdr:sp macro="" textlink="">
      <xdr:nvSpPr>
        <xdr:cNvPr id="700" name="【学校施設】&#10;一人当たり面積該当値テキスト"/>
        <xdr:cNvSpPr txBox="1"/>
      </xdr:nvSpPr>
      <xdr:spPr>
        <a:xfrm>
          <a:off x="22199600" y="1051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78359</xdr:rowOff>
    </xdr:from>
    <xdr:to>
      <xdr:col>112</xdr:col>
      <xdr:colOff>38100</xdr:colOff>
      <xdr:row>62</xdr:row>
      <xdr:rowOff>8509</xdr:rowOff>
    </xdr:to>
    <xdr:sp macro="" textlink="">
      <xdr:nvSpPr>
        <xdr:cNvPr id="701" name="楕円 700"/>
        <xdr:cNvSpPr/>
      </xdr:nvSpPr>
      <xdr:spPr>
        <a:xfrm>
          <a:off x="21272500" y="105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128588</xdr:rowOff>
    </xdr:from>
    <xdr:to>
      <xdr:col>116</xdr:col>
      <xdr:colOff>63500</xdr:colOff>
      <xdr:row>61</xdr:row>
      <xdr:rowOff>129159</xdr:rowOff>
    </xdr:to>
    <xdr:cxnSp macro="">
      <xdr:nvCxnSpPr>
        <xdr:cNvPr id="702" name="直線コネクタ 701"/>
        <xdr:cNvCxnSpPr/>
      </xdr:nvCxnSpPr>
      <xdr:spPr>
        <a:xfrm flipV="1">
          <a:off x="21323300" y="10587038"/>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33210</xdr:rowOff>
    </xdr:from>
    <xdr:to>
      <xdr:col>107</xdr:col>
      <xdr:colOff>101600</xdr:colOff>
      <xdr:row>61</xdr:row>
      <xdr:rowOff>134810</xdr:rowOff>
    </xdr:to>
    <xdr:sp macro="" textlink="">
      <xdr:nvSpPr>
        <xdr:cNvPr id="703" name="楕円 702"/>
        <xdr:cNvSpPr/>
      </xdr:nvSpPr>
      <xdr:spPr>
        <a:xfrm>
          <a:off x="20383500" y="10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84010</xdr:rowOff>
    </xdr:from>
    <xdr:to>
      <xdr:col>111</xdr:col>
      <xdr:colOff>177800</xdr:colOff>
      <xdr:row>61</xdr:row>
      <xdr:rowOff>129159</xdr:rowOff>
    </xdr:to>
    <xdr:cxnSp macro="">
      <xdr:nvCxnSpPr>
        <xdr:cNvPr id="704" name="直線コネクタ 703"/>
        <xdr:cNvCxnSpPr/>
      </xdr:nvCxnSpPr>
      <xdr:spPr>
        <a:xfrm>
          <a:off x="20434300" y="10542460"/>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30924</xdr:rowOff>
    </xdr:from>
    <xdr:to>
      <xdr:col>102</xdr:col>
      <xdr:colOff>165100</xdr:colOff>
      <xdr:row>61</xdr:row>
      <xdr:rowOff>132524</xdr:rowOff>
    </xdr:to>
    <xdr:sp macro="" textlink="">
      <xdr:nvSpPr>
        <xdr:cNvPr id="705" name="楕円 704"/>
        <xdr:cNvSpPr/>
      </xdr:nvSpPr>
      <xdr:spPr>
        <a:xfrm>
          <a:off x="19494500" y="104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81724</xdr:rowOff>
    </xdr:from>
    <xdr:to>
      <xdr:col>107</xdr:col>
      <xdr:colOff>50800</xdr:colOff>
      <xdr:row>61</xdr:row>
      <xdr:rowOff>84010</xdr:rowOff>
    </xdr:to>
    <xdr:cxnSp macro="">
      <xdr:nvCxnSpPr>
        <xdr:cNvPr id="706" name="直線コネクタ 705"/>
        <xdr:cNvCxnSpPr/>
      </xdr:nvCxnSpPr>
      <xdr:spPr>
        <a:xfrm>
          <a:off x="19545300" y="105401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32068</xdr:rowOff>
    </xdr:from>
    <xdr:to>
      <xdr:col>98</xdr:col>
      <xdr:colOff>38100</xdr:colOff>
      <xdr:row>61</xdr:row>
      <xdr:rowOff>133668</xdr:rowOff>
    </xdr:to>
    <xdr:sp macro="" textlink="">
      <xdr:nvSpPr>
        <xdr:cNvPr id="707" name="楕円 706"/>
        <xdr:cNvSpPr/>
      </xdr:nvSpPr>
      <xdr:spPr>
        <a:xfrm>
          <a:off x="18605500" y="104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81724</xdr:rowOff>
    </xdr:from>
    <xdr:to>
      <xdr:col>102</xdr:col>
      <xdr:colOff>114300</xdr:colOff>
      <xdr:row>61</xdr:row>
      <xdr:rowOff>82868</xdr:rowOff>
    </xdr:to>
    <xdr:cxnSp macro="">
      <xdr:nvCxnSpPr>
        <xdr:cNvPr id="708" name="直線コネクタ 707"/>
        <xdr:cNvCxnSpPr/>
      </xdr:nvCxnSpPr>
      <xdr:spPr>
        <a:xfrm flipV="1">
          <a:off x="18656300" y="1054017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709" name="n_1aveValue【学校施設】&#10;一人当たり面積"/>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88472</xdr:rowOff>
    </xdr:from>
    <xdr:ext cx="469744" cy="259045"/>
    <xdr:sp macro="" textlink="">
      <xdr:nvSpPr>
        <xdr:cNvPr id="710" name="n_2aveValue【学校施設】&#10;一人当たり面積"/>
        <xdr:cNvSpPr txBox="1"/>
      </xdr:nvSpPr>
      <xdr:spPr>
        <a:xfrm>
          <a:off x="20199427" y="102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91330</xdr:rowOff>
    </xdr:from>
    <xdr:ext cx="469744" cy="259045"/>
    <xdr:sp macro="" textlink="">
      <xdr:nvSpPr>
        <xdr:cNvPr id="711" name="n_3aveValue【学校施設】&#10;一人当たり面積"/>
        <xdr:cNvSpPr txBox="1"/>
      </xdr:nvSpPr>
      <xdr:spPr>
        <a:xfrm>
          <a:off x="19310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712" name="n_4aveValue【学校施設】&#10;一人当たり面積"/>
        <xdr:cNvSpPr txBox="1"/>
      </xdr:nvSpPr>
      <xdr:spPr>
        <a:xfrm>
          <a:off x="18421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171086</xdr:rowOff>
    </xdr:from>
    <xdr:ext cx="469744" cy="259045"/>
    <xdr:sp macro="" textlink="">
      <xdr:nvSpPr>
        <xdr:cNvPr id="713" name="n_1mainValue【学校施設】&#10;一人当たり面積"/>
        <xdr:cNvSpPr txBox="1"/>
      </xdr:nvSpPr>
      <xdr:spPr>
        <a:xfrm>
          <a:off x="21075727" y="106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125937</xdr:rowOff>
    </xdr:from>
    <xdr:ext cx="469744" cy="259045"/>
    <xdr:sp macro="" textlink="">
      <xdr:nvSpPr>
        <xdr:cNvPr id="714" name="n_2mainValue【学校施設】&#10;一人当たり面積"/>
        <xdr:cNvSpPr txBox="1"/>
      </xdr:nvSpPr>
      <xdr:spPr>
        <a:xfrm>
          <a:off x="20199427" y="1058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123651</xdr:rowOff>
    </xdr:from>
    <xdr:ext cx="469744" cy="259045"/>
    <xdr:sp macro="" textlink="">
      <xdr:nvSpPr>
        <xdr:cNvPr id="715" name="n_3mainValue【学校施設】&#10;一人当たり面積"/>
        <xdr:cNvSpPr txBox="1"/>
      </xdr:nvSpPr>
      <xdr:spPr>
        <a:xfrm>
          <a:off x="19310427" y="105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124795</xdr:rowOff>
    </xdr:from>
    <xdr:ext cx="469744" cy="259045"/>
    <xdr:sp macro="" textlink="">
      <xdr:nvSpPr>
        <xdr:cNvPr id="716" name="n_4mainValue【学校施設】&#10;一人当たり面積"/>
        <xdr:cNvSpPr txBox="1"/>
      </xdr:nvSpPr>
      <xdr:spPr>
        <a:xfrm>
          <a:off x="18421427" y="1058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741" name="直線コネクタ 740"/>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3" name="直線コネクタ 7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744" name="【児童館】&#10;有形固定資産減価償却率最大値テキスト"/>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745" name="直線コネクタ 744"/>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746" name="【児童館】&#10;有形固定資産減価償却率平均値テキスト"/>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747" name="フローチャート: 判断 746"/>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748" name="フローチャート: 判断 747"/>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749" name="フローチャート: 判断 748"/>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750" name="フローチャート: 判断 749"/>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751" name="フローチャート: 判断 750"/>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12064</xdr:rowOff>
    </xdr:from>
    <xdr:to>
      <xdr:col>85</xdr:col>
      <xdr:colOff>177800</xdr:colOff>
      <xdr:row>84</xdr:row>
      <xdr:rowOff>113664</xdr:rowOff>
    </xdr:to>
    <xdr:sp macro="" textlink="">
      <xdr:nvSpPr>
        <xdr:cNvPr id="757" name="楕円 756"/>
        <xdr:cNvSpPr/>
      </xdr:nvSpPr>
      <xdr:spPr>
        <a:xfrm>
          <a:off x="16268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161941</xdr:rowOff>
    </xdr:from>
    <xdr:ext cx="405111" cy="259045"/>
    <xdr:sp macro="" textlink="">
      <xdr:nvSpPr>
        <xdr:cNvPr id="758" name="【児童館】&#10;有形固定資産減価償却率該当値テキスト"/>
        <xdr:cNvSpPr txBox="1"/>
      </xdr:nvSpPr>
      <xdr:spPr>
        <a:xfrm>
          <a:off x="163576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160655</xdr:rowOff>
    </xdr:from>
    <xdr:to>
      <xdr:col>81</xdr:col>
      <xdr:colOff>101600</xdr:colOff>
      <xdr:row>84</xdr:row>
      <xdr:rowOff>90805</xdr:rowOff>
    </xdr:to>
    <xdr:sp macro="" textlink="">
      <xdr:nvSpPr>
        <xdr:cNvPr id="759" name="楕円 758"/>
        <xdr:cNvSpPr/>
      </xdr:nvSpPr>
      <xdr:spPr>
        <a:xfrm>
          <a:off x="15430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40005</xdr:rowOff>
    </xdr:from>
    <xdr:to>
      <xdr:col>85</xdr:col>
      <xdr:colOff>127000</xdr:colOff>
      <xdr:row>84</xdr:row>
      <xdr:rowOff>62864</xdr:rowOff>
    </xdr:to>
    <xdr:cxnSp macro="">
      <xdr:nvCxnSpPr>
        <xdr:cNvPr id="760" name="直線コネクタ 759"/>
        <xdr:cNvCxnSpPr/>
      </xdr:nvCxnSpPr>
      <xdr:spPr>
        <a:xfrm>
          <a:off x="15481300" y="144418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128270</xdr:rowOff>
    </xdr:from>
    <xdr:to>
      <xdr:col>76</xdr:col>
      <xdr:colOff>165100</xdr:colOff>
      <xdr:row>84</xdr:row>
      <xdr:rowOff>58420</xdr:rowOff>
    </xdr:to>
    <xdr:sp macro="" textlink="">
      <xdr:nvSpPr>
        <xdr:cNvPr id="761" name="楕円 760"/>
        <xdr:cNvSpPr/>
      </xdr:nvSpPr>
      <xdr:spPr>
        <a:xfrm>
          <a:off x="14541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xdr:rowOff>
    </xdr:from>
    <xdr:to>
      <xdr:col>81</xdr:col>
      <xdr:colOff>50800</xdr:colOff>
      <xdr:row>84</xdr:row>
      <xdr:rowOff>40005</xdr:rowOff>
    </xdr:to>
    <xdr:cxnSp macro="">
      <xdr:nvCxnSpPr>
        <xdr:cNvPr id="762" name="直線コネクタ 761"/>
        <xdr:cNvCxnSpPr/>
      </xdr:nvCxnSpPr>
      <xdr:spPr>
        <a:xfrm>
          <a:off x="14592300" y="144094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95886</xdr:rowOff>
    </xdr:from>
    <xdr:to>
      <xdr:col>72</xdr:col>
      <xdr:colOff>38100</xdr:colOff>
      <xdr:row>84</xdr:row>
      <xdr:rowOff>26036</xdr:rowOff>
    </xdr:to>
    <xdr:sp macro="" textlink="">
      <xdr:nvSpPr>
        <xdr:cNvPr id="763" name="楕円 762"/>
        <xdr:cNvSpPr/>
      </xdr:nvSpPr>
      <xdr:spPr>
        <a:xfrm>
          <a:off x="13652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146686</xdr:rowOff>
    </xdr:from>
    <xdr:to>
      <xdr:col>76</xdr:col>
      <xdr:colOff>114300</xdr:colOff>
      <xdr:row>84</xdr:row>
      <xdr:rowOff>7620</xdr:rowOff>
    </xdr:to>
    <xdr:cxnSp macro="">
      <xdr:nvCxnSpPr>
        <xdr:cNvPr id="764" name="直線コネクタ 763"/>
        <xdr:cNvCxnSpPr/>
      </xdr:nvCxnSpPr>
      <xdr:spPr>
        <a:xfrm>
          <a:off x="13703300" y="143770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63500</xdr:rowOff>
    </xdr:from>
    <xdr:to>
      <xdr:col>67</xdr:col>
      <xdr:colOff>101600</xdr:colOff>
      <xdr:row>83</xdr:row>
      <xdr:rowOff>165100</xdr:rowOff>
    </xdr:to>
    <xdr:sp macro="" textlink="">
      <xdr:nvSpPr>
        <xdr:cNvPr id="765" name="楕円 764"/>
        <xdr:cNvSpPr/>
      </xdr:nvSpPr>
      <xdr:spPr>
        <a:xfrm>
          <a:off x="1276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114300</xdr:rowOff>
    </xdr:from>
    <xdr:to>
      <xdr:col>71</xdr:col>
      <xdr:colOff>177800</xdr:colOff>
      <xdr:row>83</xdr:row>
      <xdr:rowOff>146686</xdr:rowOff>
    </xdr:to>
    <xdr:cxnSp macro="">
      <xdr:nvCxnSpPr>
        <xdr:cNvPr id="766" name="直線コネクタ 765"/>
        <xdr:cNvCxnSpPr/>
      </xdr:nvCxnSpPr>
      <xdr:spPr>
        <a:xfrm>
          <a:off x="12814300" y="143446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767" name="n_1aveValue【児童館】&#10;有形固定資産減価償却率"/>
        <xdr:cNvSpPr txBox="1"/>
      </xdr:nvSpPr>
      <xdr:spPr>
        <a:xfrm>
          <a:off x="15266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768" name="n_2aveValue【児童館】&#10;有形固定資産減価償却率"/>
        <xdr:cNvSpPr txBox="1"/>
      </xdr:nvSpPr>
      <xdr:spPr>
        <a:xfrm>
          <a:off x="14389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769" name="n_3aveValue【児童館】&#10;有形固定資産減価償却率"/>
        <xdr:cNvSpPr txBox="1"/>
      </xdr:nvSpPr>
      <xdr:spPr>
        <a:xfrm>
          <a:off x="13500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770" name="n_4aveValue【児童館】&#10;有形固定資産減価償却率"/>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81932</xdr:rowOff>
    </xdr:from>
    <xdr:ext cx="405111" cy="259045"/>
    <xdr:sp macro="" textlink="">
      <xdr:nvSpPr>
        <xdr:cNvPr id="771" name="n_1mainValue【児童館】&#10;有形固定資産減価償却率"/>
        <xdr:cNvSpPr txBox="1"/>
      </xdr:nvSpPr>
      <xdr:spPr>
        <a:xfrm>
          <a:off x="15266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49547</xdr:rowOff>
    </xdr:from>
    <xdr:ext cx="405111" cy="259045"/>
    <xdr:sp macro="" textlink="">
      <xdr:nvSpPr>
        <xdr:cNvPr id="772" name="n_2mainValue【児童館】&#10;有形固定資産減価償却率"/>
        <xdr:cNvSpPr txBox="1"/>
      </xdr:nvSpPr>
      <xdr:spPr>
        <a:xfrm>
          <a:off x="14389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17163</xdr:rowOff>
    </xdr:from>
    <xdr:ext cx="405111" cy="259045"/>
    <xdr:sp macro="" textlink="">
      <xdr:nvSpPr>
        <xdr:cNvPr id="773" name="n_3mainValue【児童館】&#10;有形固定資産減価償却率"/>
        <xdr:cNvSpPr txBox="1"/>
      </xdr:nvSpPr>
      <xdr:spPr>
        <a:xfrm>
          <a:off x="13500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156227</xdr:rowOff>
    </xdr:from>
    <xdr:ext cx="405111" cy="259045"/>
    <xdr:sp macro="" textlink="">
      <xdr:nvSpPr>
        <xdr:cNvPr id="774" name="n_4mainValue【児童館】&#10;有形固定資産減価償却率"/>
        <xdr:cNvSpPr txBox="1"/>
      </xdr:nvSpPr>
      <xdr:spPr>
        <a:xfrm>
          <a:off x="12611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798" name="直線コネクタ 797"/>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99"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0" name="直線コネクタ 799"/>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1"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2" name="直線コネクタ 801"/>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3"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4" name="フローチャート: 判断 803"/>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805" name="フローチャート: 判断 804"/>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6" name="フローチャート: 判断 80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7" name="フローチャート: 判断 806"/>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8" name="フローチャート: 判断 807"/>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814" name="楕円 813"/>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80027</xdr:rowOff>
    </xdr:from>
    <xdr:ext cx="469744" cy="259045"/>
    <xdr:sp macro="" textlink="">
      <xdr:nvSpPr>
        <xdr:cNvPr id="815" name="【児童館】&#10;一人当たり面積該当値テキスト"/>
        <xdr:cNvSpPr txBox="1"/>
      </xdr:nvSpPr>
      <xdr:spPr>
        <a:xfrm>
          <a:off x="2219960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816" name="楕円 815"/>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83</xdr:row>
      <xdr:rowOff>152400</xdr:rowOff>
    </xdr:to>
    <xdr:cxnSp macro="">
      <xdr:nvCxnSpPr>
        <xdr:cNvPr id="817" name="直線コネクタ 816"/>
        <xdr:cNvCxnSpPr/>
      </xdr:nvCxnSpPr>
      <xdr:spPr>
        <a:xfrm>
          <a:off x="21323300" y="1438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818" name="楕円 817"/>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152400</xdr:rowOff>
    </xdr:to>
    <xdr:cxnSp macro="">
      <xdr:nvCxnSpPr>
        <xdr:cNvPr id="819" name="直線コネクタ 818"/>
        <xdr:cNvCxnSpPr/>
      </xdr:nvCxnSpPr>
      <xdr:spPr>
        <a:xfrm>
          <a:off x="20434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20" name="楕円 819"/>
        <xdr:cNvSpPr/>
      </xdr:nvSpPr>
      <xdr:spPr>
        <a:xfrm>
          <a:off x="19494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83</xdr:row>
      <xdr:rowOff>152400</xdr:rowOff>
    </xdr:to>
    <xdr:cxnSp macro="">
      <xdr:nvCxnSpPr>
        <xdr:cNvPr id="821" name="直線コネクタ 820"/>
        <xdr:cNvCxnSpPr/>
      </xdr:nvCxnSpPr>
      <xdr:spPr>
        <a:xfrm>
          <a:off x="19545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22" name="楕円 821"/>
        <xdr:cNvSpPr/>
      </xdr:nvSpPr>
      <xdr:spPr>
        <a:xfrm>
          <a:off x="18605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152400</xdr:rowOff>
    </xdr:from>
    <xdr:to>
      <xdr:col>102</xdr:col>
      <xdr:colOff>114300</xdr:colOff>
      <xdr:row>83</xdr:row>
      <xdr:rowOff>152400</xdr:rowOff>
    </xdr:to>
    <xdr:cxnSp macro="">
      <xdr:nvCxnSpPr>
        <xdr:cNvPr id="823" name="直線コネクタ 822"/>
        <xdr:cNvCxnSpPr/>
      </xdr:nvCxnSpPr>
      <xdr:spPr>
        <a:xfrm>
          <a:off x="18656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824"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5"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26"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27"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828" name="n_1main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829" name="n_2main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30" name="n_3main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1" name="n_4main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橋りょう・トンネル等のインフラ資産の有形固定資産減価償却率については、全国平均を下回っているものの、道路については県内平均を上回っていることから、積極的な財政支出により更新が必要です。認定こども園・幼稚園・保育所や児童館については老朽化が進み、有形固定資産減価償却率が全国平均よりも高い比率となっており、更新に加え民営化や施設の統廃合等、今後の在り方を含めた検討が必要です。学校施設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全国平均・県内平均を下回っているものの、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以降増加しています。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コミュニティエリア整備により順次更新を進めていく一方で、中学校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み耐用年数も迫っていることから、長寿命化に向けた取り組みを実施していきます。公営住宅の一人当たり面積については、改良住宅譲渡推進事業の実施による売却により毎年わずかに減少していますが、住宅の老朽化や入居者の高齢化などがあり、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の市営住宅のあり方について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検討が必要となってきます。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82,025
80,213
177.45
46,630,599
45,479,767
808,673
19,396,790
22,975,591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3" name="楕円 72"/>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118127</xdr:rowOff>
    </xdr:from>
    <xdr:ext cx="405111" cy="259045"/>
    <xdr:sp macro="" textlink="">
      <xdr:nvSpPr>
        <xdr:cNvPr id="74" name="【図書館】&#10;有形固定資産減価償却率該当値テキスト"/>
        <xdr:cNvSpPr txBox="1"/>
      </xdr:nvSpPr>
      <xdr:spPr>
        <a:xfrm>
          <a:off x="4673600"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101600</xdr:rowOff>
    </xdr:from>
    <xdr:to>
      <xdr:col>20</xdr:col>
      <xdr:colOff>38100</xdr:colOff>
      <xdr:row>37</xdr:row>
      <xdr:rowOff>31750</xdr:rowOff>
    </xdr:to>
    <xdr:sp macro="" textlink="">
      <xdr:nvSpPr>
        <xdr:cNvPr id="75" name="楕円 74"/>
        <xdr:cNvSpPr/>
      </xdr:nvSpPr>
      <xdr:spPr>
        <a:xfrm>
          <a:off x="3746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152400</xdr:rowOff>
    </xdr:from>
    <xdr:to>
      <xdr:col>24</xdr:col>
      <xdr:colOff>63500</xdr:colOff>
      <xdr:row>37</xdr:row>
      <xdr:rowOff>19050</xdr:rowOff>
    </xdr:to>
    <xdr:cxnSp macro="">
      <xdr:nvCxnSpPr>
        <xdr:cNvPr id="76" name="直線コネクタ 75"/>
        <xdr:cNvCxnSpPr/>
      </xdr:nvCxnSpPr>
      <xdr:spPr>
        <a:xfrm>
          <a:off x="3797300" y="632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63500</xdr:rowOff>
    </xdr:from>
    <xdr:to>
      <xdr:col>15</xdr:col>
      <xdr:colOff>101600</xdr:colOff>
      <xdr:row>36</xdr:row>
      <xdr:rowOff>165100</xdr:rowOff>
    </xdr:to>
    <xdr:sp macro="" textlink="">
      <xdr:nvSpPr>
        <xdr:cNvPr id="77" name="楕円 76"/>
        <xdr:cNvSpPr/>
      </xdr:nvSpPr>
      <xdr:spPr>
        <a:xfrm>
          <a:off x="2857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114300</xdr:rowOff>
    </xdr:from>
    <xdr:to>
      <xdr:col>19</xdr:col>
      <xdr:colOff>177800</xdr:colOff>
      <xdr:row>36</xdr:row>
      <xdr:rowOff>152400</xdr:rowOff>
    </xdr:to>
    <xdr:cxnSp macro="">
      <xdr:nvCxnSpPr>
        <xdr:cNvPr id="78" name="直線コネクタ 77"/>
        <xdr:cNvCxnSpPr/>
      </xdr:nvCxnSpPr>
      <xdr:spPr>
        <a:xfrm>
          <a:off x="2908300" y="628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9" name="楕円 78"/>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114300</xdr:rowOff>
    </xdr:to>
    <xdr:cxnSp macro="">
      <xdr:nvCxnSpPr>
        <xdr:cNvPr id="80" name="直線コネクタ 79"/>
        <xdr:cNvCxnSpPr/>
      </xdr:nvCxnSpPr>
      <xdr:spPr>
        <a:xfrm>
          <a:off x="2019300" y="624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158750</xdr:rowOff>
    </xdr:from>
    <xdr:to>
      <xdr:col>6</xdr:col>
      <xdr:colOff>38100</xdr:colOff>
      <xdr:row>36</xdr:row>
      <xdr:rowOff>88900</xdr:rowOff>
    </xdr:to>
    <xdr:sp macro="" textlink="">
      <xdr:nvSpPr>
        <xdr:cNvPr id="81" name="楕円 80"/>
        <xdr:cNvSpPr/>
      </xdr:nvSpPr>
      <xdr:spPr>
        <a:xfrm>
          <a:off x="107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38100</xdr:rowOff>
    </xdr:from>
    <xdr:to>
      <xdr:col>10</xdr:col>
      <xdr:colOff>114300</xdr:colOff>
      <xdr:row>36</xdr:row>
      <xdr:rowOff>76200</xdr:rowOff>
    </xdr:to>
    <xdr:cxnSp macro="">
      <xdr:nvCxnSpPr>
        <xdr:cNvPr id="82" name="直線コネクタ 81"/>
        <xdr:cNvCxnSpPr/>
      </xdr:nvCxnSpPr>
      <xdr:spPr>
        <a:xfrm>
          <a:off x="1130300" y="621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xdr:cNvSpPr txBox="1"/>
      </xdr:nvSpPr>
      <xdr:spPr>
        <a:xfrm>
          <a:off x="1816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22877</xdr:rowOff>
    </xdr:from>
    <xdr:ext cx="405111" cy="259045"/>
    <xdr:sp macro="" textlink="">
      <xdr:nvSpPr>
        <xdr:cNvPr id="87" name="n_1mainValue【図書館】&#10;有形固定資産減価償却率"/>
        <xdr:cNvSpPr txBox="1"/>
      </xdr:nvSpPr>
      <xdr:spPr>
        <a:xfrm>
          <a:off x="3582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156227</xdr:rowOff>
    </xdr:from>
    <xdr:ext cx="405111" cy="259045"/>
    <xdr:sp macro="" textlink="">
      <xdr:nvSpPr>
        <xdr:cNvPr id="88" name="n_2mainValue【図書館】&#10;有形固定資産減価償却率"/>
        <xdr:cNvSpPr txBox="1"/>
      </xdr:nvSpPr>
      <xdr:spPr>
        <a:xfrm>
          <a:off x="27057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9" name="n_3mainValue【図書館】&#10;有形固定資産減価償却率"/>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80027</xdr:rowOff>
    </xdr:from>
    <xdr:ext cx="405111" cy="259045"/>
    <xdr:sp macro="" textlink="">
      <xdr:nvSpPr>
        <xdr:cNvPr id="90" name="n_4mainValue【図書館】&#10;有形固定資産減価償却率"/>
        <xdr:cNvSpPr txBox="1"/>
      </xdr:nvSpPr>
      <xdr:spPr>
        <a:xfrm>
          <a:off x="9277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9"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69850</xdr:rowOff>
    </xdr:from>
    <xdr:to>
      <xdr:col>55</xdr:col>
      <xdr:colOff>50800</xdr:colOff>
      <xdr:row>38</xdr:row>
      <xdr:rowOff>0</xdr:rowOff>
    </xdr:to>
    <xdr:sp macro="" textlink="">
      <xdr:nvSpPr>
        <xdr:cNvPr id="130" name="楕円 129"/>
        <xdr:cNvSpPr/>
      </xdr:nvSpPr>
      <xdr:spPr>
        <a:xfrm>
          <a:off x="10426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92727</xdr:rowOff>
    </xdr:from>
    <xdr:ext cx="469744" cy="259045"/>
    <xdr:sp macro="" textlink="">
      <xdr:nvSpPr>
        <xdr:cNvPr id="131" name="【図書館】&#10;一人当たり面積該当値テキスト"/>
        <xdr:cNvSpPr txBox="1"/>
      </xdr:nvSpPr>
      <xdr:spPr>
        <a:xfrm>
          <a:off x="10515600"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69850</xdr:rowOff>
    </xdr:from>
    <xdr:to>
      <xdr:col>50</xdr:col>
      <xdr:colOff>165100</xdr:colOff>
      <xdr:row>38</xdr:row>
      <xdr:rowOff>0</xdr:rowOff>
    </xdr:to>
    <xdr:sp macro="" textlink="">
      <xdr:nvSpPr>
        <xdr:cNvPr id="132" name="楕円 131"/>
        <xdr:cNvSpPr/>
      </xdr:nvSpPr>
      <xdr:spPr>
        <a:xfrm>
          <a:off x="958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120650</xdr:rowOff>
    </xdr:from>
    <xdr:to>
      <xdr:col>55</xdr:col>
      <xdr:colOff>0</xdr:colOff>
      <xdr:row>37</xdr:row>
      <xdr:rowOff>120650</xdr:rowOff>
    </xdr:to>
    <xdr:cxnSp macro="">
      <xdr:nvCxnSpPr>
        <xdr:cNvPr id="133" name="直線コネクタ 132"/>
        <xdr:cNvCxnSpPr/>
      </xdr:nvCxnSpPr>
      <xdr:spPr>
        <a:xfrm>
          <a:off x="9639300" y="6464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69850</xdr:rowOff>
    </xdr:from>
    <xdr:to>
      <xdr:col>46</xdr:col>
      <xdr:colOff>38100</xdr:colOff>
      <xdr:row>38</xdr:row>
      <xdr:rowOff>0</xdr:rowOff>
    </xdr:to>
    <xdr:sp macro="" textlink="">
      <xdr:nvSpPr>
        <xdr:cNvPr id="134" name="楕円 133"/>
        <xdr:cNvSpPr/>
      </xdr:nvSpPr>
      <xdr:spPr>
        <a:xfrm>
          <a:off x="8699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120650</xdr:rowOff>
    </xdr:from>
    <xdr:to>
      <xdr:col>50</xdr:col>
      <xdr:colOff>114300</xdr:colOff>
      <xdr:row>37</xdr:row>
      <xdr:rowOff>120650</xdr:rowOff>
    </xdr:to>
    <xdr:cxnSp macro="">
      <xdr:nvCxnSpPr>
        <xdr:cNvPr id="135" name="直線コネクタ 134"/>
        <xdr:cNvCxnSpPr/>
      </xdr:nvCxnSpPr>
      <xdr:spPr>
        <a:xfrm>
          <a:off x="8750300" y="646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69850</xdr:rowOff>
    </xdr:from>
    <xdr:to>
      <xdr:col>41</xdr:col>
      <xdr:colOff>101600</xdr:colOff>
      <xdr:row>38</xdr:row>
      <xdr:rowOff>0</xdr:rowOff>
    </xdr:to>
    <xdr:sp macro="" textlink="">
      <xdr:nvSpPr>
        <xdr:cNvPr id="136" name="楕円 135"/>
        <xdr:cNvSpPr/>
      </xdr:nvSpPr>
      <xdr:spPr>
        <a:xfrm>
          <a:off x="781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120650</xdr:rowOff>
    </xdr:from>
    <xdr:to>
      <xdr:col>45</xdr:col>
      <xdr:colOff>177800</xdr:colOff>
      <xdr:row>37</xdr:row>
      <xdr:rowOff>120650</xdr:rowOff>
    </xdr:to>
    <xdr:cxnSp macro="">
      <xdr:nvCxnSpPr>
        <xdr:cNvPr id="137" name="直線コネクタ 136"/>
        <xdr:cNvCxnSpPr/>
      </xdr:nvCxnSpPr>
      <xdr:spPr>
        <a:xfrm>
          <a:off x="7861300" y="646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69850</xdr:rowOff>
    </xdr:from>
    <xdr:to>
      <xdr:col>36</xdr:col>
      <xdr:colOff>165100</xdr:colOff>
      <xdr:row>38</xdr:row>
      <xdr:rowOff>0</xdr:rowOff>
    </xdr:to>
    <xdr:sp macro="" textlink="">
      <xdr:nvSpPr>
        <xdr:cNvPr id="138" name="楕円 137"/>
        <xdr:cNvSpPr/>
      </xdr:nvSpPr>
      <xdr:spPr>
        <a:xfrm>
          <a:off x="6921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120650</xdr:rowOff>
    </xdr:from>
    <xdr:to>
      <xdr:col>41</xdr:col>
      <xdr:colOff>50800</xdr:colOff>
      <xdr:row>37</xdr:row>
      <xdr:rowOff>120650</xdr:rowOff>
    </xdr:to>
    <xdr:cxnSp macro="">
      <xdr:nvCxnSpPr>
        <xdr:cNvPr id="139" name="直線コネクタ 138"/>
        <xdr:cNvCxnSpPr/>
      </xdr:nvCxnSpPr>
      <xdr:spPr>
        <a:xfrm>
          <a:off x="6972300" y="646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0"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16527</xdr:rowOff>
    </xdr:from>
    <xdr:ext cx="469744" cy="259045"/>
    <xdr:sp macro="" textlink="">
      <xdr:nvSpPr>
        <xdr:cNvPr id="144" name="n_1mainValue【図書館】&#10;一人当たり面積"/>
        <xdr:cNvSpPr txBox="1"/>
      </xdr:nvSpPr>
      <xdr:spPr>
        <a:xfrm>
          <a:off x="93917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16527</xdr:rowOff>
    </xdr:from>
    <xdr:ext cx="469744" cy="259045"/>
    <xdr:sp macro="" textlink="">
      <xdr:nvSpPr>
        <xdr:cNvPr id="145" name="n_2mainValue【図書館】&#10;一人当たり面積"/>
        <xdr:cNvSpPr txBox="1"/>
      </xdr:nvSpPr>
      <xdr:spPr>
        <a:xfrm>
          <a:off x="8515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16527</xdr:rowOff>
    </xdr:from>
    <xdr:ext cx="469744" cy="259045"/>
    <xdr:sp macro="" textlink="">
      <xdr:nvSpPr>
        <xdr:cNvPr id="146" name="n_3mainValue【図書館】&#10;一人当たり面積"/>
        <xdr:cNvSpPr txBox="1"/>
      </xdr:nvSpPr>
      <xdr:spPr>
        <a:xfrm>
          <a:off x="7626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16527</xdr:rowOff>
    </xdr:from>
    <xdr:ext cx="469744" cy="259045"/>
    <xdr:sp macro="" textlink="">
      <xdr:nvSpPr>
        <xdr:cNvPr id="147" name="n_4mainValue【図書館】&#10;一人当たり面積"/>
        <xdr:cNvSpPr txBox="1"/>
      </xdr:nvSpPr>
      <xdr:spPr>
        <a:xfrm>
          <a:off x="6737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88" name="楕円 187"/>
        <xdr:cNvSpPr/>
      </xdr:nvSpPr>
      <xdr:spPr>
        <a:xfrm>
          <a:off x="45847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80662</xdr:rowOff>
    </xdr:from>
    <xdr:ext cx="405111" cy="259045"/>
    <xdr:sp macro="" textlink="">
      <xdr:nvSpPr>
        <xdr:cNvPr id="189" name="【体育館・プール】&#10;有形固定資産減価償却率該当値テキスト"/>
        <xdr:cNvSpPr txBox="1"/>
      </xdr:nvSpPr>
      <xdr:spPr>
        <a:xfrm>
          <a:off x="4673600"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19685</xdr:rowOff>
    </xdr:from>
    <xdr:to>
      <xdr:col>20</xdr:col>
      <xdr:colOff>38100</xdr:colOff>
      <xdr:row>58</xdr:row>
      <xdr:rowOff>121285</xdr:rowOff>
    </xdr:to>
    <xdr:sp macro="" textlink="">
      <xdr:nvSpPr>
        <xdr:cNvPr id="190" name="楕円 189"/>
        <xdr:cNvSpPr/>
      </xdr:nvSpPr>
      <xdr:spPr>
        <a:xfrm>
          <a:off x="3746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70485</xdr:rowOff>
    </xdr:from>
    <xdr:to>
      <xdr:col>24</xdr:col>
      <xdr:colOff>63500</xdr:colOff>
      <xdr:row>58</xdr:row>
      <xdr:rowOff>108585</xdr:rowOff>
    </xdr:to>
    <xdr:cxnSp macro="">
      <xdr:nvCxnSpPr>
        <xdr:cNvPr id="191" name="直線コネクタ 190"/>
        <xdr:cNvCxnSpPr/>
      </xdr:nvCxnSpPr>
      <xdr:spPr>
        <a:xfrm>
          <a:off x="3797300" y="100145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153035</xdr:rowOff>
    </xdr:from>
    <xdr:to>
      <xdr:col>15</xdr:col>
      <xdr:colOff>101600</xdr:colOff>
      <xdr:row>58</xdr:row>
      <xdr:rowOff>83185</xdr:rowOff>
    </xdr:to>
    <xdr:sp macro="" textlink="">
      <xdr:nvSpPr>
        <xdr:cNvPr id="192" name="楕円 191"/>
        <xdr:cNvSpPr/>
      </xdr:nvSpPr>
      <xdr:spPr>
        <a:xfrm>
          <a:off x="2857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32385</xdr:rowOff>
    </xdr:from>
    <xdr:to>
      <xdr:col>19</xdr:col>
      <xdr:colOff>177800</xdr:colOff>
      <xdr:row>58</xdr:row>
      <xdr:rowOff>70485</xdr:rowOff>
    </xdr:to>
    <xdr:cxnSp macro="">
      <xdr:nvCxnSpPr>
        <xdr:cNvPr id="193" name="直線コネクタ 192"/>
        <xdr:cNvCxnSpPr/>
      </xdr:nvCxnSpPr>
      <xdr:spPr>
        <a:xfrm>
          <a:off x="2908300" y="9976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105410</xdr:rowOff>
    </xdr:from>
    <xdr:to>
      <xdr:col>10</xdr:col>
      <xdr:colOff>165100</xdr:colOff>
      <xdr:row>58</xdr:row>
      <xdr:rowOff>35560</xdr:rowOff>
    </xdr:to>
    <xdr:sp macro="" textlink="">
      <xdr:nvSpPr>
        <xdr:cNvPr id="194" name="楕円 193"/>
        <xdr:cNvSpPr/>
      </xdr:nvSpPr>
      <xdr:spPr>
        <a:xfrm>
          <a:off x="1968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156210</xdr:rowOff>
    </xdr:from>
    <xdr:to>
      <xdr:col>15</xdr:col>
      <xdr:colOff>50800</xdr:colOff>
      <xdr:row>58</xdr:row>
      <xdr:rowOff>32385</xdr:rowOff>
    </xdr:to>
    <xdr:cxnSp macro="">
      <xdr:nvCxnSpPr>
        <xdr:cNvPr id="195" name="直線コネクタ 194"/>
        <xdr:cNvCxnSpPr/>
      </xdr:nvCxnSpPr>
      <xdr:spPr>
        <a:xfrm>
          <a:off x="2019300" y="99288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40640</xdr:rowOff>
    </xdr:from>
    <xdr:to>
      <xdr:col>6</xdr:col>
      <xdr:colOff>38100</xdr:colOff>
      <xdr:row>57</xdr:row>
      <xdr:rowOff>142240</xdr:rowOff>
    </xdr:to>
    <xdr:sp macro="" textlink="">
      <xdr:nvSpPr>
        <xdr:cNvPr id="196" name="楕円 195"/>
        <xdr:cNvSpPr/>
      </xdr:nvSpPr>
      <xdr:spPr>
        <a:xfrm>
          <a:off x="1079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91440</xdr:rowOff>
    </xdr:from>
    <xdr:to>
      <xdr:col>10</xdr:col>
      <xdr:colOff>114300</xdr:colOff>
      <xdr:row>57</xdr:row>
      <xdr:rowOff>156210</xdr:rowOff>
    </xdr:to>
    <xdr:cxnSp macro="">
      <xdr:nvCxnSpPr>
        <xdr:cNvPr id="197" name="直線コネクタ 196"/>
        <xdr:cNvCxnSpPr/>
      </xdr:nvCxnSpPr>
      <xdr:spPr>
        <a:xfrm>
          <a:off x="1130300" y="98640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8"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9"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1" name="n_4aveValue【体育館・プー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137812</xdr:rowOff>
    </xdr:from>
    <xdr:ext cx="405111" cy="259045"/>
    <xdr:sp macro="" textlink="">
      <xdr:nvSpPr>
        <xdr:cNvPr id="202" name="n_1mainValue【体育館・プール】&#10;有形固定資産減価償却率"/>
        <xdr:cNvSpPr txBox="1"/>
      </xdr:nvSpPr>
      <xdr:spPr>
        <a:xfrm>
          <a:off x="35820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99712</xdr:rowOff>
    </xdr:from>
    <xdr:ext cx="405111" cy="259045"/>
    <xdr:sp macro="" textlink="">
      <xdr:nvSpPr>
        <xdr:cNvPr id="203" name="n_2mainValue【体育館・プール】&#10;有形固定資産減価償却率"/>
        <xdr:cNvSpPr txBox="1"/>
      </xdr:nvSpPr>
      <xdr:spPr>
        <a:xfrm>
          <a:off x="2705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52087</xdr:rowOff>
    </xdr:from>
    <xdr:ext cx="405111" cy="259045"/>
    <xdr:sp macro="" textlink="">
      <xdr:nvSpPr>
        <xdr:cNvPr id="204" name="n_3mainValue【体育館・プール】&#10;有形固定資産減価償却率"/>
        <xdr:cNvSpPr txBox="1"/>
      </xdr:nvSpPr>
      <xdr:spPr>
        <a:xfrm>
          <a:off x="1816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158767</xdr:rowOff>
    </xdr:from>
    <xdr:ext cx="405111" cy="259045"/>
    <xdr:sp macro="" textlink="">
      <xdr:nvSpPr>
        <xdr:cNvPr id="205" name="n_4mainValue【体育館・プール】&#10;有形固定資産減価償却率"/>
        <xdr:cNvSpPr txBox="1"/>
      </xdr:nvSpPr>
      <xdr:spPr>
        <a:xfrm>
          <a:off x="927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116840</xdr:rowOff>
    </xdr:from>
    <xdr:to>
      <xdr:col>55</xdr:col>
      <xdr:colOff>50800</xdr:colOff>
      <xdr:row>62</xdr:row>
      <xdr:rowOff>46990</xdr:rowOff>
    </xdr:to>
    <xdr:sp macro="" textlink="">
      <xdr:nvSpPr>
        <xdr:cNvPr id="245" name="楕円 244"/>
        <xdr:cNvSpPr/>
      </xdr:nvSpPr>
      <xdr:spPr>
        <a:xfrm>
          <a:off x="10426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139717</xdr:rowOff>
    </xdr:from>
    <xdr:ext cx="469744" cy="259045"/>
    <xdr:sp macro="" textlink="">
      <xdr:nvSpPr>
        <xdr:cNvPr id="246" name="【体育館・プール】&#10;一人当たり面積該当値テキスト"/>
        <xdr:cNvSpPr txBox="1"/>
      </xdr:nvSpPr>
      <xdr:spPr>
        <a:xfrm>
          <a:off x="10515600"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113030</xdr:rowOff>
    </xdr:from>
    <xdr:to>
      <xdr:col>50</xdr:col>
      <xdr:colOff>165100</xdr:colOff>
      <xdr:row>62</xdr:row>
      <xdr:rowOff>43180</xdr:rowOff>
    </xdr:to>
    <xdr:sp macro="" textlink="">
      <xdr:nvSpPr>
        <xdr:cNvPr id="247" name="楕円 246"/>
        <xdr:cNvSpPr/>
      </xdr:nvSpPr>
      <xdr:spPr>
        <a:xfrm>
          <a:off x="958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163830</xdr:rowOff>
    </xdr:from>
    <xdr:to>
      <xdr:col>55</xdr:col>
      <xdr:colOff>0</xdr:colOff>
      <xdr:row>61</xdr:row>
      <xdr:rowOff>167640</xdr:rowOff>
    </xdr:to>
    <xdr:cxnSp macro="">
      <xdr:nvCxnSpPr>
        <xdr:cNvPr id="248" name="直線コネクタ 247"/>
        <xdr:cNvCxnSpPr/>
      </xdr:nvCxnSpPr>
      <xdr:spPr>
        <a:xfrm>
          <a:off x="9639300" y="106222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49" name="楕円 248"/>
        <xdr:cNvSpPr/>
      </xdr:nvSpPr>
      <xdr:spPr>
        <a:xfrm>
          <a:off x="8699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163830</xdr:rowOff>
    </xdr:from>
    <xdr:to>
      <xdr:col>50</xdr:col>
      <xdr:colOff>114300</xdr:colOff>
      <xdr:row>62</xdr:row>
      <xdr:rowOff>19050</xdr:rowOff>
    </xdr:to>
    <xdr:cxnSp macro="">
      <xdr:nvCxnSpPr>
        <xdr:cNvPr id="250" name="直線コネクタ 249"/>
        <xdr:cNvCxnSpPr/>
      </xdr:nvCxnSpPr>
      <xdr:spPr>
        <a:xfrm flipV="1">
          <a:off x="8750300" y="10622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139700</xdr:rowOff>
    </xdr:from>
    <xdr:to>
      <xdr:col>41</xdr:col>
      <xdr:colOff>101600</xdr:colOff>
      <xdr:row>62</xdr:row>
      <xdr:rowOff>69850</xdr:rowOff>
    </xdr:to>
    <xdr:sp macro="" textlink="">
      <xdr:nvSpPr>
        <xdr:cNvPr id="251" name="楕円 250"/>
        <xdr:cNvSpPr/>
      </xdr:nvSpPr>
      <xdr:spPr>
        <a:xfrm>
          <a:off x="7810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19050</xdr:rowOff>
    </xdr:from>
    <xdr:to>
      <xdr:col>45</xdr:col>
      <xdr:colOff>177800</xdr:colOff>
      <xdr:row>62</xdr:row>
      <xdr:rowOff>19050</xdr:rowOff>
    </xdr:to>
    <xdr:cxnSp macro="">
      <xdr:nvCxnSpPr>
        <xdr:cNvPr id="252" name="直線コネクタ 251"/>
        <xdr:cNvCxnSpPr/>
      </xdr:nvCxnSpPr>
      <xdr:spPr>
        <a:xfrm>
          <a:off x="7861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139700</xdr:rowOff>
    </xdr:from>
    <xdr:to>
      <xdr:col>36</xdr:col>
      <xdr:colOff>165100</xdr:colOff>
      <xdr:row>62</xdr:row>
      <xdr:rowOff>69850</xdr:rowOff>
    </xdr:to>
    <xdr:sp macro="" textlink="">
      <xdr:nvSpPr>
        <xdr:cNvPr id="253" name="楕円 252"/>
        <xdr:cNvSpPr/>
      </xdr:nvSpPr>
      <xdr:spPr>
        <a:xfrm>
          <a:off x="6921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19050</xdr:rowOff>
    </xdr:from>
    <xdr:to>
      <xdr:col>41</xdr:col>
      <xdr:colOff>50800</xdr:colOff>
      <xdr:row>62</xdr:row>
      <xdr:rowOff>19050</xdr:rowOff>
    </xdr:to>
    <xdr:cxnSp macro="">
      <xdr:nvCxnSpPr>
        <xdr:cNvPr id="254" name="直線コネクタ 253"/>
        <xdr:cNvCxnSpPr/>
      </xdr:nvCxnSpPr>
      <xdr:spPr>
        <a:xfrm>
          <a:off x="6972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macro="" textlink="">
      <xdr:nvSpPr>
        <xdr:cNvPr id="256" name="n_2aveValue【体育館・プール】&#10;一人当たり面積"/>
        <xdr:cNvSpPr txBox="1"/>
      </xdr:nvSpPr>
      <xdr:spPr>
        <a:xfrm>
          <a:off x="8515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aveValue【体育館・プール】&#10;一人当たり面積"/>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59707</xdr:rowOff>
    </xdr:from>
    <xdr:ext cx="469744" cy="259045"/>
    <xdr:sp macro="" textlink="">
      <xdr:nvSpPr>
        <xdr:cNvPr id="259" name="n_1mainValue【体育館・プール】&#10;一人当たり面積"/>
        <xdr:cNvSpPr txBox="1"/>
      </xdr:nvSpPr>
      <xdr:spPr>
        <a:xfrm>
          <a:off x="9391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260" name="n_2mainValue【体育館・プール】&#10;一人当たり面積"/>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86377</xdr:rowOff>
    </xdr:from>
    <xdr:ext cx="469744" cy="259045"/>
    <xdr:sp macro="" textlink="">
      <xdr:nvSpPr>
        <xdr:cNvPr id="261" name="n_3mainValue【体育館・プール】&#10;一人当たり面積"/>
        <xdr:cNvSpPr txBox="1"/>
      </xdr:nvSpPr>
      <xdr:spPr>
        <a:xfrm>
          <a:off x="7626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60977</xdr:rowOff>
    </xdr:from>
    <xdr:ext cx="469744" cy="259045"/>
    <xdr:sp macro="" textlink="">
      <xdr:nvSpPr>
        <xdr:cNvPr id="262" name="n_4mainValue【体育館・プール】&#10;一人当たり面積"/>
        <xdr:cNvSpPr txBox="1"/>
      </xdr:nvSpPr>
      <xdr:spPr>
        <a:xfrm>
          <a:off x="6737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304" name="直線コネクタ 303"/>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05"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06" name="直線コネクタ 305"/>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307"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308" name="直線コネクタ 307"/>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309" name="【市民会館】&#10;有形固定資産減価償却率平均値テキスト"/>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310" name="フローチャート: 判断 309"/>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11" name="フローチャート: 判断 310"/>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312" name="フローチャート: 判断 311"/>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313" name="フローチャート: 判断 312"/>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14" name="フローチャート: 判断 313"/>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69487</xdr:rowOff>
    </xdr:from>
    <xdr:to>
      <xdr:col>24</xdr:col>
      <xdr:colOff>114300</xdr:colOff>
      <xdr:row>106</xdr:row>
      <xdr:rowOff>171087</xdr:rowOff>
    </xdr:to>
    <xdr:sp macro="" textlink="">
      <xdr:nvSpPr>
        <xdr:cNvPr id="320" name="楕円 319"/>
        <xdr:cNvSpPr/>
      </xdr:nvSpPr>
      <xdr:spPr>
        <a:xfrm>
          <a:off x="4584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47914</xdr:rowOff>
    </xdr:from>
    <xdr:ext cx="405111" cy="259045"/>
    <xdr:sp macro="" textlink="">
      <xdr:nvSpPr>
        <xdr:cNvPr id="321" name="【市民会館】&#10;有形固定資産減価償却率該当値テキスト"/>
        <xdr:cNvSpPr txBox="1"/>
      </xdr:nvSpPr>
      <xdr:spPr>
        <a:xfrm>
          <a:off x="4673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31931</xdr:rowOff>
    </xdr:from>
    <xdr:to>
      <xdr:col>20</xdr:col>
      <xdr:colOff>38100</xdr:colOff>
      <xdr:row>106</xdr:row>
      <xdr:rowOff>133531</xdr:rowOff>
    </xdr:to>
    <xdr:sp macro="" textlink="">
      <xdr:nvSpPr>
        <xdr:cNvPr id="322" name="楕円 321"/>
        <xdr:cNvSpPr/>
      </xdr:nvSpPr>
      <xdr:spPr>
        <a:xfrm>
          <a:off x="3746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82731</xdr:rowOff>
    </xdr:from>
    <xdr:to>
      <xdr:col>24</xdr:col>
      <xdr:colOff>63500</xdr:colOff>
      <xdr:row>106</xdr:row>
      <xdr:rowOff>120287</xdr:rowOff>
    </xdr:to>
    <xdr:cxnSp macro="">
      <xdr:nvCxnSpPr>
        <xdr:cNvPr id="323" name="直線コネクタ 322"/>
        <xdr:cNvCxnSpPr/>
      </xdr:nvCxnSpPr>
      <xdr:spPr>
        <a:xfrm>
          <a:off x="3797300" y="1825643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27032</xdr:rowOff>
    </xdr:from>
    <xdr:to>
      <xdr:col>15</xdr:col>
      <xdr:colOff>101600</xdr:colOff>
      <xdr:row>106</xdr:row>
      <xdr:rowOff>128632</xdr:rowOff>
    </xdr:to>
    <xdr:sp macro="" textlink="">
      <xdr:nvSpPr>
        <xdr:cNvPr id="324" name="楕円 323"/>
        <xdr:cNvSpPr/>
      </xdr:nvSpPr>
      <xdr:spPr>
        <a:xfrm>
          <a:off x="2857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77832</xdr:rowOff>
    </xdr:from>
    <xdr:to>
      <xdr:col>19</xdr:col>
      <xdr:colOff>177800</xdr:colOff>
      <xdr:row>106</xdr:row>
      <xdr:rowOff>82731</xdr:rowOff>
    </xdr:to>
    <xdr:cxnSp macro="">
      <xdr:nvCxnSpPr>
        <xdr:cNvPr id="325" name="直線コネクタ 324"/>
        <xdr:cNvCxnSpPr/>
      </xdr:nvCxnSpPr>
      <xdr:spPr>
        <a:xfrm>
          <a:off x="2908300" y="182515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17236</xdr:rowOff>
    </xdr:from>
    <xdr:to>
      <xdr:col>10</xdr:col>
      <xdr:colOff>165100</xdr:colOff>
      <xdr:row>106</xdr:row>
      <xdr:rowOff>118836</xdr:rowOff>
    </xdr:to>
    <xdr:sp macro="" textlink="">
      <xdr:nvSpPr>
        <xdr:cNvPr id="326" name="楕円 325"/>
        <xdr:cNvSpPr/>
      </xdr:nvSpPr>
      <xdr:spPr>
        <a:xfrm>
          <a:off x="1968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68036</xdr:rowOff>
    </xdr:from>
    <xdr:to>
      <xdr:col>15</xdr:col>
      <xdr:colOff>50800</xdr:colOff>
      <xdr:row>106</xdr:row>
      <xdr:rowOff>77832</xdr:rowOff>
    </xdr:to>
    <xdr:cxnSp macro="">
      <xdr:nvCxnSpPr>
        <xdr:cNvPr id="327" name="直線コネクタ 326"/>
        <xdr:cNvCxnSpPr/>
      </xdr:nvCxnSpPr>
      <xdr:spPr>
        <a:xfrm>
          <a:off x="2019300" y="1824173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151130</xdr:rowOff>
    </xdr:from>
    <xdr:to>
      <xdr:col>6</xdr:col>
      <xdr:colOff>38100</xdr:colOff>
      <xdr:row>106</xdr:row>
      <xdr:rowOff>81280</xdr:rowOff>
    </xdr:to>
    <xdr:sp macro="" textlink="">
      <xdr:nvSpPr>
        <xdr:cNvPr id="328" name="楕円 327"/>
        <xdr:cNvSpPr/>
      </xdr:nvSpPr>
      <xdr:spPr>
        <a:xfrm>
          <a:off x="107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30480</xdr:rowOff>
    </xdr:from>
    <xdr:to>
      <xdr:col>10</xdr:col>
      <xdr:colOff>114300</xdr:colOff>
      <xdr:row>106</xdr:row>
      <xdr:rowOff>68036</xdr:rowOff>
    </xdr:to>
    <xdr:cxnSp macro="">
      <xdr:nvCxnSpPr>
        <xdr:cNvPr id="329" name="直線コネクタ 328"/>
        <xdr:cNvCxnSpPr/>
      </xdr:nvCxnSpPr>
      <xdr:spPr>
        <a:xfrm>
          <a:off x="1130300" y="182041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330" name="n_1aveValue【市民会館】&#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331" name="n_2aveValue【市民会館】&#10;有形固定資産減価償却率"/>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332" name="n_3aveValue【市民会館】&#10;有形固定資産減価償却率"/>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333"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124658</xdr:rowOff>
    </xdr:from>
    <xdr:ext cx="405111" cy="259045"/>
    <xdr:sp macro="" textlink="">
      <xdr:nvSpPr>
        <xdr:cNvPr id="334" name="n_1mainValue【市民会館】&#10;有形固定資産減価償却率"/>
        <xdr:cNvSpPr txBox="1"/>
      </xdr:nvSpPr>
      <xdr:spPr>
        <a:xfrm>
          <a:off x="35820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119759</xdr:rowOff>
    </xdr:from>
    <xdr:ext cx="405111" cy="259045"/>
    <xdr:sp macro="" textlink="">
      <xdr:nvSpPr>
        <xdr:cNvPr id="335" name="n_2mainValue【市民会館】&#10;有形固定資産減価償却率"/>
        <xdr:cNvSpPr txBox="1"/>
      </xdr:nvSpPr>
      <xdr:spPr>
        <a:xfrm>
          <a:off x="2705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109963</xdr:rowOff>
    </xdr:from>
    <xdr:ext cx="405111" cy="259045"/>
    <xdr:sp macro="" textlink="">
      <xdr:nvSpPr>
        <xdr:cNvPr id="336" name="n_3mainValue【市民会館】&#10;有形固定資産減価償却率"/>
        <xdr:cNvSpPr txBox="1"/>
      </xdr:nvSpPr>
      <xdr:spPr>
        <a:xfrm>
          <a:off x="1816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72407</xdr:rowOff>
    </xdr:from>
    <xdr:ext cx="405111" cy="259045"/>
    <xdr:sp macro="" textlink="">
      <xdr:nvSpPr>
        <xdr:cNvPr id="337" name="n_4mainValue【市民会館】&#10;有形固定資産減価償却率"/>
        <xdr:cNvSpPr txBox="1"/>
      </xdr:nvSpPr>
      <xdr:spPr>
        <a:xfrm>
          <a:off x="927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361" name="直線コネクタ 360"/>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62"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63" name="直線コネクタ 362"/>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64"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65" name="直線コネクタ 364"/>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366"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67" name="フローチャート: 判断 366"/>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8" name="フローチャート: 判断 367"/>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369" name="フローチャート: 判断 368"/>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370" name="フローチャート: 判断 369"/>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371" name="フローチャート: 判断 370"/>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377" name="楕円 376"/>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378" name="【市民会館】&#10;一人当たり面積該当値テキスト"/>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379" name="楕円 378"/>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167639</xdr:rowOff>
    </xdr:to>
    <xdr:cxnSp macro="">
      <xdr:nvCxnSpPr>
        <xdr:cNvPr id="380" name="直線コネクタ 379"/>
        <xdr:cNvCxnSpPr/>
      </xdr:nvCxnSpPr>
      <xdr:spPr>
        <a:xfrm>
          <a:off x="9639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381" name="楕円 380"/>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167639</xdr:rowOff>
    </xdr:to>
    <xdr:cxnSp macro="">
      <xdr:nvCxnSpPr>
        <xdr:cNvPr id="382" name="直線コネクタ 381"/>
        <xdr:cNvCxnSpPr/>
      </xdr:nvCxnSpPr>
      <xdr:spPr>
        <a:xfrm>
          <a:off x="8750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383" name="楕円 382"/>
        <xdr:cNvSpPr/>
      </xdr:nvSpPr>
      <xdr:spPr>
        <a:xfrm>
          <a:off x="781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106</xdr:row>
      <xdr:rowOff>167639</xdr:rowOff>
    </xdr:to>
    <xdr:cxnSp macro="">
      <xdr:nvCxnSpPr>
        <xdr:cNvPr id="384" name="直線コネクタ 383"/>
        <xdr:cNvCxnSpPr/>
      </xdr:nvCxnSpPr>
      <xdr:spPr>
        <a:xfrm>
          <a:off x="7861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85" name="楕円 384"/>
        <xdr:cNvSpPr/>
      </xdr:nvSpPr>
      <xdr:spPr>
        <a:xfrm>
          <a:off x="692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167639</xdr:rowOff>
    </xdr:from>
    <xdr:to>
      <xdr:col>41</xdr:col>
      <xdr:colOff>50800</xdr:colOff>
      <xdr:row>106</xdr:row>
      <xdr:rowOff>167639</xdr:rowOff>
    </xdr:to>
    <xdr:cxnSp macro="">
      <xdr:nvCxnSpPr>
        <xdr:cNvPr id="386" name="直線コネクタ 385"/>
        <xdr:cNvCxnSpPr/>
      </xdr:nvCxnSpPr>
      <xdr:spPr>
        <a:xfrm>
          <a:off x="6972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387"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388" name="n_2aveValue【市民会館】&#10;一人当たり面積"/>
        <xdr:cNvSpPr txBox="1"/>
      </xdr:nvSpPr>
      <xdr:spPr>
        <a:xfrm>
          <a:off x="8515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389" name="n_3aveValue【市民会館】&#10;一人当たり面積"/>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390"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391"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392"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393" name="n_3main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394" name="n_4main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420" name="直線コネクタ 419"/>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421"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422" name="直線コネクタ 421"/>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423"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424" name="直線コネクタ 423"/>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425" name="【一般廃棄物処理施設】&#10;有形固定資産減価償却率平均値テキスト"/>
        <xdr:cNvSpPr txBox="1"/>
      </xdr:nvSpPr>
      <xdr:spPr>
        <a:xfrm>
          <a:off x="16357600" y="656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426" name="フローチャート: 判断 425"/>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427" name="フローチャート: 判断 426"/>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28" name="フローチャート: 判断 427"/>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429" name="フローチャート: 判断 428"/>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430" name="フローチャート: 判断 429"/>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79284</xdr:rowOff>
    </xdr:from>
    <xdr:to>
      <xdr:col>85</xdr:col>
      <xdr:colOff>177800</xdr:colOff>
      <xdr:row>37</xdr:row>
      <xdr:rowOff>9434</xdr:rowOff>
    </xdr:to>
    <xdr:sp macro="" textlink="">
      <xdr:nvSpPr>
        <xdr:cNvPr id="436" name="楕円 435"/>
        <xdr:cNvSpPr/>
      </xdr:nvSpPr>
      <xdr:spPr>
        <a:xfrm>
          <a:off x="16268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102161</xdr:rowOff>
    </xdr:from>
    <xdr:ext cx="405111" cy="259045"/>
    <xdr:sp macro="" textlink="">
      <xdr:nvSpPr>
        <xdr:cNvPr id="437" name="【一般廃棄物処理施設】&#10;有形固定資産減価償却率該当値テキスト"/>
        <xdr:cNvSpPr txBox="1"/>
      </xdr:nvSpPr>
      <xdr:spPr>
        <a:xfrm>
          <a:off x="16357600" y="61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438" name="楕円 437"/>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36</xdr:row>
      <xdr:rowOff>130084</xdr:rowOff>
    </xdr:to>
    <xdr:cxnSp macro="">
      <xdr:nvCxnSpPr>
        <xdr:cNvPr id="439" name="直線コネクタ 438"/>
        <xdr:cNvCxnSpPr/>
      </xdr:nvCxnSpPr>
      <xdr:spPr>
        <a:xfrm>
          <a:off x="15481300" y="6225540"/>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97246</xdr:rowOff>
    </xdr:from>
    <xdr:to>
      <xdr:col>76</xdr:col>
      <xdr:colOff>165100</xdr:colOff>
      <xdr:row>36</xdr:row>
      <xdr:rowOff>27396</xdr:rowOff>
    </xdr:to>
    <xdr:sp macro="" textlink="">
      <xdr:nvSpPr>
        <xdr:cNvPr id="440" name="楕円 439"/>
        <xdr:cNvSpPr/>
      </xdr:nvSpPr>
      <xdr:spPr>
        <a:xfrm>
          <a:off x="14541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148046</xdr:rowOff>
    </xdr:from>
    <xdr:to>
      <xdr:col>81</xdr:col>
      <xdr:colOff>50800</xdr:colOff>
      <xdr:row>36</xdr:row>
      <xdr:rowOff>53340</xdr:rowOff>
    </xdr:to>
    <xdr:cxnSp macro="">
      <xdr:nvCxnSpPr>
        <xdr:cNvPr id="441" name="直線コネクタ 440"/>
        <xdr:cNvCxnSpPr/>
      </xdr:nvCxnSpPr>
      <xdr:spPr>
        <a:xfrm>
          <a:off x="14592300" y="614879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18869</xdr:rowOff>
    </xdr:from>
    <xdr:to>
      <xdr:col>72</xdr:col>
      <xdr:colOff>38100</xdr:colOff>
      <xdr:row>35</xdr:row>
      <xdr:rowOff>120469</xdr:rowOff>
    </xdr:to>
    <xdr:sp macro="" textlink="">
      <xdr:nvSpPr>
        <xdr:cNvPr id="442" name="楕円 441"/>
        <xdr:cNvSpPr/>
      </xdr:nvSpPr>
      <xdr:spPr>
        <a:xfrm>
          <a:off x="13652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69669</xdr:rowOff>
    </xdr:from>
    <xdr:to>
      <xdr:col>76</xdr:col>
      <xdr:colOff>114300</xdr:colOff>
      <xdr:row>35</xdr:row>
      <xdr:rowOff>148046</xdr:rowOff>
    </xdr:to>
    <xdr:cxnSp macro="">
      <xdr:nvCxnSpPr>
        <xdr:cNvPr id="443" name="直線コネクタ 442"/>
        <xdr:cNvCxnSpPr/>
      </xdr:nvCxnSpPr>
      <xdr:spPr>
        <a:xfrm>
          <a:off x="13703300" y="607041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113574</xdr:rowOff>
    </xdr:from>
    <xdr:to>
      <xdr:col>67</xdr:col>
      <xdr:colOff>101600</xdr:colOff>
      <xdr:row>35</xdr:row>
      <xdr:rowOff>43724</xdr:rowOff>
    </xdr:to>
    <xdr:sp macro="" textlink="">
      <xdr:nvSpPr>
        <xdr:cNvPr id="444" name="楕円 443"/>
        <xdr:cNvSpPr/>
      </xdr:nvSpPr>
      <xdr:spPr>
        <a:xfrm>
          <a:off x="12763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164374</xdr:rowOff>
    </xdr:from>
    <xdr:to>
      <xdr:col>71</xdr:col>
      <xdr:colOff>177800</xdr:colOff>
      <xdr:row>35</xdr:row>
      <xdr:rowOff>69669</xdr:rowOff>
    </xdr:to>
    <xdr:cxnSp macro="">
      <xdr:nvCxnSpPr>
        <xdr:cNvPr id="445" name="直線コネクタ 444"/>
        <xdr:cNvCxnSpPr/>
      </xdr:nvCxnSpPr>
      <xdr:spPr>
        <a:xfrm>
          <a:off x="12814300" y="5993674"/>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446" name="n_1aveValue【一般廃棄物処理施設】&#10;有形固定資産減価償却率"/>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447" name="n_2aveValue【一般廃棄物処理施設】&#10;有形固定資産減価償却率"/>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448" name="n_3aveValue【一般廃棄物処理施設】&#10;有形固定資産減価償却率"/>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449" name="n_4aveValue【一般廃棄物処理施設】&#10;有形固定資産減価償却率"/>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120667</xdr:rowOff>
    </xdr:from>
    <xdr:ext cx="405111" cy="259045"/>
    <xdr:sp macro="" textlink="">
      <xdr:nvSpPr>
        <xdr:cNvPr id="450" name="n_1mainValue【一般廃棄物処理施設】&#10;有形固定資産減価償却率"/>
        <xdr:cNvSpPr txBox="1"/>
      </xdr:nvSpPr>
      <xdr:spPr>
        <a:xfrm>
          <a:off x="15266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43923</xdr:rowOff>
    </xdr:from>
    <xdr:ext cx="405111" cy="259045"/>
    <xdr:sp macro="" textlink="">
      <xdr:nvSpPr>
        <xdr:cNvPr id="451" name="n_2mainValue【一般廃棄物処理施設】&#10;有形固定資産減価償却率"/>
        <xdr:cNvSpPr txBox="1"/>
      </xdr:nvSpPr>
      <xdr:spPr>
        <a:xfrm>
          <a:off x="14389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136996</xdr:rowOff>
    </xdr:from>
    <xdr:ext cx="405111" cy="259045"/>
    <xdr:sp macro="" textlink="">
      <xdr:nvSpPr>
        <xdr:cNvPr id="452" name="n_3mainValue【一般廃棄物処理施設】&#10;有形固定資産減価償却率"/>
        <xdr:cNvSpPr txBox="1"/>
      </xdr:nvSpPr>
      <xdr:spPr>
        <a:xfrm>
          <a:off x="135007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60251</xdr:rowOff>
    </xdr:from>
    <xdr:ext cx="405111" cy="259045"/>
    <xdr:sp macro="" textlink="">
      <xdr:nvSpPr>
        <xdr:cNvPr id="453" name="n_4mainValue【一般廃棄物処理施設】&#10;有形固定資産減価償却率"/>
        <xdr:cNvSpPr txBox="1"/>
      </xdr:nvSpPr>
      <xdr:spPr>
        <a:xfrm>
          <a:off x="126117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9" name="テキスト ボックス 46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1" name="テキスト ボックス 47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3" name="テキスト ボックス 47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477" name="直線コネクタ 476"/>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478"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479" name="直線コネクタ 478"/>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480"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481" name="直線コネクタ 480"/>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482" name="【一般廃棄物処理施設】&#10;一人当たり有形固定資産（償却資産）額平均値テキスト"/>
        <xdr:cNvSpPr txBox="1"/>
      </xdr:nvSpPr>
      <xdr:spPr>
        <a:xfrm>
          <a:off x="22199600" y="668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483" name="フローチャート: 判断 482"/>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484" name="フローチャート: 判断 483"/>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485" name="フローチャート: 判断 484"/>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486" name="フローチャート: 判断 485"/>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487" name="フローチャート: 判断 486"/>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13223</xdr:rowOff>
    </xdr:from>
    <xdr:to>
      <xdr:col>116</xdr:col>
      <xdr:colOff>114300</xdr:colOff>
      <xdr:row>40</xdr:row>
      <xdr:rowOff>114823</xdr:rowOff>
    </xdr:to>
    <xdr:sp macro="" textlink="">
      <xdr:nvSpPr>
        <xdr:cNvPr id="493" name="楕円 492"/>
        <xdr:cNvSpPr/>
      </xdr:nvSpPr>
      <xdr:spPr>
        <a:xfrm>
          <a:off x="22110700" y="687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163100</xdr:rowOff>
    </xdr:from>
    <xdr:ext cx="534377" cy="259045"/>
    <xdr:sp macro="" textlink="">
      <xdr:nvSpPr>
        <xdr:cNvPr id="494" name="【一般廃棄物処理施設】&#10;一人当たり有形固定資産（償却資産）額該当値テキスト"/>
        <xdr:cNvSpPr txBox="1"/>
      </xdr:nvSpPr>
      <xdr:spPr>
        <a:xfrm>
          <a:off x="22199600" y="684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13516</xdr:rowOff>
    </xdr:from>
    <xdr:to>
      <xdr:col>112</xdr:col>
      <xdr:colOff>38100</xdr:colOff>
      <xdr:row>40</xdr:row>
      <xdr:rowOff>115116</xdr:rowOff>
    </xdr:to>
    <xdr:sp macro="" textlink="">
      <xdr:nvSpPr>
        <xdr:cNvPr id="495" name="楕円 494"/>
        <xdr:cNvSpPr/>
      </xdr:nvSpPr>
      <xdr:spPr>
        <a:xfrm>
          <a:off x="21272500" y="687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64023</xdr:rowOff>
    </xdr:from>
    <xdr:to>
      <xdr:col>116</xdr:col>
      <xdr:colOff>63500</xdr:colOff>
      <xdr:row>40</xdr:row>
      <xdr:rowOff>64316</xdr:rowOff>
    </xdr:to>
    <xdr:cxnSp macro="">
      <xdr:nvCxnSpPr>
        <xdr:cNvPr id="496" name="直線コネクタ 495"/>
        <xdr:cNvCxnSpPr/>
      </xdr:nvCxnSpPr>
      <xdr:spPr>
        <a:xfrm flipV="1">
          <a:off x="21323300" y="6922023"/>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14446</xdr:rowOff>
    </xdr:from>
    <xdr:to>
      <xdr:col>107</xdr:col>
      <xdr:colOff>101600</xdr:colOff>
      <xdr:row>40</xdr:row>
      <xdr:rowOff>116046</xdr:rowOff>
    </xdr:to>
    <xdr:sp macro="" textlink="">
      <xdr:nvSpPr>
        <xdr:cNvPr id="497" name="楕円 496"/>
        <xdr:cNvSpPr/>
      </xdr:nvSpPr>
      <xdr:spPr>
        <a:xfrm>
          <a:off x="20383500" y="68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64316</xdr:rowOff>
    </xdr:from>
    <xdr:to>
      <xdr:col>111</xdr:col>
      <xdr:colOff>177800</xdr:colOff>
      <xdr:row>40</xdr:row>
      <xdr:rowOff>65246</xdr:rowOff>
    </xdr:to>
    <xdr:cxnSp macro="">
      <xdr:nvCxnSpPr>
        <xdr:cNvPr id="498" name="直線コネクタ 497"/>
        <xdr:cNvCxnSpPr/>
      </xdr:nvCxnSpPr>
      <xdr:spPr>
        <a:xfrm flipV="1">
          <a:off x="20434300" y="6922316"/>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13482</xdr:rowOff>
    </xdr:from>
    <xdr:to>
      <xdr:col>102</xdr:col>
      <xdr:colOff>165100</xdr:colOff>
      <xdr:row>40</xdr:row>
      <xdr:rowOff>115082</xdr:rowOff>
    </xdr:to>
    <xdr:sp macro="" textlink="">
      <xdr:nvSpPr>
        <xdr:cNvPr id="499" name="楕円 498"/>
        <xdr:cNvSpPr/>
      </xdr:nvSpPr>
      <xdr:spPr>
        <a:xfrm>
          <a:off x="19494500" y="68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64282</xdr:rowOff>
    </xdr:from>
    <xdr:to>
      <xdr:col>107</xdr:col>
      <xdr:colOff>50800</xdr:colOff>
      <xdr:row>40</xdr:row>
      <xdr:rowOff>65246</xdr:rowOff>
    </xdr:to>
    <xdr:cxnSp macro="">
      <xdr:nvCxnSpPr>
        <xdr:cNvPr id="500" name="直線コネクタ 499"/>
        <xdr:cNvCxnSpPr/>
      </xdr:nvCxnSpPr>
      <xdr:spPr>
        <a:xfrm>
          <a:off x="19545300" y="6922282"/>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13863</xdr:rowOff>
    </xdr:from>
    <xdr:to>
      <xdr:col>98</xdr:col>
      <xdr:colOff>38100</xdr:colOff>
      <xdr:row>40</xdr:row>
      <xdr:rowOff>115463</xdr:rowOff>
    </xdr:to>
    <xdr:sp macro="" textlink="">
      <xdr:nvSpPr>
        <xdr:cNvPr id="501" name="楕円 500"/>
        <xdr:cNvSpPr/>
      </xdr:nvSpPr>
      <xdr:spPr>
        <a:xfrm>
          <a:off x="18605500" y="68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64282</xdr:rowOff>
    </xdr:from>
    <xdr:to>
      <xdr:col>102</xdr:col>
      <xdr:colOff>114300</xdr:colOff>
      <xdr:row>40</xdr:row>
      <xdr:rowOff>64663</xdr:rowOff>
    </xdr:to>
    <xdr:cxnSp macro="">
      <xdr:nvCxnSpPr>
        <xdr:cNvPr id="502" name="直線コネクタ 501"/>
        <xdr:cNvCxnSpPr/>
      </xdr:nvCxnSpPr>
      <xdr:spPr>
        <a:xfrm flipV="1">
          <a:off x="18656300" y="692228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503" name="n_1aveValue【一般廃棄物処理施設】&#10;一人当たり有形固定資産（償却資産）額"/>
        <xdr:cNvSpPr txBox="1"/>
      </xdr:nvSpPr>
      <xdr:spPr>
        <a:xfrm>
          <a:off x="210434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99529</xdr:rowOff>
    </xdr:from>
    <xdr:ext cx="534377" cy="259045"/>
    <xdr:sp macro="" textlink="">
      <xdr:nvSpPr>
        <xdr:cNvPr id="504" name="n_2aveValue【一般廃棄物処理施設】&#10;一人当たり有形固定資産（償却資産）額"/>
        <xdr:cNvSpPr txBox="1"/>
      </xdr:nvSpPr>
      <xdr:spPr>
        <a:xfrm>
          <a:off x="20167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505" name="n_3aveValue【一般廃棄物処理施設】&#10;一人当たり有形固定資産（償却資産）額"/>
        <xdr:cNvSpPr txBox="1"/>
      </xdr:nvSpPr>
      <xdr:spPr>
        <a:xfrm>
          <a:off x="19278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506" name="n_4aveValue【一般廃棄物処理施設】&#10;一人当たり有形固定資産（償却資産）額"/>
        <xdr:cNvSpPr txBox="1"/>
      </xdr:nvSpPr>
      <xdr:spPr>
        <a:xfrm>
          <a:off x="18389111" y="66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106243</xdr:rowOff>
    </xdr:from>
    <xdr:ext cx="534377" cy="259045"/>
    <xdr:sp macro="" textlink="">
      <xdr:nvSpPr>
        <xdr:cNvPr id="507" name="n_1mainValue【一般廃棄物処理施設】&#10;一人当たり有形固定資産（償却資産）額"/>
        <xdr:cNvSpPr txBox="1"/>
      </xdr:nvSpPr>
      <xdr:spPr>
        <a:xfrm>
          <a:off x="21043411" y="69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107173</xdr:rowOff>
    </xdr:from>
    <xdr:ext cx="534377" cy="259045"/>
    <xdr:sp macro="" textlink="">
      <xdr:nvSpPr>
        <xdr:cNvPr id="508" name="n_2mainValue【一般廃棄物処理施設】&#10;一人当たり有形固定資産（償却資産）額"/>
        <xdr:cNvSpPr txBox="1"/>
      </xdr:nvSpPr>
      <xdr:spPr>
        <a:xfrm>
          <a:off x="20167111" y="69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106209</xdr:rowOff>
    </xdr:from>
    <xdr:ext cx="534377" cy="259045"/>
    <xdr:sp macro="" textlink="">
      <xdr:nvSpPr>
        <xdr:cNvPr id="509" name="n_3mainValue【一般廃棄物処理施設】&#10;一人当たり有形固定資産（償却資産）額"/>
        <xdr:cNvSpPr txBox="1"/>
      </xdr:nvSpPr>
      <xdr:spPr>
        <a:xfrm>
          <a:off x="19278111" y="69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106590</xdr:rowOff>
    </xdr:from>
    <xdr:ext cx="534377" cy="259045"/>
    <xdr:sp macro="" textlink="">
      <xdr:nvSpPr>
        <xdr:cNvPr id="510" name="n_4mainValue【一般廃棄物処理施設】&#10;一人当たり有形固定資産（償却資産）額"/>
        <xdr:cNvSpPr txBox="1"/>
      </xdr:nvSpPr>
      <xdr:spPr>
        <a:xfrm>
          <a:off x="18389111" y="69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536" name="直線コネクタ 535"/>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8" name="直線コネクタ 5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539"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540" name="直線コネクタ 539"/>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541" name="【保健センター・保健所】&#10;有形固定資産減価償却率平均値テキスト"/>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542" name="フローチャート: 判断 541"/>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543" name="フローチャート: 判断 542"/>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4" name="フローチャート: 判断 543"/>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45" name="フローチャート: 判断 544"/>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546" name="フローチャート: 判断 545"/>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89626</xdr:rowOff>
    </xdr:from>
    <xdr:to>
      <xdr:col>85</xdr:col>
      <xdr:colOff>177800</xdr:colOff>
      <xdr:row>63</xdr:row>
      <xdr:rowOff>19776</xdr:rowOff>
    </xdr:to>
    <xdr:sp macro="" textlink="">
      <xdr:nvSpPr>
        <xdr:cNvPr id="552" name="楕円 551"/>
        <xdr:cNvSpPr/>
      </xdr:nvSpPr>
      <xdr:spPr>
        <a:xfrm>
          <a:off x="162687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68053</xdr:rowOff>
    </xdr:from>
    <xdr:ext cx="405111" cy="259045"/>
    <xdr:sp macro="" textlink="">
      <xdr:nvSpPr>
        <xdr:cNvPr id="553" name="【保健センター・保健所】&#10;有形固定資産減価償却率該当値テキスト"/>
        <xdr:cNvSpPr txBox="1"/>
      </xdr:nvSpPr>
      <xdr:spPr>
        <a:xfrm>
          <a:off x="16357600"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54" name="楕円 553"/>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140426</xdr:rowOff>
    </xdr:to>
    <xdr:cxnSp macro="">
      <xdr:nvCxnSpPr>
        <xdr:cNvPr id="555" name="直線コネクタ 554"/>
        <xdr:cNvCxnSpPr/>
      </xdr:nvCxnSpPr>
      <xdr:spPr>
        <a:xfrm>
          <a:off x="15481300" y="107442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556" name="楕円 555"/>
        <xdr:cNvSpPr/>
      </xdr:nvSpPr>
      <xdr:spPr>
        <a:xfrm>
          <a:off x="14541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62</xdr:row>
      <xdr:rowOff>114300</xdr:rowOff>
    </xdr:to>
    <xdr:cxnSp macro="">
      <xdr:nvCxnSpPr>
        <xdr:cNvPr id="557" name="直線コネクタ 556"/>
        <xdr:cNvCxnSpPr/>
      </xdr:nvCxnSpPr>
      <xdr:spPr>
        <a:xfrm>
          <a:off x="14592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169635</xdr:rowOff>
    </xdr:from>
    <xdr:to>
      <xdr:col>72</xdr:col>
      <xdr:colOff>38100</xdr:colOff>
      <xdr:row>62</xdr:row>
      <xdr:rowOff>99785</xdr:rowOff>
    </xdr:to>
    <xdr:sp macro="" textlink="">
      <xdr:nvSpPr>
        <xdr:cNvPr id="558" name="楕円 557"/>
        <xdr:cNvSpPr/>
      </xdr:nvSpPr>
      <xdr:spPr>
        <a:xfrm>
          <a:off x="1365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81643</xdr:rowOff>
    </xdr:to>
    <xdr:cxnSp macro="">
      <xdr:nvCxnSpPr>
        <xdr:cNvPr id="559" name="直線コネクタ 558"/>
        <xdr:cNvCxnSpPr/>
      </xdr:nvCxnSpPr>
      <xdr:spPr>
        <a:xfrm>
          <a:off x="13703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136978</xdr:rowOff>
    </xdr:from>
    <xdr:to>
      <xdr:col>67</xdr:col>
      <xdr:colOff>101600</xdr:colOff>
      <xdr:row>62</xdr:row>
      <xdr:rowOff>67128</xdr:rowOff>
    </xdr:to>
    <xdr:sp macro="" textlink="">
      <xdr:nvSpPr>
        <xdr:cNvPr id="560" name="楕円 559"/>
        <xdr:cNvSpPr/>
      </xdr:nvSpPr>
      <xdr:spPr>
        <a:xfrm>
          <a:off x="1276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16328</xdr:rowOff>
    </xdr:from>
    <xdr:to>
      <xdr:col>71</xdr:col>
      <xdr:colOff>177800</xdr:colOff>
      <xdr:row>62</xdr:row>
      <xdr:rowOff>48985</xdr:rowOff>
    </xdr:to>
    <xdr:cxnSp macro="">
      <xdr:nvCxnSpPr>
        <xdr:cNvPr id="561" name="直線コネクタ 560"/>
        <xdr:cNvCxnSpPr/>
      </xdr:nvCxnSpPr>
      <xdr:spPr>
        <a:xfrm>
          <a:off x="12814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562" name="n_1aveValue【保健センター・保健所】&#10;有形固定資産減価償却率"/>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63"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564" name="n_3ave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565" name="n_4aveValue【保健センター・保健所】&#10;有形固定資産減価償却率"/>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66"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567" name="n_2mainValue【保健センター・保健所】&#10;有形固定資産減価償却率"/>
        <xdr:cNvSpPr txBox="1"/>
      </xdr:nvSpPr>
      <xdr:spPr>
        <a:xfrm>
          <a:off x="14389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568" name="n_3mainValue【保健センター・保健所】&#10;有形固定資産減価償却率"/>
        <xdr:cNvSpPr txBox="1"/>
      </xdr:nvSpPr>
      <xdr:spPr>
        <a:xfrm>
          <a:off x="13500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569" name="n_4mainValue【保健センター・保健所】&#10;有形固定資産減価償却率"/>
        <xdr:cNvSpPr txBox="1"/>
      </xdr:nvSpPr>
      <xdr:spPr>
        <a:xfrm>
          <a:off x="12611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595" name="直線コネクタ 594"/>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6"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7" name="直線コネクタ 596"/>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98"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99" name="直線コネクタ 598"/>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00" name="【保健センター・保健所】&#10;一人当たり面積平均値テキスト"/>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601" name="フローチャート: 判断 600"/>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02" name="フローチャート: 判断 601"/>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3" name="フローチャート: 判断 602"/>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4" name="フローチャート: 判断 603"/>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05" name="フローチャート: 判断 604"/>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142422</xdr:rowOff>
    </xdr:from>
    <xdr:to>
      <xdr:col>116</xdr:col>
      <xdr:colOff>114300</xdr:colOff>
      <xdr:row>64</xdr:row>
      <xdr:rowOff>72572</xdr:rowOff>
    </xdr:to>
    <xdr:sp macro="" textlink="">
      <xdr:nvSpPr>
        <xdr:cNvPr id="611" name="楕円 610"/>
        <xdr:cNvSpPr/>
      </xdr:nvSpPr>
      <xdr:spPr>
        <a:xfrm>
          <a:off x="22110700" y="109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57349</xdr:rowOff>
    </xdr:from>
    <xdr:ext cx="469744" cy="259045"/>
    <xdr:sp macro="" textlink="">
      <xdr:nvSpPr>
        <xdr:cNvPr id="612" name="【保健センター・保健所】&#10;一人当たり面積該当値テキスト"/>
        <xdr:cNvSpPr txBox="1"/>
      </xdr:nvSpPr>
      <xdr:spPr>
        <a:xfrm>
          <a:off x="22199600" y="1085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142422</xdr:rowOff>
    </xdr:from>
    <xdr:to>
      <xdr:col>112</xdr:col>
      <xdr:colOff>38100</xdr:colOff>
      <xdr:row>64</xdr:row>
      <xdr:rowOff>72572</xdr:rowOff>
    </xdr:to>
    <xdr:sp macro="" textlink="">
      <xdr:nvSpPr>
        <xdr:cNvPr id="613" name="楕円 612"/>
        <xdr:cNvSpPr/>
      </xdr:nvSpPr>
      <xdr:spPr>
        <a:xfrm>
          <a:off x="21272500" y="109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21772</xdr:rowOff>
    </xdr:from>
    <xdr:to>
      <xdr:col>116</xdr:col>
      <xdr:colOff>63500</xdr:colOff>
      <xdr:row>64</xdr:row>
      <xdr:rowOff>21772</xdr:rowOff>
    </xdr:to>
    <xdr:cxnSp macro="">
      <xdr:nvCxnSpPr>
        <xdr:cNvPr id="614" name="直線コネクタ 613"/>
        <xdr:cNvCxnSpPr/>
      </xdr:nvCxnSpPr>
      <xdr:spPr>
        <a:xfrm>
          <a:off x="21323300" y="10994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142422</xdr:rowOff>
    </xdr:from>
    <xdr:to>
      <xdr:col>107</xdr:col>
      <xdr:colOff>101600</xdr:colOff>
      <xdr:row>64</xdr:row>
      <xdr:rowOff>72572</xdr:rowOff>
    </xdr:to>
    <xdr:sp macro="" textlink="">
      <xdr:nvSpPr>
        <xdr:cNvPr id="615" name="楕円 614"/>
        <xdr:cNvSpPr/>
      </xdr:nvSpPr>
      <xdr:spPr>
        <a:xfrm>
          <a:off x="20383500" y="109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21772</xdr:rowOff>
    </xdr:from>
    <xdr:to>
      <xdr:col>111</xdr:col>
      <xdr:colOff>177800</xdr:colOff>
      <xdr:row>64</xdr:row>
      <xdr:rowOff>21772</xdr:rowOff>
    </xdr:to>
    <xdr:cxnSp macro="">
      <xdr:nvCxnSpPr>
        <xdr:cNvPr id="616" name="直線コネクタ 615"/>
        <xdr:cNvCxnSpPr/>
      </xdr:nvCxnSpPr>
      <xdr:spPr>
        <a:xfrm>
          <a:off x="20434300" y="10994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142422</xdr:rowOff>
    </xdr:from>
    <xdr:to>
      <xdr:col>102</xdr:col>
      <xdr:colOff>165100</xdr:colOff>
      <xdr:row>64</xdr:row>
      <xdr:rowOff>72572</xdr:rowOff>
    </xdr:to>
    <xdr:sp macro="" textlink="">
      <xdr:nvSpPr>
        <xdr:cNvPr id="617" name="楕円 616"/>
        <xdr:cNvSpPr/>
      </xdr:nvSpPr>
      <xdr:spPr>
        <a:xfrm>
          <a:off x="19494500" y="109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21772</xdr:rowOff>
    </xdr:from>
    <xdr:to>
      <xdr:col>107</xdr:col>
      <xdr:colOff>50800</xdr:colOff>
      <xdr:row>64</xdr:row>
      <xdr:rowOff>21772</xdr:rowOff>
    </xdr:to>
    <xdr:cxnSp macro="">
      <xdr:nvCxnSpPr>
        <xdr:cNvPr id="618" name="直線コネクタ 617"/>
        <xdr:cNvCxnSpPr/>
      </xdr:nvCxnSpPr>
      <xdr:spPr>
        <a:xfrm>
          <a:off x="19545300" y="10994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142422</xdr:rowOff>
    </xdr:from>
    <xdr:to>
      <xdr:col>98</xdr:col>
      <xdr:colOff>38100</xdr:colOff>
      <xdr:row>64</xdr:row>
      <xdr:rowOff>72572</xdr:rowOff>
    </xdr:to>
    <xdr:sp macro="" textlink="">
      <xdr:nvSpPr>
        <xdr:cNvPr id="619" name="楕円 618"/>
        <xdr:cNvSpPr/>
      </xdr:nvSpPr>
      <xdr:spPr>
        <a:xfrm>
          <a:off x="18605500" y="109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21772</xdr:rowOff>
    </xdr:from>
    <xdr:to>
      <xdr:col>102</xdr:col>
      <xdr:colOff>114300</xdr:colOff>
      <xdr:row>64</xdr:row>
      <xdr:rowOff>21772</xdr:rowOff>
    </xdr:to>
    <xdr:cxnSp macro="">
      <xdr:nvCxnSpPr>
        <xdr:cNvPr id="620" name="直線コネクタ 619"/>
        <xdr:cNvCxnSpPr/>
      </xdr:nvCxnSpPr>
      <xdr:spPr>
        <a:xfrm>
          <a:off x="18656300" y="10994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21"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22"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623"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624" name="n_4aveValue【保健センター・保健所】&#10;一人当たり面積"/>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63699</xdr:rowOff>
    </xdr:from>
    <xdr:ext cx="469744" cy="259045"/>
    <xdr:sp macro="" textlink="">
      <xdr:nvSpPr>
        <xdr:cNvPr id="625" name="n_1mainValue【保健センター・保健所】&#10;一人当たり面積"/>
        <xdr:cNvSpPr txBox="1"/>
      </xdr:nvSpPr>
      <xdr:spPr>
        <a:xfrm>
          <a:off x="21075727"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63699</xdr:rowOff>
    </xdr:from>
    <xdr:ext cx="469744" cy="259045"/>
    <xdr:sp macro="" textlink="">
      <xdr:nvSpPr>
        <xdr:cNvPr id="626" name="n_2mainValue【保健センター・保健所】&#10;一人当たり面積"/>
        <xdr:cNvSpPr txBox="1"/>
      </xdr:nvSpPr>
      <xdr:spPr>
        <a:xfrm>
          <a:off x="20199427"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63699</xdr:rowOff>
    </xdr:from>
    <xdr:ext cx="469744" cy="259045"/>
    <xdr:sp macro="" textlink="">
      <xdr:nvSpPr>
        <xdr:cNvPr id="627" name="n_3mainValue【保健センター・保健所】&#10;一人当たり面積"/>
        <xdr:cNvSpPr txBox="1"/>
      </xdr:nvSpPr>
      <xdr:spPr>
        <a:xfrm>
          <a:off x="19310427"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63699</xdr:rowOff>
    </xdr:from>
    <xdr:ext cx="469744" cy="259045"/>
    <xdr:sp macro="" textlink="">
      <xdr:nvSpPr>
        <xdr:cNvPr id="628" name="n_4mainValue【保健センター・保健所】&#10;一人当たり面積"/>
        <xdr:cNvSpPr txBox="1"/>
      </xdr:nvSpPr>
      <xdr:spPr>
        <a:xfrm>
          <a:off x="18421427"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653" name="直線コネクタ 652"/>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654"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655" name="直線コネクタ 654"/>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656"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657" name="直線コネクタ 656"/>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658" name="【消防施設】&#10;有形固定資産減価償却率平均値テキスト"/>
        <xdr:cNvSpPr txBox="1"/>
      </xdr:nvSpPr>
      <xdr:spPr>
        <a:xfrm>
          <a:off x="16357600" y="1405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659" name="フローチャート: 判断 658"/>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60" name="フローチャート: 判断 659"/>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61" name="フローチャート: 判断 660"/>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662" name="フローチャート: 判断 661"/>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63" name="フローチャート: 判断 662"/>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669" name="楕円 668"/>
        <xdr:cNvSpPr/>
      </xdr:nvSpPr>
      <xdr:spPr>
        <a:xfrm>
          <a:off x="16268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162577</xdr:rowOff>
    </xdr:from>
    <xdr:ext cx="405111" cy="259045"/>
    <xdr:sp macro="" textlink="">
      <xdr:nvSpPr>
        <xdr:cNvPr id="670" name="【消防施設】&#10;有形固定資産減価償却率該当値テキスト"/>
        <xdr:cNvSpPr txBox="1"/>
      </xdr:nvSpPr>
      <xdr:spPr>
        <a:xfrm>
          <a:off x="16357600"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99695</xdr:rowOff>
    </xdr:from>
    <xdr:to>
      <xdr:col>81</xdr:col>
      <xdr:colOff>101600</xdr:colOff>
      <xdr:row>82</xdr:row>
      <xdr:rowOff>29845</xdr:rowOff>
    </xdr:to>
    <xdr:sp macro="" textlink="">
      <xdr:nvSpPr>
        <xdr:cNvPr id="671" name="楕円 670"/>
        <xdr:cNvSpPr/>
      </xdr:nvSpPr>
      <xdr:spPr>
        <a:xfrm>
          <a:off x="15430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150495</xdr:rowOff>
    </xdr:from>
    <xdr:to>
      <xdr:col>85</xdr:col>
      <xdr:colOff>127000</xdr:colOff>
      <xdr:row>82</xdr:row>
      <xdr:rowOff>19050</xdr:rowOff>
    </xdr:to>
    <xdr:cxnSp macro="">
      <xdr:nvCxnSpPr>
        <xdr:cNvPr id="672" name="直線コネクタ 671"/>
        <xdr:cNvCxnSpPr/>
      </xdr:nvCxnSpPr>
      <xdr:spPr>
        <a:xfrm>
          <a:off x="15481300" y="140379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74930</xdr:rowOff>
    </xdr:from>
    <xdr:to>
      <xdr:col>76</xdr:col>
      <xdr:colOff>165100</xdr:colOff>
      <xdr:row>82</xdr:row>
      <xdr:rowOff>5080</xdr:rowOff>
    </xdr:to>
    <xdr:sp macro="" textlink="">
      <xdr:nvSpPr>
        <xdr:cNvPr id="673" name="楕円 672"/>
        <xdr:cNvSpPr/>
      </xdr:nvSpPr>
      <xdr:spPr>
        <a:xfrm>
          <a:off x="14541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125730</xdr:rowOff>
    </xdr:from>
    <xdr:to>
      <xdr:col>81</xdr:col>
      <xdr:colOff>50800</xdr:colOff>
      <xdr:row>81</xdr:row>
      <xdr:rowOff>150495</xdr:rowOff>
    </xdr:to>
    <xdr:cxnSp macro="">
      <xdr:nvCxnSpPr>
        <xdr:cNvPr id="674" name="直線コネクタ 673"/>
        <xdr:cNvCxnSpPr/>
      </xdr:nvCxnSpPr>
      <xdr:spPr>
        <a:xfrm>
          <a:off x="14592300" y="140131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75" name="楕円 674"/>
        <xdr:cNvSpPr/>
      </xdr:nvSpPr>
      <xdr:spPr>
        <a:xfrm>
          <a:off x="13652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87630</xdr:rowOff>
    </xdr:from>
    <xdr:to>
      <xdr:col>76</xdr:col>
      <xdr:colOff>114300</xdr:colOff>
      <xdr:row>81</xdr:row>
      <xdr:rowOff>125730</xdr:rowOff>
    </xdr:to>
    <xdr:cxnSp macro="">
      <xdr:nvCxnSpPr>
        <xdr:cNvPr id="676" name="直線コネクタ 675"/>
        <xdr:cNvCxnSpPr/>
      </xdr:nvCxnSpPr>
      <xdr:spPr>
        <a:xfrm>
          <a:off x="13703300" y="13975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166370</xdr:rowOff>
    </xdr:from>
    <xdr:to>
      <xdr:col>67</xdr:col>
      <xdr:colOff>101600</xdr:colOff>
      <xdr:row>81</xdr:row>
      <xdr:rowOff>96520</xdr:rowOff>
    </xdr:to>
    <xdr:sp macro="" textlink="">
      <xdr:nvSpPr>
        <xdr:cNvPr id="677" name="楕円 676"/>
        <xdr:cNvSpPr/>
      </xdr:nvSpPr>
      <xdr:spPr>
        <a:xfrm>
          <a:off x="12763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45720</xdr:rowOff>
    </xdr:from>
    <xdr:to>
      <xdr:col>71</xdr:col>
      <xdr:colOff>177800</xdr:colOff>
      <xdr:row>81</xdr:row>
      <xdr:rowOff>87630</xdr:rowOff>
    </xdr:to>
    <xdr:cxnSp macro="">
      <xdr:nvCxnSpPr>
        <xdr:cNvPr id="678" name="直線コネクタ 677"/>
        <xdr:cNvCxnSpPr/>
      </xdr:nvCxnSpPr>
      <xdr:spPr>
        <a:xfrm>
          <a:off x="12814300" y="13933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679"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680" name="n_2aveValue【消防施設】&#10;有形固定資産減価償却率"/>
        <xdr:cNvSpPr txBox="1"/>
      </xdr:nvSpPr>
      <xdr:spPr>
        <a:xfrm>
          <a:off x="14389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681" name="n_3aveValue【消防施設】&#10;有形固定資産減価償却率"/>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682" name="n_4aveValue【消防施設】&#10;有形固定資産減価償却率"/>
        <xdr:cNvSpPr txBox="1"/>
      </xdr:nvSpPr>
      <xdr:spPr>
        <a:xfrm>
          <a:off x="12611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46372</xdr:rowOff>
    </xdr:from>
    <xdr:ext cx="405111" cy="259045"/>
    <xdr:sp macro="" textlink="">
      <xdr:nvSpPr>
        <xdr:cNvPr id="683" name="n_1mainValue【消防施設】&#10;有形固定資産減価償却率"/>
        <xdr:cNvSpPr txBox="1"/>
      </xdr:nvSpPr>
      <xdr:spPr>
        <a:xfrm>
          <a:off x="15266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684" name="n_2mainValue【消防施設】&#10;有形固定資産減価償却率"/>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685" name="n_3mainValue【消防施設】&#10;有形固定資産減価償却率"/>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113047</xdr:rowOff>
    </xdr:from>
    <xdr:ext cx="405111" cy="259045"/>
    <xdr:sp macro="" textlink="">
      <xdr:nvSpPr>
        <xdr:cNvPr id="686" name="n_4mainValue【消防施設】&#10;有形固定資産減価償却率"/>
        <xdr:cNvSpPr txBox="1"/>
      </xdr:nvSpPr>
      <xdr:spPr>
        <a:xfrm>
          <a:off x="12611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7" name="直線コネクタ 696"/>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8" name="テキスト ボックス 697"/>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1" name="直線コネクタ 700"/>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2" name="テキスト ボックス 701"/>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706" name="直線コネクタ 705"/>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707"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708" name="直線コネクタ 707"/>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709" name="【消防施設】&#10;一人当たり面積最大値テキスト"/>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710" name="直線コネクタ 709"/>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711" name="【消防施設】&#10;一人当たり面積平均値テキスト"/>
        <xdr:cNvSpPr txBox="1"/>
      </xdr:nvSpPr>
      <xdr:spPr>
        <a:xfrm>
          <a:off x="221996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12" name="フローチャート: 判断 711"/>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713" name="フローチャート: 判断 712"/>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714" name="フローチャート: 判断 713"/>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715" name="フローチャート: 判断 714"/>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716" name="フローチャート: 判断 715"/>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722" name="楕円 721"/>
        <xdr:cNvSpPr/>
      </xdr:nvSpPr>
      <xdr:spPr>
        <a:xfrm>
          <a:off x="22110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135907</xdr:rowOff>
    </xdr:from>
    <xdr:ext cx="469744" cy="259045"/>
    <xdr:sp macro="" textlink="">
      <xdr:nvSpPr>
        <xdr:cNvPr id="723" name="【消防施設】&#10;一人当たり面積該当値テキスト"/>
        <xdr:cNvSpPr txBox="1"/>
      </xdr:nvSpPr>
      <xdr:spPr>
        <a:xfrm>
          <a:off x="2219960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113030</xdr:rowOff>
    </xdr:from>
    <xdr:to>
      <xdr:col>112</xdr:col>
      <xdr:colOff>38100</xdr:colOff>
      <xdr:row>82</xdr:row>
      <xdr:rowOff>43180</xdr:rowOff>
    </xdr:to>
    <xdr:sp macro="" textlink="">
      <xdr:nvSpPr>
        <xdr:cNvPr id="724" name="楕円 723"/>
        <xdr:cNvSpPr/>
      </xdr:nvSpPr>
      <xdr:spPr>
        <a:xfrm>
          <a:off x="2127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163830</xdr:rowOff>
    </xdr:from>
    <xdr:to>
      <xdr:col>116</xdr:col>
      <xdr:colOff>63500</xdr:colOff>
      <xdr:row>81</xdr:row>
      <xdr:rowOff>163830</xdr:rowOff>
    </xdr:to>
    <xdr:cxnSp macro="">
      <xdr:nvCxnSpPr>
        <xdr:cNvPr id="725" name="直線コネクタ 724"/>
        <xdr:cNvCxnSpPr/>
      </xdr:nvCxnSpPr>
      <xdr:spPr>
        <a:xfrm>
          <a:off x="21323300" y="1405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107314</xdr:rowOff>
    </xdr:from>
    <xdr:to>
      <xdr:col>107</xdr:col>
      <xdr:colOff>101600</xdr:colOff>
      <xdr:row>82</xdr:row>
      <xdr:rowOff>37464</xdr:rowOff>
    </xdr:to>
    <xdr:sp macro="" textlink="">
      <xdr:nvSpPr>
        <xdr:cNvPr id="726" name="楕円 725"/>
        <xdr:cNvSpPr/>
      </xdr:nvSpPr>
      <xdr:spPr>
        <a:xfrm>
          <a:off x="20383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158114</xdr:rowOff>
    </xdr:from>
    <xdr:to>
      <xdr:col>111</xdr:col>
      <xdr:colOff>177800</xdr:colOff>
      <xdr:row>81</xdr:row>
      <xdr:rowOff>163830</xdr:rowOff>
    </xdr:to>
    <xdr:cxnSp macro="">
      <xdr:nvCxnSpPr>
        <xdr:cNvPr id="727" name="直線コネクタ 726"/>
        <xdr:cNvCxnSpPr/>
      </xdr:nvCxnSpPr>
      <xdr:spPr>
        <a:xfrm>
          <a:off x="20434300" y="140455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107314</xdr:rowOff>
    </xdr:from>
    <xdr:to>
      <xdr:col>102</xdr:col>
      <xdr:colOff>165100</xdr:colOff>
      <xdr:row>82</xdr:row>
      <xdr:rowOff>37464</xdr:rowOff>
    </xdr:to>
    <xdr:sp macro="" textlink="">
      <xdr:nvSpPr>
        <xdr:cNvPr id="728" name="楕円 727"/>
        <xdr:cNvSpPr/>
      </xdr:nvSpPr>
      <xdr:spPr>
        <a:xfrm>
          <a:off x="19494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158114</xdr:rowOff>
    </xdr:from>
    <xdr:to>
      <xdr:col>107</xdr:col>
      <xdr:colOff>50800</xdr:colOff>
      <xdr:row>81</xdr:row>
      <xdr:rowOff>158114</xdr:rowOff>
    </xdr:to>
    <xdr:cxnSp macro="">
      <xdr:nvCxnSpPr>
        <xdr:cNvPr id="729" name="直線コネクタ 728"/>
        <xdr:cNvCxnSpPr/>
      </xdr:nvCxnSpPr>
      <xdr:spPr>
        <a:xfrm>
          <a:off x="19545300" y="14045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107314</xdr:rowOff>
    </xdr:from>
    <xdr:to>
      <xdr:col>98</xdr:col>
      <xdr:colOff>38100</xdr:colOff>
      <xdr:row>82</xdr:row>
      <xdr:rowOff>37464</xdr:rowOff>
    </xdr:to>
    <xdr:sp macro="" textlink="">
      <xdr:nvSpPr>
        <xdr:cNvPr id="730" name="楕円 729"/>
        <xdr:cNvSpPr/>
      </xdr:nvSpPr>
      <xdr:spPr>
        <a:xfrm>
          <a:off x="18605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158114</xdr:rowOff>
    </xdr:from>
    <xdr:to>
      <xdr:col>102</xdr:col>
      <xdr:colOff>114300</xdr:colOff>
      <xdr:row>81</xdr:row>
      <xdr:rowOff>158114</xdr:rowOff>
    </xdr:to>
    <xdr:cxnSp macro="">
      <xdr:nvCxnSpPr>
        <xdr:cNvPr id="731" name="直線コネクタ 730"/>
        <xdr:cNvCxnSpPr/>
      </xdr:nvCxnSpPr>
      <xdr:spPr>
        <a:xfrm>
          <a:off x="18656300" y="14045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131463</xdr:rowOff>
    </xdr:from>
    <xdr:ext cx="469744" cy="259045"/>
    <xdr:sp macro="" textlink="">
      <xdr:nvSpPr>
        <xdr:cNvPr id="732" name="n_1aveValue【消防施設】&#10;一人当たり面積"/>
        <xdr:cNvSpPr txBox="1"/>
      </xdr:nvSpPr>
      <xdr:spPr>
        <a:xfrm>
          <a:off x="21075727"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11447</xdr:rowOff>
    </xdr:from>
    <xdr:ext cx="469744" cy="259045"/>
    <xdr:sp macro="" textlink="">
      <xdr:nvSpPr>
        <xdr:cNvPr id="733" name="n_2aveValue【消防施設】&#10;一人当たり面積"/>
        <xdr:cNvSpPr txBox="1"/>
      </xdr:nvSpPr>
      <xdr:spPr>
        <a:xfrm>
          <a:off x="20199427"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137177</xdr:rowOff>
    </xdr:from>
    <xdr:ext cx="469744" cy="259045"/>
    <xdr:sp macro="" textlink="">
      <xdr:nvSpPr>
        <xdr:cNvPr id="734" name="n_3aveValue【消防施設】&#10;一人当たり面積"/>
        <xdr:cNvSpPr txBox="1"/>
      </xdr:nvSpPr>
      <xdr:spPr>
        <a:xfrm>
          <a:off x="19310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114316</xdr:rowOff>
    </xdr:from>
    <xdr:ext cx="469744" cy="259045"/>
    <xdr:sp macro="" textlink="">
      <xdr:nvSpPr>
        <xdr:cNvPr id="735" name="n_4aveValue【消防施設】&#10;一人当たり面積"/>
        <xdr:cNvSpPr txBox="1"/>
      </xdr:nvSpPr>
      <xdr:spPr>
        <a:xfrm>
          <a:off x="18421427"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59707</xdr:rowOff>
    </xdr:from>
    <xdr:ext cx="469744" cy="259045"/>
    <xdr:sp macro="" textlink="">
      <xdr:nvSpPr>
        <xdr:cNvPr id="736" name="n_1mainValue【消防施設】&#10;一人当たり面積"/>
        <xdr:cNvSpPr txBox="1"/>
      </xdr:nvSpPr>
      <xdr:spPr>
        <a:xfrm>
          <a:off x="21075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53991</xdr:rowOff>
    </xdr:from>
    <xdr:ext cx="469744" cy="259045"/>
    <xdr:sp macro="" textlink="">
      <xdr:nvSpPr>
        <xdr:cNvPr id="737" name="n_2mainValue【消防施設】&#10;一人当たり面積"/>
        <xdr:cNvSpPr txBox="1"/>
      </xdr:nvSpPr>
      <xdr:spPr>
        <a:xfrm>
          <a:off x="20199427" y="137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53991</xdr:rowOff>
    </xdr:from>
    <xdr:ext cx="469744" cy="259045"/>
    <xdr:sp macro="" textlink="">
      <xdr:nvSpPr>
        <xdr:cNvPr id="738" name="n_3mainValue【消防施設】&#10;一人当たり面積"/>
        <xdr:cNvSpPr txBox="1"/>
      </xdr:nvSpPr>
      <xdr:spPr>
        <a:xfrm>
          <a:off x="19310427" y="137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53991</xdr:rowOff>
    </xdr:from>
    <xdr:ext cx="469744" cy="259045"/>
    <xdr:sp macro="" textlink="">
      <xdr:nvSpPr>
        <xdr:cNvPr id="739" name="n_4mainValue【消防施設】&#10;一人当たり面積"/>
        <xdr:cNvSpPr txBox="1"/>
      </xdr:nvSpPr>
      <xdr:spPr>
        <a:xfrm>
          <a:off x="18421427" y="137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765" name="直線コネクタ 764"/>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6"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7" name="直線コネクタ 766"/>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8"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9" name="直線コネクタ 768"/>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770" name="【庁舎】&#10;有形固定資産減価償却率平均値テキスト"/>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771" name="フローチャート: 判断 770"/>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2" name="フローチャート: 判断 771"/>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73" name="フローチャート: 判断 772"/>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4" name="フローチャート: 判断 773"/>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775" name="フローチャート: 判断 774"/>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7438</xdr:rowOff>
    </xdr:from>
    <xdr:to>
      <xdr:col>85</xdr:col>
      <xdr:colOff>177800</xdr:colOff>
      <xdr:row>108</xdr:row>
      <xdr:rowOff>109038</xdr:rowOff>
    </xdr:to>
    <xdr:sp macro="" textlink="">
      <xdr:nvSpPr>
        <xdr:cNvPr id="781" name="楕円 780"/>
        <xdr:cNvSpPr/>
      </xdr:nvSpPr>
      <xdr:spPr>
        <a:xfrm>
          <a:off x="162687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157315</xdr:rowOff>
    </xdr:from>
    <xdr:ext cx="405111" cy="259045"/>
    <xdr:sp macro="" textlink="">
      <xdr:nvSpPr>
        <xdr:cNvPr id="782" name="【庁舎】&#10;有形固定資産減価償却率該当値テキスト"/>
        <xdr:cNvSpPr txBox="1"/>
      </xdr:nvSpPr>
      <xdr:spPr>
        <a:xfrm>
          <a:off x="16357600"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35198</xdr:rowOff>
    </xdr:from>
    <xdr:to>
      <xdr:col>81</xdr:col>
      <xdr:colOff>101600</xdr:colOff>
      <xdr:row>108</xdr:row>
      <xdr:rowOff>136798</xdr:rowOff>
    </xdr:to>
    <xdr:sp macro="" textlink="">
      <xdr:nvSpPr>
        <xdr:cNvPr id="783" name="楕円 782"/>
        <xdr:cNvSpPr/>
      </xdr:nvSpPr>
      <xdr:spPr>
        <a:xfrm>
          <a:off x="15430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58238</xdr:rowOff>
    </xdr:from>
    <xdr:to>
      <xdr:col>85</xdr:col>
      <xdr:colOff>127000</xdr:colOff>
      <xdr:row>108</xdr:row>
      <xdr:rowOff>85998</xdr:rowOff>
    </xdr:to>
    <xdr:cxnSp macro="">
      <xdr:nvCxnSpPr>
        <xdr:cNvPr id="784" name="直線コネクタ 783"/>
        <xdr:cNvCxnSpPr/>
      </xdr:nvCxnSpPr>
      <xdr:spPr>
        <a:xfrm flipV="1">
          <a:off x="15481300" y="1857483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xdr:rowOff>
    </xdr:from>
    <xdr:to>
      <xdr:col>76</xdr:col>
      <xdr:colOff>165100</xdr:colOff>
      <xdr:row>108</xdr:row>
      <xdr:rowOff>117202</xdr:rowOff>
    </xdr:to>
    <xdr:sp macro="" textlink="">
      <xdr:nvSpPr>
        <xdr:cNvPr id="785" name="楕円 784"/>
        <xdr:cNvSpPr/>
      </xdr:nvSpPr>
      <xdr:spPr>
        <a:xfrm>
          <a:off x="14541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66402</xdr:rowOff>
    </xdr:from>
    <xdr:to>
      <xdr:col>81</xdr:col>
      <xdr:colOff>50800</xdr:colOff>
      <xdr:row>108</xdr:row>
      <xdr:rowOff>85998</xdr:rowOff>
    </xdr:to>
    <xdr:cxnSp macro="">
      <xdr:nvCxnSpPr>
        <xdr:cNvPr id="786" name="直線コネクタ 785"/>
        <xdr:cNvCxnSpPr/>
      </xdr:nvCxnSpPr>
      <xdr:spPr>
        <a:xfrm>
          <a:off x="14592300" y="1858300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10705</xdr:rowOff>
    </xdr:from>
    <xdr:to>
      <xdr:col>72</xdr:col>
      <xdr:colOff>38100</xdr:colOff>
      <xdr:row>108</xdr:row>
      <xdr:rowOff>112305</xdr:rowOff>
    </xdr:to>
    <xdr:sp macro="" textlink="">
      <xdr:nvSpPr>
        <xdr:cNvPr id="787" name="楕円 786"/>
        <xdr:cNvSpPr/>
      </xdr:nvSpPr>
      <xdr:spPr>
        <a:xfrm>
          <a:off x="13652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61505</xdr:rowOff>
    </xdr:from>
    <xdr:to>
      <xdr:col>76</xdr:col>
      <xdr:colOff>114300</xdr:colOff>
      <xdr:row>108</xdr:row>
      <xdr:rowOff>66402</xdr:rowOff>
    </xdr:to>
    <xdr:cxnSp macro="">
      <xdr:nvCxnSpPr>
        <xdr:cNvPr id="788" name="直線コネクタ 787"/>
        <xdr:cNvCxnSpPr/>
      </xdr:nvCxnSpPr>
      <xdr:spPr>
        <a:xfrm>
          <a:off x="13703300" y="185781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147864</xdr:rowOff>
    </xdr:from>
    <xdr:to>
      <xdr:col>67</xdr:col>
      <xdr:colOff>101600</xdr:colOff>
      <xdr:row>108</xdr:row>
      <xdr:rowOff>78014</xdr:rowOff>
    </xdr:to>
    <xdr:sp macro="" textlink="">
      <xdr:nvSpPr>
        <xdr:cNvPr id="789" name="楕円 788"/>
        <xdr:cNvSpPr/>
      </xdr:nvSpPr>
      <xdr:spPr>
        <a:xfrm>
          <a:off x="1276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27214</xdr:rowOff>
    </xdr:from>
    <xdr:to>
      <xdr:col>71</xdr:col>
      <xdr:colOff>177800</xdr:colOff>
      <xdr:row>108</xdr:row>
      <xdr:rowOff>61505</xdr:rowOff>
    </xdr:to>
    <xdr:cxnSp macro="">
      <xdr:nvCxnSpPr>
        <xdr:cNvPr id="790" name="直線コネクタ 789"/>
        <xdr:cNvCxnSpPr/>
      </xdr:nvCxnSpPr>
      <xdr:spPr>
        <a:xfrm>
          <a:off x="12814300" y="185438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1"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92"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3"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794" name="n_4aveValue【庁舎】&#10;有形固定資産減価償却率"/>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127925</xdr:rowOff>
    </xdr:from>
    <xdr:ext cx="405111" cy="259045"/>
    <xdr:sp macro="" textlink="">
      <xdr:nvSpPr>
        <xdr:cNvPr id="795" name="n_1mainValue【庁舎】&#10;有形固定資産減価償却率"/>
        <xdr:cNvSpPr txBox="1"/>
      </xdr:nvSpPr>
      <xdr:spPr>
        <a:xfrm>
          <a:off x="152660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108329</xdr:rowOff>
    </xdr:from>
    <xdr:ext cx="405111" cy="259045"/>
    <xdr:sp macro="" textlink="">
      <xdr:nvSpPr>
        <xdr:cNvPr id="796" name="n_2mainValue【庁舎】&#10;有形固定資産減価償却率"/>
        <xdr:cNvSpPr txBox="1"/>
      </xdr:nvSpPr>
      <xdr:spPr>
        <a:xfrm>
          <a:off x="14389744" y="1862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103432</xdr:rowOff>
    </xdr:from>
    <xdr:ext cx="405111" cy="259045"/>
    <xdr:sp macro="" textlink="">
      <xdr:nvSpPr>
        <xdr:cNvPr id="797" name="n_3mainValue【庁舎】&#10;有形固定資産減価償却率"/>
        <xdr:cNvSpPr txBox="1"/>
      </xdr:nvSpPr>
      <xdr:spPr>
        <a:xfrm>
          <a:off x="135007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69141</xdr:rowOff>
    </xdr:from>
    <xdr:ext cx="405111" cy="259045"/>
    <xdr:sp macro="" textlink="">
      <xdr:nvSpPr>
        <xdr:cNvPr id="798" name="n_4mainValue【庁舎】&#10;有形固定資産減価償却率"/>
        <xdr:cNvSpPr txBox="1"/>
      </xdr:nvSpPr>
      <xdr:spPr>
        <a:xfrm>
          <a:off x="12611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9" name="直線コネクタ 80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0" name="テキスト ボックス 80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1" name="直線コネクタ 81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2" name="テキスト ボックス 81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3" name="直線コネクタ 81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4" name="テキスト ボックス 81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7" name="直線コネクタ 81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8" name="テキスト ボックス 81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9" name="直線コネクタ 8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0" name="テキスト ボックス 8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1" name="直線コネクタ 82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2" name="テキスト ボックス 82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826" name="直線コネクタ 825"/>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7"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8" name="直線コネクタ 827"/>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829"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830" name="直線コネクタ 829"/>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831" name="【庁舎】&#10;一人当たり面積平均値テキスト"/>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832" name="フローチャート: 判断 831"/>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833" name="フローチャート: 判断 832"/>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34" name="フローチャート: 判断 833"/>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835" name="フローチャート: 判断 834"/>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836" name="フローチャート: 判断 835"/>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51118</xdr:rowOff>
    </xdr:from>
    <xdr:to>
      <xdr:col>116</xdr:col>
      <xdr:colOff>114300</xdr:colOff>
      <xdr:row>107</xdr:row>
      <xdr:rowOff>152718</xdr:rowOff>
    </xdr:to>
    <xdr:sp macro="" textlink="">
      <xdr:nvSpPr>
        <xdr:cNvPr id="842" name="楕円 841"/>
        <xdr:cNvSpPr/>
      </xdr:nvSpPr>
      <xdr:spPr>
        <a:xfrm>
          <a:off x="22110700" y="183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137495</xdr:rowOff>
    </xdr:from>
    <xdr:ext cx="469744" cy="259045"/>
    <xdr:sp macro="" textlink="">
      <xdr:nvSpPr>
        <xdr:cNvPr id="843" name="【庁舎】&#10;一人当たり面積該当値テキスト"/>
        <xdr:cNvSpPr txBox="1"/>
      </xdr:nvSpPr>
      <xdr:spPr>
        <a:xfrm>
          <a:off x="22199600" y="1831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51118</xdr:rowOff>
    </xdr:from>
    <xdr:to>
      <xdr:col>112</xdr:col>
      <xdr:colOff>38100</xdr:colOff>
      <xdr:row>107</xdr:row>
      <xdr:rowOff>152718</xdr:rowOff>
    </xdr:to>
    <xdr:sp macro="" textlink="">
      <xdr:nvSpPr>
        <xdr:cNvPr id="844" name="楕円 843"/>
        <xdr:cNvSpPr/>
      </xdr:nvSpPr>
      <xdr:spPr>
        <a:xfrm>
          <a:off x="21272500" y="183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101918</xdr:rowOff>
    </xdr:from>
    <xdr:to>
      <xdr:col>116</xdr:col>
      <xdr:colOff>63500</xdr:colOff>
      <xdr:row>107</xdr:row>
      <xdr:rowOff>101918</xdr:rowOff>
    </xdr:to>
    <xdr:cxnSp macro="">
      <xdr:nvCxnSpPr>
        <xdr:cNvPr id="845" name="直線コネクタ 844"/>
        <xdr:cNvCxnSpPr/>
      </xdr:nvCxnSpPr>
      <xdr:spPr>
        <a:xfrm>
          <a:off x="21323300" y="18447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53975</xdr:rowOff>
    </xdr:from>
    <xdr:to>
      <xdr:col>107</xdr:col>
      <xdr:colOff>101600</xdr:colOff>
      <xdr:row>107</xdr:row>
      <xdr:rowOff>155575</xdr:rowOff>
    </xdr:to>
    <xdr:sp macro="" textlink="">
      <xdr:nvSpPr>
        <xdr:cNvPr id="846" name="楕円 845"/>
        <xdr:cNvSpPr/>
      </xdr:nvSpPr>
      <xdr:spPr>
        <a:xfrm>
          <a:off x="20383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101918</xdr:rowOff>
    </xdr:from>
    <xdr:to>
      <xdr:col>111</xdr:col>
      <xdr:colOff>177800</xdr:colOff>
      <xdr:row>107</xdr:row>
      <xdr:rowOff>104775</xdr:rowOff>
    </xdr:to>
    <xdr:cxnSp macro="">
      <xdr:nvCxnSpPr>
        <xdr:cNvPr id="847" name="直線コネクタ 846"/>
        <xdr:cNvCxnSpPr/>
      </xdr:nvCxnSpPr>
      <xdr:spPr>
        <a:xfrm flipV="1">
          <a:off x="20434300" y="1844706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51118</xdr:rowOff>
    </xdr:from>
    <xdr:to>
      <xdr:col>102</xdr:col>
      <xdr:colOff>165100</xdr:colOff>
      <xdr:row>107</xdr:row>
      <xdr:rowOff>152718</xdr:rowOff>
    </xdr:to>
    <xdr:sp macro="" textlink="">
      <xdr:nvSpPr>
        <xdr:cNvPr id="848" name="楕円 847"/>
        <xdr:cNvSpPr/>
      </xdr:nvSpPr>
      <xdr:spPr>
        <a:xfrm>
          <a:off x="19494500" y="183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101918</xdr:rowOff>
    </xdr:from>
    <xdr:to>
      <xdr:col>107</xdr:col>
      <xdr:colOff>50800</xdr:colOff>
      <xdr:row>107</xdr:row>
      <xdr:rowOff>104775</xdr:rowOff>
    </xdr:to>
    <xdr:cxnSp macro="">
      <xdr:nvCxnSpPr>
        <xdr:cNvPr id="849" name="直線コネクタ 848"/>
        <xdr:cNvCxnSpPr/>
      </xdr:nvCxnSpPr>
      <xdr:spPr>
        <a:xfrm>
          <a:off x="19545300" y="1844706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51118</xdr:rowOff>
    </xdr:from>
    <xdr:to>
      <xdr:col>98</xdr:col>
      <xdr:colOff>38100</xdr:colOff>
      <xdr:row>107</xdr:row>
      <xdr:rowOff>152718</xdr:rowOff>
    </xdr:to>
    <xdr:sp macro="" textlink="">
      <xdr:nvSpPr>
        <xdr:cNvPr id="850" name="楕円 849"/>
        <xdr:cNvSpPr/>
      </xdr:nvSpPr>
      <xdr:spPr>
        <a:xfrm>
          <a:off x="18605500" y="183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101918</xdr:rowOff>
    </xdr:from>
    <xdr:to>
      <xdr:col>102</xdr:col>
      <xdr:colOff>114300</xdr:colOff>
      <xdr:row>107</xdr:row>
      <xdr:rowOff>101918</xdr:rowOff>
    </xdr:to>
    <xdr:cxnSp macro="">
      <xdr:nvCxnSpPr>
        <xdr:cNvPr id="851" name="直線コネクタ 850"/>
        <xdr:cNvCxnSpPr/>
      </xdr:nvCxnSpPr>
      <xdr:spPr>
        <a:xfrm>
          <a:off x="18656300" y="18447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852" name="n_1aveValue【庁舎】&#10;一人当たり面積"/>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53"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854" name="n_3aveValue【庁舎】&#10;一人当たり面積"/>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855" name="n_4aveValue【庁舎】&#10;一人当たり面積"/>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143845</xdr:rowOff>
    </xdr:from>
    <xdr:ext cx="469744" cy="259045"/>
    <xdr:sp macro="" textlink="">
      <xdr:nvSpPr>
        <xdr:cNvPr id="856" name="n_1mainValue【庁舎】&#10;一人当たり面積"/>
        <xdr:cNvSpPr txBox="1"/>
      </xdr:nvSpPr>
      <xdr:spPr>
        <a:xfrm>
          <a:off x="21075727" y="1848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146702</xdr:rowOff>
    </xdr:from>
    <xdr:ext cx="469744" cy="259045"/>
    <xdr:sp macro="" textlink="">
      <xdr:nvSpPr>
        <xdr:cNvPr id="857" name="n_2mainValue【庁舎】&#10;一人当たり面積"/>
        <xdr:cNvSpPr txBox="1"/>
      </xdr:nvSpPr>
      <xdr:spPr>
        <a:xfrm>
          <a:off x="20199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143845</xdr:rowOff>
    </xdr:from>
    <xdr:ext cx="469744" cy="259045"/>
    <xdr:sp macro="" textlink="">
      <xdr:nvSpPr>
        <xdr:cNvPr id="858" name="n_3mainValue【庁舎】&#10;一人当たり面積"/>
        <xdr:cNvSpPr txBox="1"/>
      </xdr:nvSpPr>
      <xdr:spPr>
        <a:xfrm>
          <a:off x="19310427" y="1848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143845</xdr:rowOff>
    </xdr:from>
    <xdr:ext cx="469744" cy="259045"/>
    <xdr:sp macro="" textlink="">
      <xdr:nvSpPr>
        <xdr:cNvPr id="859" name="n_4mainValue【庁舎】&#10;一人当たり面積"/>
        <xdr:cNvSpPr txBox="1"/>
      </xdr:nvSpPr>
      <xdr:spPr>
        <a:xfrm>
          <a:off x="18421427" y="1848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図書館、市民会館の有形固定資産減価償却率は、全国平均、滋賀県平均を上回っている状況から、長寿命化に向けた施設・設備等の更新に着手しています。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に新施設が完成したことにより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有形固定資産減価償却率は全国平均より低い比率と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なっていますが、新施設以外は既存施設の稼働が続いているため、滋賀県平均を上回る比率となっています。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年度に新施設が完成したことにより、有形固定資産減価償却率は全国平均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および滋賀県平均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より低い比率となっています。消防施設の有形固定資産減価償却率は平成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岡山コミュニティ防災センターが完成したことにより全国平均および滋賀県平均より低い比率となっています。保健センター・保健所、庁舎については、老朽化が進み有形固定資産減価償却率は全国平均、滋賀県平均より高い比率となっていますが、令和８年度に完成を予定している新庁舎整備にて解消される見込みで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46630599</v>
      </c>
      <c r="BO4" s="407"/>
      <c r="BP4" s="407"/>
      <c r="BQ4" s="407"/>
      <c r="BR4" s="407"/>
      <c r="BS4" s="407"/>
      <c r="BT4" s="407"/>
      <c r="BU4" s="408"/>
      <c r="BV4" s="406">
        <v>43922489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4.2</v>
      </c>
      <c r="CU4" s="413"/>
      <c r="CV4" s="413"/>
      <c r="CW4" s="413"/>
      <c r="CX4" s="413"/>
      <c r="CY4" s="413"/>
      <c r="CZ4" s="413"/>
      <c r="DA4" s="414"/>
      <c r="DB4" s="412">
        <v>5.6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45479767</v>
      </c>
      <c r="BO5" s="444"/>
      <c r="BP5" s="444"/>
      <c r="BQ5" s="444"/>
      <c r="BR5" s="444"/>
      <c r="BS5" s="444"/>
      <c r="BT5" s="444"/>
      <c r="BU5" s="445"/>
      <c r="BV5" s="443">
        <v>42659982</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88.6</v>
      </c>
      <c r="CU5" s="441"/>
      <c r="CV5" s="441"/>
      <c r="CW5" s="441"/>
      <c r="CX5" s="441"/>
      <c r="CY5" s="441"/>
      <c r="CZ5" s="441"/>
      <c r="DA5" s="442"/>
      <c r="DB5" s="440">
        <v>85.6</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1150832</v>
      </c>
      <c r="BO6" s="444"/>
      <c r="BP6" s="444"/>
      <c r="BQ6" s="444"/>
      <c r="BR6" s="444"/>
      <c r="BS6" s="444"/>
      <c r="BT6" s="444"/>
      <c r="BU6" s="445"/>
      <c r="BV6" s="443">
        <v>1262507</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90.5</v>
      </c>
      <c r="CU6" s="481"/>
      <c r="CV6" s="481"/>
      <c r="CW6" s="481"/>
      <c r="CX6" s="481"/>
      <c r="CY6" s="481"/>
      <c r="CZ6" s="481"/>
      <c r="DA6" s="482"/>
      <c r="DB6" s="480">
        <v>90.2</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342159</v>
      </c>
      <c r="BO7" s="444"/>
      <c r="BP7" s="444"/>
      <c r="BQ7" s="444"/>
      <c r="BR7" s="444"/>
      <c r="BS7" s="444"/>
      <c r="BT7" s="444"/>
      <c r="BU7" s="445"/>
      <c r="BV7" s="443">
        <v>151479</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19396790</v>
      </c>
      <c r="CU7" s="444"/>
      <c r="CV7" s="444"/>
      <c r="CW7" s="444"/>
      <c r="CX7" s="444"/>
      <c r="CY7" s="444"/>
      <c r="CZ7" s="444"/>
      <c r="DA7" s="445"/>
      <c r="DB7" s="443">
        <v>19727431</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808673</v>
      </c>
      <c r="BO8" s="444"/>
      <c r="BP8" s="444"/>
      <c r="BQ8" s="444"/>
      <c r="BR8" s="444"/>
      <c r="BS8" s="444"/>
      <c r="BT8" s="444"/>
      <c r="BU8" s="445"/>
      <c r="BV8" s="443">
        <v>1111028</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0.66</v>
      </c>
      <c r="CU8" s="484"/>
      <c r="CV8" s="484"/>
      <c r="CW8" s="484"/>
      <c r="CX8" s="484"/>
      <c r="CY8" s="484"/>
      <c r="CZ8" s="484"/>
      <c r="DA8" s="485"/>
      <c r="DB8" s="483">
        <v>0.67</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81122</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-302355</v>
      </c>
      <c r="BO9" s="444"/>
      <c r="BP9" s="444"/>
      <c r="BQ9" s="444"/>
      <c r="BR9" s="444"/>
      <c r="BS9" s="444"/>
      <c r="BT9" s="444"/>
      <c r="BU9" s="445"/>
      <c r="BV9" s="443">
        <v>290588</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11.7</v>
      </c>
      <c r="CU9" s="441"/>
      <c r="CV9" s="441"/>
      <c r="CW9" s="441"/>
      <c r="CX9" s="441"/>
      <c r="CY9" s="441"/>
      <c r="CZ9" s="441"/>
      <c r="DA9" s="442"/>
      <c r="DB9" s="440">
        <v>11.3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81312</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117</v>
      </c>
      <c r="AV10" s="476"/>
      <c r="AW10" s="476"/>
      <c r="AX10" s="476"/>
      <c r="AY10" s="477" t="s">
        <v>122</v>
      </c>
      <c r="AZ10" s="478"/>
      <c r="BA10" s="478"/>
      <c r="BB10" s="478"/>
      <c r="BC10" s="478"/>
      <c r="BD10" s="478"/>
      <c r="BE10" s="478"/>
      <c r="BF10" s="478"/>
      <c r="BG10" s="478"/>
      <c r="BH10" s="478"/>
      <c r="BI10" s="478"/>
      <c r="BJ10" s="478"/>
      <c r="BK10" s="478"/>
      <c r="BL10" s="478"/>
      <c r="BM10" s="479"/>
      <c r="BN10" s="443">
        <v>556696</v>
      </c>
      <c r="BO10" s="444"/>
      <c r="BP10" s="444"/>
      <c r="BQ10" s="444"/>
      <c r="BR10" s="444"/>
      <c r="BS10" s="444"/>
      <c r="BT10" s="444"/>
      <c r="BU10" s="445"/>
      <c r="BV10" s="443">
        <v>1012429</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96</v>
      </c>
      <c r="AV11" s="476"/>
      <c r="AW11" s="476"/>
      <c r="AX11" s="476"/>
      <c r="AY11" s="477" t="s">
        <v>127</v>
      </c>
      <c r="AZ11" s="478"/>
      <c r="BA11" s="478"/>
      <c r="BB11" s="478"/>
      <c r="BC11" s="478"/>
      <c r="BD11" s="478"/>
      <c r="BE11" s="478"/>
      <c r="BF11" s="478"/>
      <c r="BG11" s="478"/>
      <c r="BH11" s="478"/>
      <c r="BI11" s="478"/>
      <c r="BJ11" s="478"/>
      <c r="BK11" s="478"/>
      <c r="BL11" s="478"/>
      <c r="BM11" s="479"/>
      <c r="BN11" s="443">
        <v>380060</v>
      </c>
      <c r="BO11" s="444"/>
      <c r="BP11" s="444"/>
      <c r="BQ11" s="444"/>
      <c r="BR11" s="444"/>
      <c r="BS11" s="444"/>
      <c r="BT11" s="444"/>
      <c r="BU11" s="445"/>
      <c r="BV11" s="443">
        <v>241166</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82025</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96</v>
      </c>
      <c r="AV12" s="476"/>
      <c r="AW12" s="476"/>
      <c r="AX12" s="476"/>
      <c r="AY12" s="477" t="s">
        <v>135</v>
      </c>
      <c r="AZ12" s="478"/>
      <c r="BA12" s="478"/>
      <c r="BB12" s="478"/>
      <c r="BC12" s="478"/>
      <c r="BD12" s="478"/>
      <c r="BE12" s="478"/>
      <c r="BF12" s="478"/>
      <c r="BG12" s="478"/>
      <c r="BH12" s="478"/>
      <c r="BI12" s="478"/>
      <c r="BJ12" s="478"/>
      <c r="BK12" s="478"/>
      <c r="BL12" s="478"/>
      <c r="BM12" s="479"/>
      <c r="BN12" s="443">
        <v>300000</v>
      </c>
      <c r="BO12" s="444"/>
      <c r="BP12" s="444"/>
      <c r="BQ12" s="444"/>
      <c r="BR12" s="444"/>
      <c r="BS12" s="444"/>
      <c r="BT12" s="444"/>
      <c r="BU12" s="445"/>
      <c r="BV12" s="443">
        <v>0</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137</v>
      </c>
      <c r="CU12" s="484"/>
      <c r="CV12" s="484"/>
      <c r="CW12" s="484"/>
      <c r="CX12" s="484"/>
      <c r="CY12" s="484"/>
      <c r="CZ12" s="484"/>
      <c r="DA12" s="485"/>
      <c r="DB12" s="483" t="s">
        <v>137</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138</v>
      </c>
      <c r="N13" s="535"/>
      <c r="O13" s="535"/>
      <c r="P13" s="535"/>
      <c r="Q13" s="536"/>
      <c r="R13" s="527">
        <v>80213</v>
      </c>
      <c r="S13" s="528"/>
      <c r="T13" s="528"/>
      <c r="U13" s="528"/>
      <c r="V13" s="529"/>
      <c r="W13" s="459" t="s">
        <v>139</v>
      </c>
      <c r="X13" s="460"/>
      <c r="Y13" s="460"/>
      <c r="Z13" s="460"/>
      <c r="AA13" s="460"/>
      <c r="AB13" s="450"/>
      <c r="AC13" s="494">
        <v>1331</v>
      </c>
      <c r="AD13" s="495"/>
      <c r="AE13" s="495"/>
      <c r="AF13" s="495"/>
      <c r="AG13" s="537"/>
      <c r="AH13" s="494">
        <v>1462</v>
      </c>
      <c r="AI13" s="495"/>
      <c r="AJ13" s="495"/>
      <c r="AK13" s="495"/>
      <c r="AL13" s="496"/>
      <c r="AM13" s="472" t="s">
        <v>140</v>
      </c>
      <c r="AN13" s="473"/>
      <c r="AO13" s="473"/>
      <c r="AP13" s="473"/>
      <c r="AQ13" s="473"/>
      <c r="AR13" s="473"/>
      <c r="AS13" s="473"/>
      <c r="AT13" s="474"/>
      <c r="AU13" s="475" t="s">
        <v>141</v>
      </c>
      <c r="AV13" s="476"/>
      <c r="AW13" s="476"/>
      <c r="AX13" s="476"/>
      <c r="AY13" s="477" t="s">
        <v>142</v>
      </c>
      <c r="AZ13" s="478"/>
      <c r="BA13" s="478"/>
      <c r="BB13" s="478"/>
      <c r="BC13" s="478"/>
      <c r="BD13" s="478"/>
      <c r="BE13" s="478"/>
      <c r="BF13" s="478"/>
      <c r="BG13" s="478"/>
      <c r="BH13" s="478"/>
      <c r="BI13" s="478"/>
      <c r="BJ13" s="478"/>
      <c r="BK13" s="478"/>
      <c r="BL13" s="478"/>
      <c r="BM13" s="479"/>
      <c r="BN13" s="443">
        <v>334401</v>
      </c>
      <c r="BO13" s="444"/>
      <c r="BP13" s="444"/>
      <c r="BQ13" s="444"/>
      <c r="BR13" s="444"/>
      <c r="BS13" s="444"/>
      <c r="BT13" s="444"/>
      <c r="BU13" s="445"/>
      <c r="BV13" s="443">
        <v>1544183</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0.7</v>
      </c>
      <c r="CU13" s="441"/>
      <c r="CV13" s="441"/>
      <c r="CW13" s="441"/>
      <c r="CX13" s="441"/>
      <c r="CY13" s="441"/>
      <c r="CZ13" s="441"/>
      <c r="DA13" s="442"/>
      <c r="DB13" s="440">
        <v>1.1000000000000001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144</v>
      </c>
      <c r="M14" s="525"/>
      <c r="N14" s="525"/>
      <c r="O14" s="525"/>
      <c r="P14" s="525"/>
      <c r="Q14" s="526"/>
      <c r="R14" s="527">
        <v>82101</v>
      </c>
      <c r="S14" s="528"/>
      <c r="T14" s="528"/>
      <c r="U14" s="528"/>
      <c r="V14" s="529"/>
      <c r="W14" s="433"/>
      <c r="X14" s="434"/>
      <c r="Y14" s="434"/>
      <c r="Z14" s="434"/>
      <c r="AA14" s="434"/>
      <c r="AB14" s="423"/>
      <c r="AC14" s="530">
        <v>3.5</v>
      </c>
      <c r="AD14" s="531"/>
      <c r="AE14" s="531"/>
      <c r="AF14" s="531"/>
      <c r="AG14" s="532"/>
      <c r="AH14" s="530">
        <v>3.9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t="s">
        <v>146</v>
      </c>
      <c r="CU14" s="542"/>
      <c r="CV14" s="542"/>
      <c r="CW14" s="542"/>
      <c r="CX14" s="542"/>
      <c r="CY14" s="542"/>
      <c r="CZ14" s="542"/>
      <c r="DA14" s="543"/>
      <c r="DB14" s="541" t="s">
        <v>146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80511</v>
      </c>
      <c r="S15" s="528"/>
      <c r="T15" s="528"/>
      <c r="U15" s="528"/>
      <c r="V15" s="529"/>
      <c r="W15" s="459" t="s">
        <v>148</v>
      </c>
      <c r="X15" s="460"/>
      <c r="Y15" s="460"/>
      <c r="Z15" s="460"/>
      <c r="AA15" s="460"/>
      <c r="AB15" s="450"/>
      <c r="AC15" s="494">
        <v>13168</v>
      </c>
      <c r="AD15" s="495"/>
      <c r="AE15" s="495"/>
      <c r="AF15" s="495"/>
      <c r="AG15" s="537"/>
      <c r="AH15" s="494">
        <v>13446</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10374835</v>
      </c>
      <c r="BO15" s="407"/>
      <c r="BP15" s="407"/>
      <c r="BQ15" s="407"/>
      <c r="BR15" s="407"/>
      <c r="BS15" s="407"/>
      <c r="BT15" s="407"/>
      <c r="BU15" s="408"/>
      <c r="BV15" s="406">
        <v>9986341</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34.4</v>
      </c>
      <c r="AD16" s="531"/>
      <c r="AE16" s="531"/>
      <c r="AF16" s="531"/>
      <c r="AG16" s="532"/>
      <c r="AH16" s="530">
        <v>35.5</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16248277</v>
      </c>
      <c r="BO16" s="444"/>
      <c r="BP16" s="444"/>
      <c r="BQ16" s="444"/>
      <c r="BR16" s="444"/>
      <c r="BS16" s="444"/>
      <c r="BT16" s="444"/>
      <c r="BU16" s="445"/>
      <c r="BV16" s="443">
        <v>15640504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23729</v>
      </c>
      <c r="AD17" s="495"/>
      <c r="AE17" s="495"/>
      <c r="AF17" s="495"/>
      <c r="AG17" s="537"/>
      <c r="AH17" s="494">
        <v>22977</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13123480</v>
      </c>
      <c r="BO17" s="444"/>
      <c r="BP17" s="444"/>
      <c r="BQ17" s="444"/>
      <c r="BR17" s="444"/>
      <c r="BS17" s="444"/>
      <c r="BT17" s="444"/>
      <c r="BU17" s="445"/>
      <c r="BV17" s="443">
        <v>12641356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177.45</v>
      </c>
      <c r="M18" s="567"/>
      <c r="N18" s="567"/>
      <c r="O18" s="567"/>
      <c r="P18" s="567"/>
      <c r="Q18" s="567"/>
      <c r="R18" s="568"/>
      <c r="S18" s="568"/>
      <c r="T18" s="568"/>
      <c r="U18" s="568"/>
      <c r="V18" s="569"/>
      <c r="W18" s="461"/>
      <c r="X18" s="462"/>
      <c r="Y18" s="462"/>
      <c r="Z18" s="462"/>
      <c r="AA18" s="462"/>
      <c r="AB18" s="453"/>
      <c r="AC18" s="570">
        <v>62.1</v>
      </c>
      <c r="AD18" s="571"/>
      <c r="AE18" s="571"/>
      <c r="AF18" s="571"/>
      <c r="AG18" s="572"/>
      <c r="AH18" s="570">
        <v>60.6</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17710751</v>
      </c>
      <c r="BO18" s="444"/>
      <c r="BP18" s="444"/>
      <c r="BQ18" s="444"/>
      <c r="BR18" s="444"/>
      <c r="BS18" s="444"/>
      <c r="BT18" s="444"/>
      <c r="BU18" s="445"/>
      <c r="BV18" s="443">
        <v>17269526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457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24352517</v>
      </c>
      <c r="BO19" s="444"/>
      <c r="BP19" s="444"/>
      <c r="BQ19" s="444"/>
      <c r="BR19" s="444"/>
      <c r="BS19" s="444"/>
      <c r="BT19" s="444"/>
      <c r="BU19" s="445"/>
      <c r="BV19" s="443">
        <v>23847172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31403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22975591</v>
      </c>
      <c r="BO22" s="407"/>
      <c r="BP22" s="407"/>
      <c r="BQ22" s="407"/>
      <c r="BR22" s="407"/>
      <c r="BS22" s="407"/>
      <c r="BT22" s="407"/>
      <c r="BU22" s="408"/>
      <c r="BV22" s="406">
        <v>25162016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20210989</v>
      </c>
      <c r="BO23" s="444"/>
      <c r="BP23" s="444"/>
      <c r="BQ23" s="444"/>
      <c r="BR23" s="444"/>
      <c r="BS23" s="444"/>
      <c r="BT23" s="444"/>
      <c r="BU23" s="445"/>
      <c r="BV23" s="443">
        <v>21985266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8800</v>
      </c>
      <c r="R24" s="495"/>
      <c r="S24" s="495"/>
      <c r="T24" s="495"/>
      <c r="U24" s="495"/>
      <c r="V24" s="537"/>
      <c r="W24" s="589"/>
      <c r="X24" s="590"/>
      <c r="Y24" s="591"/>
      <c r="Z24" s="493" t="s">
        <v>173</v>
      </c>
      <c r="AA24" s="473"/>
      <c r="AB24" s="473"/>
      <c r="AC24" s="473"/>
      <c r="AD24" s="473"/>
      <c r="AE24" s="473"/>
      <c r="AF24" s="473"/>
      <c r="AG24" s="474"/>
      <c r="AH24" s="494">
        <v>502</v>
      </c>
      <c r="AI24" s="495"/>
      <c r="AJ24" s="495"/>
      <c r="AK24" s="495"/>
      <c r="AL24" s="537"/>
      <c r="AM24" s="494">
        <v>1515036</v>
      </c>
      <c r="AN24" s="495"/>
      <c r="AO24" s="495"/>
      <c r="AP24" s="495"/>
      <c r="AQ24" s="495"/>
      <c r="AR24" s="537"/>
      <c r="AS24" s="494">
        <v>3018</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10048114</v>
      </c>
      <c r="BO24" s="444"/>
      <c r="BP24" s="444"/>
      <c r="BQ24" s="444"/>
      <c r="BR24" s="444"/>
      <c r="BS24" s="444"/>
      <c r="BT24" s="444"/>
      <c r="BU24" s="445"/>
      <c r="BV24" s="443">
        <v>10961166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7300</v>
      </c>
      <c r="R25" s="495"/>
      <c r="S25" s="495"/>
      <c r="T25" s="495"/>
      <c r="U25" s="495"/>
      <c r="V25" s="537"/>
      <c r="W25" s="589"/>
      <c r="X25" s="590"/>
      <c r="Y25" s="591"/>
      <c r="Z25" s="493" t="s">
        <v>176</v>
      </c>
      <c r="AA25" s="473"/>
      <c r="AB25" s="473"/>
      <c r="AC25" s="473"/>
      <c r="AD25" s="473"/>
      <c r="AE25" s="473"/>
      <c r="AF25" s="473"/>
      <c r="AG25" s="474"/>
      <c r="AH25" s="494" t="s">
        <v>146</v>
      </c>
      <c r="AI25" s="495"/>
      <c r="AJ25" s="495"/>
      <c r="AK25" s="495"/>
      <c r="AL25" s="537"/>
      <c r="AM25" s="494" t="s">
        <v>146</v>
      </c>
      <c r="AN25" s="495"/>
      <c r="AO25" s="495"/>
      <c r="AP25" s="495"/>
      <c r="AQ25" s="495"/>
      <c r="AR25" s="537"/>
      <c r="AS25" s="494" t="s">
        <v>146</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11298897</v>
      </c>
      <c r="BO25" s="407"/>
      <c r="BP25" s="407"/>
      <c r="BQ25" s="407"/>
      <c r="BR25" s="407"/>
      <c r="BS25" s="407"/>
      <c r="BT25" s="407"/>
      <c r="BU25" s="408"/>
      <c r="BV25" s="406">
        <v>9164677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6850</v>
      </c>
      <c r="R26" s="495"/>
      <c r="S26" s="495"/>
      <c r="T26" s="495"/>
      <c r="U26" s="495"/>
      <c r="V26" s="537"/>
      <c r="W26" s="589"/>
      <c r="X26" s="590"/>
      <c r="Y26" s="591"/>
      <c r="Z26" s="493" t="s">
        <v>179</v>
      </c>
      <c r="AA26" s="595"/>
      <c r="AB26" s="595"/>
      <c r="AC26" s="595"/>
      <c r="AD26" s="595"/>
      <c r="AE26" s="595"/>
      <c r="AF26" s="595"/>
      <c r="AG26" s="596"/>
      <c r="AH26" s="494">
        <v>7</v>
      </c>
      <c r="AI26" s="495"/>
      <c r="AJ26" s="495"/>
      <c r="AK26" s="495"/>
      <c r="AL26" s="537"/>
      <c r="AM26" s="494">
        <v>19719</v>
      </c>
      <c r="AN26" s="495"/>
      <c r="AO26" s="495"/>
      <c r="AP26" s="495"/>
      <c r="AQ26" s="495"/>
      <c r="AR26" s="537"/>
      <c r="AS26" s="494">
        <v>2817</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146</v>
      </c>
      <c r="BO26" s="444"/>
      <c r="BP26" s="444"/>
      <c r="BQ26" s="444"/>
      <c r="BR26" s="444"/>
      <c r="BS26" s="444"/>
      <c r="BT26" s="444"/>
      <c r="BU26" s="445"/>
      <c r="BV26" s="443" t="s">
        <v>146</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4550</v>
      </c>
      <c r="R27" s="495"/>
      <c r="S27" s="495"/>
      <c r="T27" s="495"/>
      <c r="U27" s="495"/>
      <c r="V27" s="537"/>
      <c r="W27" s="589"/>
      <c r="X27" s="590"/>
      <c r="Y27" s="591"/>
      <c r="Z27" s="493" t="s">
        <v>182</v>
      </c>
      <c r="AA27" s="473"/>
      <c r="AB27" s="473"/>
      <c r="AC27" s="473"/>
      <c r="AD27" s="473"/>
      <c r="AE27" s="473"/>
      <c r="AF27" s="473"/>
      <c r="AG27" s="474"/>
      <c r="AH27" s="494">
        <v>56</v>
      </c>
      <c r="AI27" s="495"/>
      <c r="AJ27" s="495"/>
      <c r="AK27" s="495"/>
      <c r="AL27" s="537"/>
      <c r="AM27" s="494">
        <v>181276</v>
      </c>
      <c r="AN27" s="495"/>
      <c r="AO27" s="495"/>
      <c r="AP27" s="495"/>
      <c r="AQ27" s="495"/>
      <c r="AR27" s="537"/>
      <c r="AS27" s="494">
        <v>3237</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1158047</v>
      </c>
      <c r="BO27" s="563"/>
      <c r="BP27" s="563"/>
      <c r="BQ27" s="563"/>
      <c r="BR27" s="563"/>
      <c r="BS27" s="563"/>
      <c r="BT27" s="563"/>
      <c r="BU27" s="564"/>
      <c r="BV27" s="562">
        <v>1159407</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4000</v>
      </c>
      <c r="R28" s="495"/>
      <c r="S28" s="495"/>
      <c r="T28" s="495"/>
      <c r="U28" s="495"/>
      <c r="V28" s="537"/>
      <c r="W28" s="589"/>
      <c r="X28" s="590"/>
      <c r="Y28" s="591"/>
      <c r="Z28" s="493" t="s">
        <v>185</v>
      </c>
      <c r="AA28" s="473"/>
      <c r="AB28" s="473"/>
      <c r="AC28" s="473"/>
      <c r="AD28" s="473"/>
      <c r="AE28" s="473"/>
      <c r="AF28" s="473"/>
      <c r="AG28" s="474"/>
      <c r="AH28" s="494" t="s">
        <v>186</v>
      </c>
      <c r="AI28" s="495"/>
      <c r="AJ28" s="495"/>
      <c r="AK28" s="495"/>
      <c r="AL28" s="537"/>
      <c r="AM28" s="494" t="s">
        <v>146</v>
      </c>
      <c r="AN28" s="495"/>
      <c r="AO28" s="495"/>
      <c r="AP28" s="495"/>
      <c r="AQ28" s="495"/>
      <c r="AR28" s="537"/>
      <c r="AS28" s="494" t="s">
        <v>187</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5318848</v>
      </c>
      <c r="BO28" s="407"/>
      <c r="BP28" s="407"/>
      <c r="BQ28" s="407"/>
      <c r="BR28" s="407"/>
      <c r="BS28" s="407"/>
      <c r="BT28" s="407"/>
      <c r="BU28" s="408"/>
      <c r="BV28" s="406">
        <v>5062152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22</v>
      </c>
      <c r="M29" s="495"/>
      <c r="N29" s="495"/>
      <c r="O29" s="495"/>
      <c r="P29" s="537"/>
      <c r="Q29" s="494">
        <v>3600</v>
      </c>
      <c r="R29" s="495"/>
      <c r="S29" s="495"/>
      <c r="T29" s="495"/>
      <c r="U29" s="495"/>
      <c r="V29" s="537"/>
      <c r="W29" s="592"/>
      <c r="X29" s="593"/>
      <c r="Y29" s="594"/>
      <c r="Z29" s="493" t="s">
        <v>190</v>
      </c>
      <c r="AA29" s="473"/>
      <c r="AB29" s="473"/>
      <c r="AC29" s="473"/>
      <c r="AD29" s="473"/>
      <c r="AE29" s="473"/>
      <c r="AF29" s="473"/>
      <c r="AG29" s="474"/>
      <c r="AH29" s="494">
        <v>558</v>
      </c>
      <c r="AI29" s="495"/>
      <c r="AJ29" s="495"/>
      <c r="AK29" s="495"/>
      <c r="AL29" s="537"/>
      <c r="AM29" s="494">
        <v>1696312</v>
      </c>
      <c r="AN29" s="495"/>
      <c r="AO29" s="495"/>
      <c r="AP29" s="495"/>
      <c r="AQ29" s="495"/>
      <c r="AR29" s="537"/>
      <c r="AS29" s="494">
        <v>3040</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3543633</v>
      </c>
      <c r="BO29" s="444"/>
      <c r="BP29" s="444"/>
      <c r="BQ29" s="444"/>
      <c r="BR29" s="444"/>
      <c r="BS29" s="444"/>
      <c r="BT29" s="444"/>
      <c r="BU29" s="445"/>
      <c r="BV29" s="443">
        <v>3241996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17068674</v>
      </c>
      <c r="BO30" s="563"/>
      <c r="BP30" s="563"/>
      <c r="BQ30" s="563"/>
      <c r="BR30" s="563"/>
      <c r="BS30" s="563"/>
      <c r="BT30" s="563"/>
      <c r="BU30" s="564"/>
      <c r="BV30" s="562">
        <v>14757265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201</v>
      </c>
      <c r="AN33" s="467"/>
      <c r="AO33" s="432" t="s">
        <v>200</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199</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IF('各会計、関係団体の財政状況及び健全化判断比率'!B33="","",'各会計、関係団体の財政状況及び健全化判断比率'!B33)</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東近江行政組合(一般会計)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16</v>
      </c>
      <c r="CP34" s="633"/>
      <c r="CQ34" s="634" t="str">
        <f>IF('各会計、関係団体の財政状況及び健全化判断比率'!BS7="","",'各会計、関係団体の財政状況及び健全化判断比率'!BS7)</f>
        <v>近江八幡市国際協会</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文化会館事業特別会計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IF('各会計、関係団体の財政状況及び健全化判断比率'!B34="","",'各会計、関係団体の財政状況及び健全化判断比率'!B34)</f>
        <v>病院事業会計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東近江行政組合(救急医療特別会計)</v>
      </c>
      <c r="BZ35" s="634"/>
      <c r="CA35" s="634"/>
      <c r="CB35" s="634"/>
      <c r="CC35" s="634"/>
      <c r="CD35" s="634"/>
      <c r="CE35" s="634"/>
      <c r="CF35" s="634"/>
      <c r="CG35" s="634"/>
      <c r="CH35" s="634"/>
      <c r="CI35" s="634"/>
      <c r="CJ35" s="634"/>
      <c r="CK35" s="634"/>
      <c r="CL35" s="634"/>
      <c r="CM35" s="634"/>
      <c r="CN35" s="181"/>
      <c r="CO35" s="633">
        <f t="shared" ref="CO35:CO43" si="3">IF(CQ35="","",CO34+1)</f>
        <v>17</v>
      </c>
      <c r="CP35" s="633"/>
      <c r="CQ35" s="634" t="str">
        <f>IF('各会計、関係団体の財政状況及び健全化判断比率'!BS8="","",'各会計、関係団体の財政状況及び健全化判断比率'!BS8)</f>
        <v>安土町文芸の郷振興事業団</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介護認定審査会共同設置事業特別会計</v>
      </c>
      <c r="X36" s="634"/>
      <c r="Y36" s="634"/>
      <c r="Z36" s="634"/>
      <c r="AA36" s="634"/>
      <c r="AB36" s="634"/>
      <c r="AC36" s="634"/>
      <c r="AD36" s="634"/>
      <c r="AE36" s="634"/>
      <c r="AF36" s="634"/>
      <c r="AG36" s="634"/>
      <c r="AH36" s="634"/>
      <c r="AI36" s="634"/>
      <c r="AJ36" s="634"/>
      <c r="AK36" s="634"/>
      <c r="AL36" s="181"/>
      <c r="AM36" s="633">
        <f t="shared" si="0"/>
        <v>10</v>
      </c>
      <c r="AN36" s="633"/>
      <c r="AO36" s="634" t="str">
        <f>IF('各会計、関係団体の財政状況及び健全化判断比率'!B35="","",'各会計、関係団体の財政状況及び健全化判断比率'!B35)</f>
        <v>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滋賀県市町村職員研修センター</v>
      </c>
      <c r="BZ36" s="634"/>
      <c r="CA36" s="634"/>
      <c r="CB36" s="634"/>
      <c r="CC36" s="634"/>
      <c r="CD36" s="634"/>
      <c r="CE36" s="634"/>
      <c r="CF36" s="634"/>
      <c r="CG36" s="634"/>
      <c r="CH36" s="634"/>
      <c r="CI36" s="634"/>
      <c r="CJ36" s="634"/>
      <c r="CK36" s="634"/>
      <c r="CL36" s="634"/>
      <c r="CM36" s="634"/>
      <c r="CN36" s="181"/>
      <c r="CO36" s="633">
        <f t="shared" si="3"/>
        <v>18</v>
      </c>
      <c r="CP36" s="633"/>
      <c r="CQ36" s="634" t="str">
        <f>IF('各会計、関係団体の財政状況及び健全化判断比率'!BS9="","",'各会計、関係団体の財政状況及び健全化判断比率'!BS9)</f>
        <v>近江八幡市勤労者福祉サービスセンター</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介護保険事業（保険事業勘定）特別会計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滋賀県後期高齢者医療広域連合(一般会計)</v>
      </c>
      <c r="BZ37" s="634"/>
      <c r="CA37" s="634"/>
      <c r="CB37" s="634"/>
      <c r="CC37" s="634"/>
      <c r="CD37" s="634"/>
      <c r="CE37" s="634"/>
      <c r="CF37" s="634"/>
      <c r="CG37" s="634"/>
      <c r="CH37" s="634"/>
      <c r="CI37" s="634"/>
      <c r="CJ37" s="634"/>
      <c r="CK37" s="634"/>
      <c r="CL37" s="634"/>
      <c r="CM37" s="634"/>
      <c r="CN37" s="181"/>
      <c r="CO37" s="633">
        <f t="shared" si="3"/>
        <v>19</v>
      </c>
      <c r="CP37" s="633"/>
      <c r="CQ37" s="634" t="str">
        <f>IF('各会計、関係団体の財政状況及び健全化判断比率'!BS10="","",'各会計、関係団体の財政状況及び健全化判断比率'!BS10)</f>
        <v>ハートランド推進財団</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7</v>
      </c>
      <c r="V38" s="633"/>
      <c r="W38" s="634" t="str">
        <f>IF('各会計、関係団体の財政状況及び健全化判断比率'!B32="","",'各会計、関係団体の財政状況及び健全化判断比率'!B32)</f>
        <v>介護保険事業（サービス事業勘定）特別会計</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15</v>
      </c>
      <c r="BX38" s="633"/>
      <c r="BY38" s="634" t="str">
        <f>IF('各会計、関係団体の財政状況及び健全化判断比率'!B72="","",'各会計、関係団体の財政状況及び健全化判断比率'!B72)</f>
        <v>滋賀県後期高齢者医療広域連合(後期高齢者医療特別会計)</v>
      </c>
      <c r="BZ38" s="634"/>
      <c r="CA38" s="634"/>
      <c r="CB38" s="634"/>
      <c r="CC38" s="634"/>
      <c r="CD38" s="634"/>
      <c r="CE38" s="634"/>
      <c r="CF38" s="634"/>
      <c r="CG38" s="634"/>
      <c r="CH38" s="634"/>
      <c r="CI38" s="634"/>
      <c r="CJ38" s="634"/>
      <c r="CK38" s="634"/>
      <c r="CL38" s="634"/>
      <c r="CM38" s="634"/>
      <c r="CN38" s="181"/>
      <c r="CO38" s="633">
        <f t="shared" si="3"/>
        <v>20</v>
      </c>
      <c r="CP38" s="633"/>
      <c r="CQ38" s="634" t="str">
        <f>IF('各会計、関係団体の財政状況及び健全化判断比率'!BS11="","",'各会計、関係団体の財政状況及び健全化判断比率'!BS11)</f>
        <v>まっせ</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xgb0myr4FT9QWeWbG32v0mU6Gu+Eoxmb+kWT6R1BhmnZqvl5MGZcLR8XvCxH3u9aqzq7MBMi6Z4ml95l2uAxQ==" saltValue="qFSIOJJ7++gPpLRLlg0Vz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P11" zoomScale="85" zoomScaleNormal="85" workbookViewId="0">
      <selection activeCell="DL43" sqref="DL43:DV43"/>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11742990</v>
      </c>
      <c r="S5" s="649"/>
      <c r="T5" s="649"/>
      <c r="U5" s="649"/>
      <c r="V5" s="649"/>
      <c r="W5" s="649"/>
      <c r="X5" s="649"/>
      <c r="Y5" s="650"/>
      <c r="Z5" s="651">
        <v>25.2</v>
      </c>
      <c r="AA5" s="651"/>
      <c r="AB5" s="651"/>
      <c r="AC5" s="651"/>
      <c r="AD5" s="652">
        <v>11076775</v>
      </c>
      <c r="AE5" s="652"/>
      <c r="AF5" s="652"/>
      <c r="AG5" s="652"/>
      <c r="AH5" s="652"/>
      <c r="AI5" s="652"/>
      <c r="AJ5" s="652"/>
      <c r="AK5" s="652"/>
      <c r="AL5" s="653">
        <v>56.6</v>
      </c>
      <c r="AM5" s="654"/>
      <c r="AN5" s="654"/>
      <c r="AO5" s="655"/>
      <c r="AP5" s="645" t="s">
        <v>230</v>
      </c>
      <c r="AQ5" s="646"/>
      <c r="AR5" s="646"/>
      <c r="AS5" s="646"/>
      <c r="AT5" s="646"/>
      <c r="AU5" s="646"/>
      <c r="AV5" s="646"/>
      <c r="AW5" s="646"/>
      <c r="AX5" s="646"/>
      <c r="AY5" s="646"/>
      <c r="AZ5" s="646"/>
      <c r="BA5" s="646"/>
      <c r="BB5" s="646"/>
      <c r="BC5" s="646"/>
      <c r="BD5" s="646"/>
      <c r="BE5" s="646"/>
      <c r="BF5" s="647"/>
      <c r="BG5" s="659">
        <v>11062199</v>
      </c>
      <c r="BH5" s="660"/>
      <c r="BI5" s="660"/>
      <c r="BJ5" s="660"/>
      <c r="BK5" s="660"/>
      <c r="BL5" s="660"/>
      <c r="BM5" s="660"/>
      <c r="BN5" s="661"/>
      <c r="BO5" s="662">
        <v>94.2</v>
      </c>
      <c r="BP5" s="662"/>
      <c r="BQ5" s="662"/>
      <c r="BR5" s="662"/>
      <c r="BS5" s="663">
        <v>130343</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234281</v>
      </c>
      <c r="S6" s="660"/>
      <c r="T6" s="660"/>
      <c r="U6" s="660"/>
      <c r="V6" s="660"/>
      <c r="W6" s="660"/>
      <c r="X6" s="660"/>
      <c r="Y6" s="661"/>
      <c r="Z6" s="662">
        <v>0.5</v>
      </c>
      <c r="AA6" s="662"/>
      <c r="AB6" s="662"/>
      <c r="AC6" s="662"/>
      <c r="AD6" s="663">
        <v>234281</v>
      </c>
      <c r="AE6" s="663"/>
      <c r="AF6" s="663"/>
      <c r="AG6" s="663"/>
      <c r="AH6" s="663"/>
      <c r="AI6" s="663"/>
      <c r="AJ6" s="663"/>
      <c r="AK6" s="663"/>
      <c r="AL6" s="664">
        <v>1.2</v>
      </c>
      <c r="AM6" s="665"/>
      <c r="AN6" s="665"/>
      <c r="AO6" s="666"/>
      <c r="AP6" s="656" t="s">
        <v>235</v>
      </c>
      <c r="AQ6" s="657"/>
      <c r="AR6" s="657"/>
      <c r="AS6" s="657"/>
      <c r="AT6" s="657"/>
      <c r="AU6" s="657"/>
      <c r="AV6" s="657"/>
      <c r="AW6" s="657"/>
      <c r="AX6" s="657"/>
      <c r="AY6" s="657"/>
      <c r="AZ6" s="657"/>
      <c r="BA6" s="657"/>
      <c r="BB6" s="657"/>
      <c r="BC6" s="657"/>
      <c r="BD6" s="657"/>
      <c r="BE6" s="657"/>
      <c r="BF6" s="658"/>
      <c r="BG6" s="659">
        <v>11062199</v>
      </c>
      <c r="BH6" s="660"/>
      <c r="BI6" s="660"/>
      <c r="BJ6" s="660"/>
      <c r="BK6" s="660"/>
      <c r="BL6" s="660"/>
      <c r="BM6" s="660"/>
      <c r="BN6" s="661"/>
      <c r="BO6" s="662">
        <v>94.2</v>
      </c>
      <c r="BP6" s="662"/>
      <c r="BQ6" s="662"/>
      <c r="BR6" s="662"/>
      <c r="BS6" s="663">
        <v>130343</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231443</v>
      </c>
      <c r="CS6" s="660"/>
      <c r="CT6" s="660"/>
      <c r="CU6" s="660"/>
      <c r="CV6" s="660"/>
      <c r="CW6" s="660"/>
      <c r="CX6" s="660"/>
      <c r="CY6" s="661"/>
      <c r="CZ6" s="653">
        <v>0.5</v>
      </c>
      <c r="DA6" s="654"/>
      <c r="DB6" s="654"/>
      <c r="DC6" s="670"/>
      <c r="DD6" s="668" t="s">
        <v>137</v>
      </c>
      <c r="DE6" s="660"/>
      <c r="DF6" s="660"/>
      <c r="DG6" s="660"/>
      <c r="DH6" s="660"/>
      <c r="DI6" s="660"/>
      <c r="DJ6" s="660"/>
      <c r="DK6" s="660"/>
      <c r="DL6" s="660"/>
      <c r="DM6" s="660"/>
      <c r="DN6" s="660"/>
      <c r="DO6" s="660"/>
      <c r="DP6" s="661"/>
      <c r="DQ6" s="668">
        <v>231208</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6291</v>
      </c>
      <c r="S7" s="660"/>
      <c r="T7" s="660"/>
      <c r="U7" s="660"/>
      <c r="V7" s="660"/>
      <c r="W7" s="660"/>
      <c r="X7" s="660"/>
      <c r="Y7" s="661"/>
      <c r="Z7" s="662">
        <v>0</v>
      </c>
      <c r="AA7" s="662"/>
      <c r="AB7" s="662"/>
      <c r="AC7" s="662"/>
      <c r="AD7" s="663">
        <v>6291</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5056573</v>
      </c>
      <c r="BH7" s="660"/>
      <c r="BI7" s="660"/>
      <c r="BJ7" s="660"/>
      <c r="BK7" s="660"/>
      <c r="BL7" s="660"/>
      <c r="BM7" s="660"/>
      <c r="BN7" s="661"/>
      <c r="BO7" s="662">
        <v>43.1</v>
      </c>
      <c r="BP7" s="662"/>
      <c r="BQ7" s="662"/>
      <c r="BR7" s="662"/>
      <c r="BS7" s="663">
        <v>130343</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12793161</v>
      </c>
      <c r="CS7" s="660"/>
      <c r="CT7" s="660"/>
      <c r="CU7" s="660"/>
      <c r="CV7" s="660"/>
      <c r="CW7" s="660"/>
      <c r="CX7" s="660"/>
      <c r="CY7" s="661"/>
      <c r="CZ7" s="662">
        <v>28.1</v>
      </c>
      <c r="DA7" s="662"/>
      <c r="DB7" s="662"/>
      <c r="DC7" s="662"/>
      <c r="DD7" s="668">
        <v>145956</v>
      </c>
      <c r="DE7" s="660"/>
      <c r="DF7" s="660"/>
      <c r="DG7" s="660"/>
      <c r="DH7" s="660"/>
      <c r="DI7" s="660"/>
      <c r="DJ7" s="660"/>
      <c r="DK7" s="660"/>
      <c r="DL7" s="660"/>
      <c r="DM7" s="660"/>
      <c r="DN7" s="660"/>
      <c r="DO7" s="660"/>
      <c r="DP7" s="661"/>
      <c r="DQ7" s="668">
        <v>4465965</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62817</v>
      </c>
      <c r="S8" s="660"/>
      <c r="T8" s="660"/>
      <c r="U8" s="660"/>
      <c r="V8" s="660"/>
      <c r="W8" s="660"/>
      <c r="X8" s="660"/>
      <c r="Y8" s="661"/>
      <c r="Z8" s="662">
        <v>0.1</v>
      </c>
      <c r="AA8" s="662"/>
      <c r="AB8" s="662"/>
      <c r="AC8" s="662"/>
      <c r="AD8" s="663">
        <v>62817</v>
      </c>
      <c r="AE8" s="663"/>
      <c r="AF8" s="663"/>
      <c r="AG8" s="663"/>
      <c r="AH8" s="663"/>
      <c r="AI8" s="663"/>
      <c r="AJ8" s="663"/>
      <c r="AK8" s="663"/>
      <c r="AL8" s="664">
        <v>0.3</v>
      </c>
      <c r="AM8" s="665"/>
      <c r="AN8" s="665"/>
      <c r="AO8" s="666"/>
      <c r="AP8" s="656" t="s">
        <v>241</v>
      </c>
      <c r="AQ8" s="657"/>
      <c r="AR8" s="657"/>
      <c r="AS8" s="657"/>
      <c r="AT8" s="657"/>
      <c r="AU8" s="657"/>
      <c r="AV8" s="657"/>
      <c r="AW8" s="657"/>
      <c r="AX8" s="657"/>
      <c r="AY8" s="657"/>
      <c r="AZ8" s="657"/>
      <c r="BA8" s="657"/>
      <c r="BB8" s="657"/>
      <c r="BC8" s="657"/>
      <c r="BD8" s="657"/>
      <c r="BE8" s="657"/>
      <c r="BF8" s="658"/>
      <c r="BG8" s="659">
        <v>149900</v>
      </c>
      <c r="BH8" s="660"/>
      <c r="BI8" s="660"/>
      <c r="BJ8" s="660"/>
      <c r="BK8" s="660"/>
      <c r="BL8" s="660"/>
      <c r="BM8" s="660"/>
      <c r="BN8" s="661"/>
      <c r="BO8" s="662">
        <v>1.3</v>
      </c>
      <c r="BP8" s="662"/>
      <c r="BQ8" s="662"/>
      <c r="BR8" s="662"/>
      <c r="BS8" s="663" t="s">
        <v>137</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16399149</v>
      </c>
      <c r="CS8" s="660"/>
      <c r="CT8" s="660"/>
      <c r="CU8" s="660"/>
      <c r="CV8" s="660"/>
      <c r="CW8" s="660"/>
      <c r="CX8" s="660"/>
      <c r="CY8" s="661"/>
      <c r="CZ8" s="662">
        <v>36.1</v>
      </c>
      <c r="DA8" s="662"/>
      <c r="DB8" s="662"/>
      <c r="DC8" s="662"/>
      <c r="DD8" s="668">
        <v>392645</v>
      </c>
      <c r="DE8" s="660"/>
      <c r="DF8" s="660"/>
      <c r="DG8" s="660"/>
      <c r="DH8" s="660"/>
      <c r="DI8" s="660"/>
      <c r="DJ8" s="660"/>
      <c r="DK8" s="660"/>
      <c r="DL8" s="660"/>
      <c r="DM8" s="660"/>
      <c r="DN8" s="660"/>
      <c r="DO8" s="660"/>
      <c r="DP8" s="661"/>
      <c r="DQ8" s="668">
        <v>6329130</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49743</v>
      </c>
      <c r="S9" s="660"/>
      <c r="T9" s="660"/>
      <c r="U9" s="660"/>
      <c r="V9" s="660"/>
      <c r="W9" s="660"/>
      <c r="X9" s="660"/>
      <c r="Y9" s="661"/>
      <c r="Z9" s="662">
        <v>0.1</v>
      </c>
      <c r="AA9" s="662"/>
      <c r="AB9" s="662"/>
      <c r="AC9" s="662"/>
      <c r="AD9" s="663">
        <v>49743</v>
      </c>
      <c r="AE9" s="663"/>
      <c r="AF9" s="663"/>
      <c r="AG9" s="663"/>
      <c r="AH9" s="663"/>
      <c r="AI9" s="663"/>
      <c r="AJ9" s="663"/>
      <c r="AK9" s="663"/>
      <c r="AL9" s="664">
        <v>0.3</v>
      </c>
      <c r="AM9" s="665"/>
      <c r="AN9" s="665"/>
      <c r="AO9" s="666"/>
      <c r="AP9" s="656" t="s">
        <v>244</v>
      </c>
      <c r="AQ9" s="657"/>
      <c r="AR9" s="657"/>
      <c r="AS9" s="657"/>
      <c r="AT9" s="657"/>
      <c r="AU9" s="657"/>
      <c r="AV9" s="657"/>
      <c r="AW9" s="657"/>
      <c r="AX9" s="657"/>
      <c r="AY9" s="657"/>
      <c r="AZ9" s="657"/>
      <c r="BA9" s="657"/>
      <c r="BB9" s="657"/>
      <c r="BC9" s="657"/>
      <c r="BD9" s="657"/>
      <c r="BE9" s="657"/>
      <c r="BF9" s="658"/>
      <c r="BG9" s="659">
        <v>4213122</v>
      </c>
      <c r="BH9" s="660"/>
      <c r="BI9" s="660"/>
      <c r="BJ9" s="660"/>
      <c r="BK9" s="660"/>
      <c r="BL9" s="660"/>
      <c r="BM9" s="660"/>
      <c r="BN9" s="661"/>
      <c r="BO9" s="662">
        <v>35.9</v>
      </c>
      <c r="BP9" s="662"/>
      <c r="BQ9" s="662"/>
      <c r="BR9" s="662"/>
      <c r="BS9" s="663" t="s">
        <v>137</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3681694</v>
      </c>
      <c r="CS9" s="660"/>
      <c r="CT9" s="660"/>
      <c r="CU9" s="660"/>
      <c r="CV9" s="660"/>
      <c r="CW9" s="660"/>
      <c r="CX9" s="660"/>
      <c r="CY9" s="661"/>
      <c r="CZ9" s="662">
        <v>8.1</v>
      </c>
      <c r="DA9" s="662"/>
      <c r="DB9" s="662"/>
      <c r="DC9" s="662"/>
      <c r="DD9" s="668">
        <v>39461</v>
      </c>
      <c r="DE9" s="660"/>
      <c r="DF9" s="660"/>
      <c r="DG9" s="660"/>
      <c r="DH9" s="660"/>
      <c r="DI9" s="660"/>
      <c r="DJ9" s="660"/>
      <c r="DK9" s="660"/>
      <c r="DL9" s="660"/>
      <c r="DM9" s="660"/>
      <c r="DN9" s="660"/>
      <c r="DO9" s="660"/>
      <c r="DP9" s="661"/>
      <c r="DQ9" s="668">
        <v>2872595</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137</v>
      </c>
      <c r="S10" s="660"/>
      <c r="T10" s="660"/>
      <c r="U10" s="660"/>
      <c r="V10" s="660"/>
      <c r="W10" s="660"/>
      <c r="X10" s="660"/>
      <c r="Y10" s="661"/>
      <c r="Z10" s="662" t="s">
        <v>146</v>
      </c>
      <c r="AA10" s="662"/>
      <c r="AB10" s="662"/>
      <c r="AC10" s="662"/>
      <c r="AD10" s="663" t="s">
        <v>137</v>
      </c>
      <c r="AE10" s="663"/>
      <c r="AF10" s="663"/>
      <c r="AG10" s="663"/>
      <c r="AH10" s="663"/>
      <c r="AI10" s="663"/>
      <c r="AJ10" s="663"/>
      <c r="AK10" s="663"/>
      <c r="AL10" s="664" t="s">
        <v>247</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227621</v>
      </c>
      <c r="BH10" s="660"/>
      <c r="BI10" s="660"/>
      <c r="BJ10" s="660"/>
      <c r="BK10" s="660"/>
      <c r="BL10" s="660"/>
      <c r="BM10" s="660"/>
      <c r="BN10" s="661"/>
      <c r="BO10" s="662">
        <v>1.9</v>
      </c>
      <c r="BP10" s="662"/>
      <c r="BQ10" s="662"/>
      <c r="BR10" s="662"/>
      <c r="BS10" s="663" t="s">
        <v>146</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33408</v>
      </c>
      <c r="CS10" s="660"/>
      <c r="CT10" s="660"/>
      <c r="CU10" s="660"/>
      <c r="CV10" s="660"/>
      <c r="CW10" s="660"/>
      <c r="CX10" s="660"/>
      <c r="CY10" s="661"/>
      <c r="CZ10" s="662">
        <v>0.1</v>
      </c>
      <c r="DA10" s="662"/>
      <c r="DB10" s="662"/>
      <c r="DC10" s="662"/>
      <c r="DD10" s="668" t="s">
        <v>247</v>
      </c>
      <c r="DE10" s="660"/>
      <c r="DF10" s="660"/>
      <c r="DG10" s="660"/>
      <c r="DH10" s="660"/>
      <c r="DI10" s="660"/>
      <c r="DJ10" s="660"/>
      <c r="DK10" s="660"/>
      <c r="DL10" s="660"/>
      <c r="DM10" s="660"/>
      <c r="DN10" s="660"/>
      <c r="DO10" s="660"/>
      <c r="DP10" s="661"/>
      <c r="DQ10" s="668">
        <v>33384</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1862704</v>
      </c>
      <c r="S11" s="660"/>
      <c r="T11" s="660"/>
      <c r="U11" s="660"/>
      <c r="V11" s="660"/>
      <c r="W11" s="660"/>
      <c r="X11" s="660"/>
      <c r="Y11" s="661"/>
      <c r="Z11" s="664">
        <v>4</v>
      </c>
      <c r="AA11" s="665"/>
      <c r="AB11" s="665"/>
      <c r="AC11" s="671"/>
      <c r="AD11" s="668">
        <v>1862704</v>
      </c>
      <c r="AE11" s="660"/>
      <c r="AF11" s="660"/>
      <c r="AG11" s="660"/>
      <c r="AH11" s="660"/>
      <c r="AI11" s="660"/>
      <c r="AJ11" s="660"/>
      <c r="AK11" s="661"/>
      <c r="AL11" s="664">
        <v>9.5</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465930</v>
      </c>
      <c r="BH11" s="660"/>
      <c r="BI11" s="660"/>
      <c r="BJ11" s="660"/>
      <c r="BK11" s="660"/>
      <c r="BL11" s="660"/>
      <c r="BM11" s="660"/>
      <c r="BN11" s="661"/>
      <c r="BO11" s="662">
        <v>4</v>
      </c>
      <c r="BP11" s="662"/>
      <c r="BQ11" s="662"/>
      <c r="BR11" s="662"/>
      <c r="BS11" s="663">
        <v>130343</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970309</v>
      </c>
      <c r="CS11" s="660"/>
      <c r="CT11" s="660"/>
      <c r="CU11" s="660"/>
      <c r="CV11" s="660"/>
      <c r="CW11" s="660"/>
      <c r="CX11" s="660"/>
      <c r="CY11" s="661"/>
      <c r="CZ11" s="662">
        <v>2.1</v>
      </c>
      <c r="DA11" s="662"/>
      <c r="DB11" s="662"/>
      <c r="DC11" s="662"/>
      <c r="DD11" s="668">
        <v>301484</v>
      </c>
      <c r="DE11" s="660"/>
      <c r="DF11" s="660"/>
      <c r="DG11" s="660"/>
      <c r="DH11" s="660"/>
      <c r="DI11" s="660"/>
      <c r="DJ11" s="660"/>
      <c r="DK11" s="660"/>
      <c r="DL11" s="660"/>
      <c r="DM11" s="660"/>
      <c r="DN11" s="660"/>
      <c r="DO11" s="660"/>
      <c r="DP11" s="661"/>
      <c r="DQ11" s="668">
        <v>315136</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t="s">
        <v>137</v>
      </c>
      <c r="S12" s="660"/>
      <c r="T12" s="660"/>
      <c r="U12" s="660"/>
      <c r="V12" s="660"/>
      <c r="W12" s="660"/>
      <c r="X12" s="660"/>
      <c r="Y12" s="661"/>
      <c r="Z12" s="662" t="s">
        <v>137</v>
      </c>
      <c r="AA12" s="662"/>
      <c r="AB12" s="662"/>
      <c r="AC12" s="662"/>
      <c r="AD12" s="663" t="s">
        <v>146</v>
      </c>
      <c r="AE12" s="663"/>
      <c r="AF12" s="663"/>
      <c r="AG12" s="663"/>
      <c r="AH12" s="663"/>
      <c r="AI12" s="663"/>
      <c r="AJ12" s="663"/>
      <c r="AK12" s="663"/>
      <c r="AL12" s="664" t="s">
        <v>137</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5221867</v>
      </c>
      <c r="BH12" s="660"/>
      <c r="BI12" s="660"/>
      <c r="BJ12" s="660"/>
      <c r="BK12" s="660"/>
      <c r="BL12" s="660"/>
      <c r="BM12" s="660"/>
      <c r="BN12" s="661"/>
      <c r="BO12" s="662">
        <v>44.5</v>
      </c>
      <c r="BP12" s="662"/>
      <c r="BQ12" s="662"/>
      <c r="BR12" s="662"/>
      <c r="BS12" s="663" t="s">
        <v>247</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1037987</v>
      </c>
      <c r="CS12" s="660"/>
      <c r="CT12" s="660"/>
      <c r="CU12" s="660"/>
      <c r="CV12" s="660"/>
      <c r="CW12" s="660"/>
      <c r="CX12" s="660"/>
      <c r="CY12" s="661"/>
      <c r="CZ12" s="662">
        <v>2.2999999999999998</v>
      </c>
      <c r="DA12" s="662"/>
      <c r="DB12" s="662"/>
      <c r="DC12" s="662"/>
      <c r="DD12" s="668">
        <v>49664</v>
      </c>
      <c r="DE12" s="660"/>
      <c r="DF12" s="660"/>
      <c r="DG12" s="660"/>
      <c r="DH12" s="660"/>
      <c r="DI12" s="660"/>
      <c r="DJ12" s="660"/>
      <c r="DK12" s="660"/>
      <c r="DL12" s="660"/>
      <c r="DM12" s="660"/>
      <c r="DN12" s="660"/>
      <c r="DO12" s="660"/>
      <c r="DP12" s="661"/>
      <c r="DQ12" s="668">
        <v>822539</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137</v>
      </c>
      <c r="S13" s="660"/>
      <c r="T13" s="660"/>
      <c r="U13" s="660"/>
      <c r="V13" s="660"/>
      <c r="W13" s="660"/>
      <c r="X13" s="660"/>
      <c r="Y13" s="661"/>
      <c r="Z13" s="662" t="s">
        <v>137</v>
      </c>
      <c r="AA13" s="662"/>
      <c r="AB13" s="662"/>
      <c r="AC13" s="662"/>
      <c r="AD13" s="663" t="s">
        <v>137</v>
      </c>
      <c r="AE13" s="663"/>
      <c r="AF13" s="663"/>
      <c r="AG13" s="663"/>
      <c r="AH13" s="663"/>
      <c r="AI13" s="663"/>
      <c r="AJ13" s="663"/>
      <c r="AK13" s="663"/>
      <c r="AL13" s="664" t="s">
        <v>146</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5211048</v>
      </c>
      <c r="BH13" s="660"/>
      <c r="BI13" s="660"/>
      <c r="BJ13" s="660"/>
      <c r="BK13" s="660"/>
      <c r="BL13" s="660"/>
      <c r="BM13" s="660"/>
      <c r="BN13" s="661"/>
      <c r="BO13" s="662">
        <v>44.4</v>
      </c>
      <c r="BP13" s="662"/>
      <c r="BQ13" s="662"/>
      <c r="BR13" s="662"/>
      <c r="BS13" s="663" t="s">
        <v>137</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2584359</v>
      </c>
      <c r="CS13" s="660"/>
      <c r="CT13" s="660"/>
      <c r="CU13" s="660"/>
      <c r="CV13" s="660"/>
      <c r="CW13" s="660"/>
      <c r="CX13" s="660"/>
      <c r="CY13" s="661"/>
      <c r="CZ13" s="662">
        <v>5.7</v>
      </c>
      <c r="DA13" s="662"/>
      <c r="DB13" s="662"/>
      <c r="DC13" s="662"/>
      <c r="DD13" s="668">
        <v>698230</v>
      </c>
      <c r="DE13" s="660"/>
      <c r="DF13" s="660"/>
      <c r="DG13" s="660"/>
      <c r="DH13" s="660"/>
      <c r="DI13" s="660"/>
      <c r="DJ13" s="660"/>
      <c r="DK13" s="660"/>
      <c r="DL13" s="660"/>
      <c r="DM13" s="660"/>
      <c r="DN13" s="660"/>
      <c r="DO13" s="660"/>
      <c r="DP13" s="661"/>
      <c r="DQ13" s="668">
        <v>1888288</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t="s">
        <v>146</v>
      </c>
      <c r="S14" s="660"/>
      <c r="T14" s="660"/>
      <c r="U14" s="660"/>
      <c r="V14" s="660"/>
      <c r="W14" s="660"/>
      <c r="X14" s="660"/>
      <c r="Y14" s="661"/>
      <c r="Z14" s="662" t="s">
        <v>137</v>
      </c>
      <c r="AA14" s="662"/>
      <c r="AB14" s="662"/>
      <c r="AC14" s="662"/>
      <c r="AD14" s="663" t="s">
        <v>247</v>
      </c>
      <c r="AE14" s="663"/>
      <c r="AF14" s="663"/>
      <c r="AG14" s="663"/>
      <c r="AH14" s="663"/>
      <c r="AI14" s="663"/>
      <c r="AJ14" s="663"/>
      <c r="AK14" s="663"/>
      <c r="AL14" s="664" t="s">
        <v>137</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290284</v>
      </c>
      <c r="BH14" s="660"/>
      <c r="BI14" s="660"/>
      <c r="BJ14" s="660"/>
      <c r="BK14" s="660"/>
      <c r="BL14" s="660"/>
      <c r="BM14" s="660"/>
      <c r="BN14" s="661"/>
      <c r="BO14" s="662">
        <v>2.5</v>
      </c>
      <c r="BP14" s="662"/>
      <c r="BQ14" s="662"/>
      <c r="BR14" s="662"/>
      <c r="BS14" s="663" t="s">
        <v>137</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946656</v>
      </c>
      <c r="CS14" s="660"/>
      <c r="CT14" s="660"/>
      <c r="CU14" s="660"/>
      <c r="CV14" s="660"/>
      <c r="CW14" s="660"/>
      <c r="CX14" s="660"/>
      <c r="CY14" s="661"/>
      <c r="CZ14" s="662">
        <v>2.1</v>
      </c>
      <c r="DA14" s="662"/>
      <c r="DB14" s="662"/>
      <c r="DC14" s="662"/>
      <c r="DD14" s="668">
        <v>12055</v>
      </c>
      <c r="DE14" s="660"/>
      <c r="DF14" s="660"/>
      <c r="DG14" s="660"/>
      <c r="DH14" s="660"/>
      <c r="DI14" s="660"/>
      <c r="DJ14" s="660"/>
      <c r="DK14" s="660"/>
      <c r="DL14" s="660"/>
      <c r="DM14" s="660"/>
      <c r="DN14" s="660"/>
      <c r="DO14" s="660"/>
      <c r="DP14" s="661"/>
      <c r="DQ14" s="668">
        <v>905266</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247</v>
      </c>
      <c r="S15" s="660"/>
      <c r="T15" s="660"/>
      <c r="U15" s="660"/>
      <c r="V15" s="660"/>
      <c r="W15" s="660"/>
      <c r="X15" s="660"/>
      <c r="Y15" s="661"/>
      <c r="Z15" s="662" t="s">
        <v>247</v>
      </c>
      <c r="AA15" s="662"/>
      <c r="AB15" s="662"/>
      <c r="AC15" s="662"/>
      <c r="AD15" s="663" t="s">
        <v>247</v>
      </c>
      <c r="AE15" s="663"/>
      <c r="AF15" s="663"/>
      <c r="AG15" s="663"/>
      <c r="AH15" s="663"/>
      <c r="AI15" s="663"/>
      <c r="AJ15" s="663"/>
      <c r="AK15" s="663"/>
      <c r="AL15" s="664" t="s">
        <v>137</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493475</v>
      </c>
      <c r="BH15" s="660"/>
      <c r="BI15" s="660"/>
      <c r="BJ15" s="660"/>
      <c r="BK15" s="660"/>
      <c r="BL15" s="660"/>
      <c r="BM15" s="660"/>
      <c r="BN15" s="661"/>
      <c r="BO15" s="662">
        <v>4.2</v>
      </c>
      <c r="BP15" s="662"/>
      <c r="BQ15" s="662"/>
      <c r="BR15" s="662"/>
      <c r="BS15" s="663" t="s">
        <v>137</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3949388</v>
      </c>
      <c r="CS15" s="660"/>
      <c r="CT15" s="660"/>
      <c r="CU15" s="660"/>
      <c r="CV15" s="660"/>
      <c r="CW15" s="660"/>
      <c r="CX15" s="660"/>
      <c r="CY15" s="661"/>
      <c r="CZ15" s="662">
        <v>8.6999999999999993</v>
      </c>
      <c r="DA15" s="662"/>
      <c r="DB15" s="662"/>
      <c r="DC15" s="662"/>
      <c r="DD15" s="668">
        <v>835068</v>
      </c>
      <c r="DE15" s="660"/>
      <c r="DF15" s="660"/>
      <c r="DG15" s="660"/>
      <c r="DH15" s="660"/>
      <c r="DI15" s="660"/>
      <c r="DJ15" s="660"/>
      <c r="DK15" s="660"/>
      <c r="DL15" s="660"/>
      <c r="DM15" s="660"/>
      <c r="DN15" s="660"/>
      <c r="DO15" s="660"/>
      <c r="DP15" s="661"/>
      <c r="DQ15" s="668">
        <v>2567761</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36517</v>
      </c>
      <c r="S16" s="660"/>
      <c r="T16" s="660"/>
      <c r="U16" s="660"/>
      <c r="V16" s="660"/>
      <c r="W16" s="660"/>
      <c r="X16" s="660"/>
      <c r="Y16" s="661"/>
      <c r="Z16" s="662">
        <v>0.1</v>
      </c>
      <c r="AA16" s="662"/>
      <c r="AB16" s="662"/>
      <c r="AC16" s="662"/>
      <c r="AD16" s="663">
        <v>36517</v>
      </c>
      <c r="AE16" s="663"/>
      <c r="AF16" s="663"/>
      <c r="AG16" s="663"/>
      <c r="AH16" s="663"/>
      <c r="AI16" s="663"/>
      <c r="AJ16" s="663"/>
      <c r="AK16" s="663"/>
      <c r="AL16" s="664">
        <v>0.2</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137</v>
      </c>
      <c r="BH16" s="660"/>
      <c r="BI16" s="660"/>
      <c r="BJ16" s="660"/>
      <c r="BK16" s="660"/>
      <c r="BL16" s="660"/>
      <c r="BM16" s="660"/>
      <c r="BN16" s="661"/>
      <c r="BO16" s="662" t="s">
        <v>247</v>
      </c>
      <c r="BP16" s="662"/>
      <c r="BQ16" s="662"/>
      <c r="BR16" s="662"/>
      <c r="BS16" s="663" t="s">
        <v>247</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v>6213</v>
      </c>
      <c r="CS16" s="660"/>
      <c r="CT16" s="660"/>
      <c r="CU16" s="660"/>
      <c r="CV16" s="660"/>
      <c r="CW16" s="660"/>
      <c r="CX16" s="660"/>
      <c r="CY16" s="661"/>
      <c r="CZ16" s="662">
        <v>0</v>
      </c>
      <c r="DA16" s="662"/>
      <c r="DB16" s="662"/>
      <c r="DC16" s="662"/>
      <c r="DD16" s="668" t="s">
        <v>247</v>
      </c>
      <c r="DE16" s="660"/>
      <c r="DF16" s="660"/>
      <c r="DG16" s="660"/>
      <c r="DH16" s="660"/>
      <c r="DI16" s="660"/>
      <c r="DJ16" s="660"/>
      <c r="DK16" s="660"/>
      <c r="DL16" s="660"/>
      <c r="DM16" s="660"/>
      <c r="DN16" s="660"/>
      <c r="DO16" s="660"/>
      <c r="DP16" s="661"/>
      <c r="DQ16" s="668">
        <v>1213</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184593</v>
      </c>
      <c r="S17" s="660"/>
      <c r="T17" s="660"/>
      <c r="U17" s="660"/>
      <c r="V17" s="660"/>
      <c r="W17" s="660"/>
      <c r="X17" s="660"/>
      <c r="Y17" s="661"/>
      <c r="Z17" s="662">
        <v>0.4</v>
      </c>
      <c r="AA17" s="662"/>
      <c r="AB17" s="662"/>
      <c r="AC17" s="662"/>
      <c r="AD17" s="663">
        <v>184593</v>
      </c>
      <c r="AE17" s="663"/>
      <c r="AF17" s="663"/>
      <c r="AG17" s="663"/>
      <c r="AH17" s="663"/>
      <c r="AI17" s="663"/>
      <c r="AJ17" s="663"/>
      <c r="AK17" s="663"/>
      <c r="AL17" s="664">
        <v>0.9</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137</v>
      </c>
      <c r="BH17" s="660"/>
      <c r="BI17" s="660"/>
      <c r="BJ17" s="660"/>
      <c r="BK17" s="660"/>
      <c r="BL17" s="660"/>
      <c r="BM17" s="660"/>
      <c r="BN17" s="661"/>
      <c r="BO17" s="662" t="s">
        <v>137</v>
      </c>
      <c r="BP17" s="662"/>
      <c r="BQ17" s="662"/>
      <c r="BR17" s="662"/>
      <c r="BS17" s="663" t="s">
        <v>247</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2846000</v>
      </c>
      <c r="CS17" s="660"/>
      <c r="CT17" s="660"/>
      <c r="CU17" s="660"/>
      <c r="CV17" s="660"/>
      <c r="CW17" s="660"/>
      <c r="CX17" s="660"/>
      <c r="CY17" s="661"/>
      <c r="CZ17" s="662">
        <v>6.3</v>
      </c>
      <c r="DA17" s="662"/>
      <c r="DB17" s="662"/>
      <c r="DC17" s="662"/>
      <c r="DD17" s="668" t="s">
        <v>137</v>
      </c>
      <c r="DE17" s="660"/>
      <c r="DF17" s="660"/>
      <c r="DG17" s="660"/>
      <c r="DH17" s="660"/>
      <c r="DI17" s="660"/>
      <c r="DJ17" s="660"/>
      <c r="DK17" s="660"/>
      <c r="DL17" s="660"/>
      <c r="DM17" s="660"/>
      <c r="DN17" s="660"/>
      <c r="DO17" s="660"/>
      <c r="DP17" s="661"/>
      <c r="DQ17" s="668">
        <v>2846000</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121313</v>
      </c>
      <c r="S18" s="660"/>
      <c r="T18" s="660"/>
      <c r="U18" s="660"/>
      <c r="V18" s="660"/>
      <c r="W18" s="660"/>
      <c r="X18" s="660"/>
      <c r="Y18" s="661"/>
      <c r="Z18" s="662">
        <v>0.3</v>
      </c>
      <c r="AA18" s="662"/>
      <c r="AB18" s="662"/>
      <c r="AC18" s="662"/>
      <c r="AD18" s="663">
        <v>121313</v>
      </c>
      <c r="AE18" s="663"/>
      <c r="AF18" s="663"/>
      <c r="AG18" s="663"/>
      <c r="AH18" s="663"/>
      <c r="AI18" s="663"/>
      <c r="AJ18" s="663"/>
      <c r="AK18" s="663"/>
      <c r="AL18" s="664">
        <v>0.6</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137</v>
      </c>
      <c r="BH18" s="660"/>
      <c r="BI18" s="660"/>
      <c r="BJ18" s="660"/>
      <c r="BK18" s="660"/>
      <c r="BL18" s="660"/>
      <c r="BM18" s="660"/>
      <c r="BN18" s="661"/>
      <c r="BO18" s="662" t="s">
        <v>137</v>
      </c>
      <c r="BP18" s="662"/>
      <c r="BQ18" s="662"/>
      <c r="BR18" s="662"/>
      <c r="BS18" s="663" t="s">
        <v>247</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137</v>
      </c>
      <c r="CS18" s="660"/>
      <c r="CT18" s="660"/>
      <c r="CU18" s="660"/>
      <c r="CV18" s="660"/>
      <c r="CW18" s="660"/>
      <c r="CX18" s="660"/>
      <c r="CY18" s="661"/>
      <c r="CZ18" s="662" t="s">
        <v>137</v>
      </c>
      <c r="DA18" s="662"/>
      <c r="DB18" s="662"/>
      <c r="DC18" s="662"/>
      <c r="DD18" s="668" t="s">
        <v>247</v>
      </c>
      <c r="DE18" s="660"/>
      <c r="DF18" s="660"/>
      <c r="DG18" s="660"/>
      <c r="DH18" s="660"/>
      <c r="DI18" s="660"/>
      <c r="DJ18" s="660"/>
      <c r="DK18" s="660"/>
      <c r="DL18" s="660"/>
      <c r="DM18" s="660"/>
      <c r="DN18" s="660"/>
      <c r="DO18" s="660"/>
      <c r="DP18" s="661"/>
      <c r="DQ18" s="668" t="s">
        <v>247</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115160</v>
      </c>
      <c r="S19" s="660"/>
      <c r="T19" s="660"/>
      <c r="U19" s="660"/>
      <c r="V19" s="660"/>
      <c r="W19" s="660"/>
      <c r="X19" s="660"/>
      <c r="Y19" s="661"/>
      <c r="Z19" s="662">
        <v>0.2</v>
      </c>
      <c r="AA19" s="662"/>
      <c r="AB19" s="662"/>
      <c r="AC19" s="662"/>
      <c r="AD19" s="663">
        <v>115160</v>
      </c>
      <c r="AE19" s="663"/>
      <c r="AF19" s="663"/>
      <c r="AG19" s="663"/>
      <c r="AH19" s="663"/>
      <c r="AI19" s="663"/>
      <c r="AJ19" s="663"/>
      <c r="AK19" s="663"/>
      <c r="AL19" s="664">
        <v>0.6</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680791</v>
      </c>
      <c r="BH19" s="660"/>
      <c r="BI19" s="660"/>
      <c r="BJ19" s="660"/>
      <c r="BK19" s="660"/>
      <c r="BL19" s="660"/>
      <c r="BM19" s="660"/>
      <c r="BN19" s="661"/>
      <c r="BO19" s="662">
        <v>5.8</v>
      </c>
      <c r="BP19" s="662"/>
      <c r="BQ19" s="662"/>
      <c r="BR19" s="662"/>
      <c r="BS19" s="663" t="s">
        <v>247</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137</v>
      </c>
      <c r="CS19" s="660"/>
      <c r="CT19" s="660"/>
      <c r="CU19" s="660"/>
      <c r="CV19" s="660"/>
      <c r="CW19" s="660"/>
      <c r="CX19" s="660"/>
      <c r="CY19" s="661"/>
      <c r="CZ19" s="662" t="s">
        <v>247</v>
      </c>
      <c r="DA19" s="662"/>
      <c r="DB19" s="662"/>
      <c r="DC19" s="662"/>
      <c r="DD19" s="668" t="s">
        <v>137</v>
      </c>
      <c r="DE19" s="660"/>
      <c r="DF19" s="660"/>
      <c r="DG19" s="660"/>
      <c r="DH19" s="660"/>
      <c r="DI19" s="660"/>
      <c r="DJ19" s="660"/>
      <c r="DK19" s="660"/>
      <c r="DL19" s="660"/>
      <c r="DM19" s="660"/>
      <c r="DN19" s="660"/>
      <c r="DO19" s="660"/>
      <c r="DP19" s="661"/>
      <c r="DQ19" s="668" t="s">
        <v>247</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6153</v>
      </c>
      <c r="S20" s="660"/>
      <c r="T20" s="660"/>
      <c r="U20" s="660"/>
      <c r="V20" s="660"/>
      <c r="W20" s="660"/>
      <c r="X20" s="660"/>
      <c r="Y20" s="661"/>
      <c r="Z20" s="662">
        <v>0</v>
      </c>
      <c r="AA20" s="662"/>
      <c r="AB20" s="662"/>
      <c r="AC20" s="662"/>
      <c r="AD20" s="663">
        <v>6153</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680791</v>
      </c>
      <c r="BH20" s="660"/>
      <c r="BI20" s="660"/>
      <c r="BJ20" s="660"/>
      <c r="BK20" s="660"/>
      <c r="BL20" s="660"/>
      <c r="BM20" s="660"/>
      <c r="BN20" s="661"/>
      <c r="BO20" s="662">
        <v>5.8</v>
      </c>
      <c r="BP20" s="662"/>
      <c r="BQ20" s="662"/>
      <c r="BR20" s="662"/>
      <c r="BS20" s="663" t="s">
        <v>146</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45479767</v>
      </c>
      <c r="CS20" s="660"/>
      <c r="CT20" s="660"/>
      <c r="CU20" s="660"/>
      <c r="CV20" s="660"/>
      <c r="CW20" s="660"/>
      <c r="CX20" s="660"/>
      <c r="CY20" s="661"/>
      <c r="CZ20" s="662">
        <v>100</v>
      </c>
      <c r="DA20" s="662"/>
      <c r="DB20" s="662"/>
      <c r="DC20" s="662"/>
      <c r="DD20" s="668">
        <v>2474563</v>
      </c>
      <c r="DE20" s="660"/>
      <c r="DF20" s="660"/>
      <c r="DG20" s="660"/>
      <c r="DH20" s="660"/>
      <c r="DI20" s="660"/>
      <c r="DJ20" s="660"/>
      <c r="DK20" s="660"/>
      <c r="DL20" s="660"/>
      <c r="DM20" s="660"/>
      <c r="DN20" s="660"/>
      <c r="DO20" s="660"/>
      <c r="DP20" s="661"/>
      <c r="DQ20" s="668">
        <v>23278485</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6899319</v>
      </c>
      <c r="S21" s="660"/>
      <c r="T21" s="660"/>
      <c r="U21" s="660"/>
      <c r="V21" s="660"/>
      <c r="W21" s="660"/>
      <c r="X21" s="660"/>
      <c r="Y21" s="661"/>
      <c r="Z21" s="662">
        <v>14.8</v>
      </c>
      <c r="AA21" s="662"/>
      <c r="AB21" s="662"/>
      <c r="AC21" s="662"/>
      <c r="AD21" s="663">
        <v>5861251</v>
      </c>
      <c r="AE21" s="663"/>
      <c r="AF21" s="663"/>
      <c r="AG21" s="663"/>
      <c r="AH21" s="663"/>
      <c r="AI21" s="663"/>
      <c r="AJ21" s="663"/>
      <c r="AK21" s="663"/>
      <c r="AL21" s="664">
        <v>30</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14576</v>
      </c>
      <c r="BH21" s="660"/>
      <c r="BI21" s="660"/>
      <c r="BJ21" s="660"/>
      <c r="BK21" s="660"/>
      <c r="BL21" s="660"/>
      <c r="BM21" s="660"/>
      <c r="BN21" s="661"/>
      <c r="BO21" s="662">
        <v>0.1</v>
      </c>
      <c r="BP21" s="662"/>
      <c r="BQ21" s="662"/>
      <c r="BR21" s="662"/>
      <c r="BS21" s="663" t="s">
        <v>247</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5861251</v>
      </c>
      <c r="S22" s="660"/>
      <c r="T22" s="660"/>
      <c r="U22" s="660"/>
      <c r="V22" s="660"/>
      <c r="W22" s="660"/>
      <c r="X22" s="660"/>
      <c r="Y22" s="661"/>
      <c r="Z22" s="662">
        <v>12.6</v>
      </c>
      <c r="AA22" s="662"/>
      <c r="AB22" s="662"/>
      <c r="AC22" s="662"/>
      <c r="AD22" s="663">
        <v>5861251</v>
      </c>
      <c r="AE22" s="663"/>
      <c r="AF22" s="663"/>
      <c r="AG22" s="663"/>
      <c r="AH22" s="663"/>
      <c r="AI22" s="663"/>
      <c r="AJ22" s="663"/>
      <c r="AK22" s="663"/>
      <c r="AL22" s="664">
        <v>30</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137</v>
      </c>
      <c r="BH22" s="660"/>
      <c r="BI22" s="660"/>
      <c r="BJ22" s="660"/>
      <c r="BK22" s="660"/>
      <c r="BL22" s="660"/>
      <c r="BM22" s="660"/>
      <c r="BN22" s="661"/>
      <c r="BO22" s="662" t="s">
        <v>137</v>
      </c>
      <c r="BP22" s="662"/>
      <c r="BQ22" s="662"/>
      <c r="BR22" s="662"/>
      <c r="BS22" s="663" t="s">
        <v>137</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1038068</v>
      </c>
      <c r="S23" s="660"/>
      <c r="T23" s="660"/>
      <c r="U23" s="660"/>
      <c r="V23" s="660"/>
      <c r="W23" s="660"/>
      <c r="X23" s="660"/>
      <c r="Y23" s="661"/>
      <c r="Z23" s="662">
        <v>2.2000000000000002</v>
      </c>
      <c r="AA23" s="662"/>
      <c r="AB23" s="662"/>
      <c r="AC23" s="662"/>
      <c r="AD23" s="663" t="s">
        <v>137</v>
      </c>
      <c r="AE23" s="663"/>
      <c r="AF23" s="663"/>
      <c r="AG23" s="663"/>
      <c r="AH23" s="663"/>
      <c r="AI23" s="663"/>
      <c r="AJ23" s="663"/>
      <c r="AK23" s="663"/>
      <c r="AL23" s="664" t="s">
        <v>146</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v>666215</v>
      </c>
      <c r="BH23" s="660"/>
      <c r="BI23" s="660"/>
      <c r="BJ23" s="660"/>
      <c r="BK23" s="660"/>
      <c r="BL23" s="660"/>
      <c r="BM23" s="660"/>
      <c r="BN23" s="661"/>
      <c r="BO23" s="662">
        <v>5.7</v>
      </c>
      <c r="BP23" s="662"/>
      <c r="BQ23" s="662"/>
      <c r="BR23" s="662"/>
      <c r="BS23" s="663" t="s">
        <v>137</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137</v>
      </c>
      <c r="S24" s="660"/>
      <c r="T24" s="660"/>
      <c r="U24" s="660"/>
      <c r="V24" s="660"/>
      <c r="W24" s="660"/>
      <c r="X24" s="660"/>
      <c r="Y24" s="661"/>
      <c r="Z24" s="662" t="s">
        <v>146</v>
      </c>
      <c r="AA24" s="662"/>
      <c r="AB24" s="662"/>
      <c r="AC24" s="662"/>
      <c r="AD24" s="663" t="s">
        <v>137</v>
      </c>
      <c r="AE24" s="663"/>
      <c r="AF24" s="663"/>
      <c r="AG24" s="663"/>
      <c r="AH24" s="663"/>
      <c r="AI24" s="663"/>
      <c r="AJ24" s="663"/>
      <c r="AK24" s="663"/>
      <c r="AL24" s="664" t="s">
        <v>137</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137</v>
      </c>
      <c r="BH24" s="660"/>
      <c r="BI24" s="660"/>
      <c r="BJ24" s="660"/>
      <c r="BK24" s="660"/>
      <c r="BL24" s="660"/>
      <c r="BM24" s="660"/>
      <c r="BN24" s="661"/>
      <c r="BO24" s="662" t="s">
        <v>137</v>
      </c>
      <c r="BP24" s="662"/>
      <c r="BQ24" s="662"/>
      <c r="BR24" s="662"/>
      <c r="BS24" s="663" t="s">
        <v>247</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17242236</v>
      </c>
      <c r="CS24" s="649"/>
      <c r="CT24" s="649"/>
      <c r="CU24" s="649"/>
      <c r="CV24" s="649"/>
      <c r="CW24" s="649"/>
      <c r="CX24" s="649"/>
      <c r="CY24" s="650"/>
      <c r="CZ24" s="653">
        <v>37.9</v>
      </c>
      <c r="DA24" s="654"/>
      <c r="DB24" s="654"/>
      <c r="DC24" s="670"/>
      <c r="DD24" s="694">
        <v>10067947</v>
      </c>
      <c r="DE24" s="649"/>
      <c r="DF24" s="649"/>
      <c r="DG24" s="649"/>
      <c r="DH24" s="649"/>
      <c r="DI24" s="649"/>
      <c r="DJ24" s="649"/>
      <c r="DK24" s="650"/>
      <c r="DL24" s="694">
        <v>9396389</v>
      </c>
      <c r="DM24" s="649"/>
      <c r="DN24" s="649"/>
      <c r="DO24" s="649"/>
      <c r="DP24" s="649"/>
      <c r="DQ24" s="649"/>
      <c r="DR24" s="649"/>
      <c r="DS24" s="649"/>
      <c r="DT24" s="649"/>
      <c r="DU24" s="649"/>
      <c r="DV24" s="650"/>
      <c r="DW24" s="653">
        <v>47</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21200568</v>
      </c>
      <c r="S25" s="660"/>
      <c r="T25" s="660"/>
      <c r="U25" s="660"/>
      <c r="V25" s="660"/>
      <c r="W25" s="660"/>
      <c r="X25" s="660"/>
      <c r="Y25" s="661"/>
      <c r="Z25" s="662">
        <v>45.5</v>
      </c>
      <c r="AA25" s="662"/>
      <c r="AB25" s="662"/>
      <c r="AC25" s="662"/>
      <c r="AD25" s="663">
        <v>19496285</v>
      </c>
      <c r="AE25" s="663"/>
      <c r="AF25" s="663"/>
      <c r="AG25" s="663"/>
      <c r="AH25" s="663"/>
      <c r="AI25" s="663"/>
      <c r="AJ25" s="663"/>
      <c r="AK25" s="663"/>
      <c r="AL25" s="664">
        <v>99.6</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247</v>
      </c>
      <c r="BH25" s="660"/>
      <c r="BI25" s="660"/>
      <c r="BJ25" s="660"/>
      <c r="BK25" s="660"/>
      <c r="BL25" s="660"/>
      <c r="BM25" s="660"/>
      <c r="BN25" s="661"/>
      <c r="BO25" s="662" t="s">
        <v>137</v>
      </c>
      <c r="BP25" s="662"/>
      <c r="BQ25" s="662"/>
      <c r="BR25" s="662"/>
      <c r="BS25" s="663" t="s">
        <v>247</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5315705</v>
      </c>
      <c r="CS25" s="691"/>
      <c r="CT25" s="691"/>
      <c r="CU25" s="691"/>
      <c r="CV25" s="691"/>
      <c r="CW25" s="691"/>
      <c r="CX25" s="691"/>
      <c r="CY25" s="692"/>
      <c r="CZ25" s="664">
        <v>11.7</v>
      </c>
      <c r="DA25" s="689"/>
      <c r="DB25" s="689"/>
      <c r="DC25" s="693"/>
      <c r="DD25" s="668">
        <v>4764193</v>
      </c>
      <c r="DE25" s="691"/>
      <c r="DF25" s="691"/>
      <c r="DG25" s="691"/>
      <c r="DH25" s="691"/>
      <c r="DI25" s="691"/>
      <c r="DJ25" s="691"/>
      <c r="DK25" s="692"/>
      <c r="DL25" s="668">
        <v>4486914</v>
      </c>
      <c r="DM25" s="691"/>
      <c r="DN25" s="691"/>
      <c r="DO25" s="691"/>
      <c r="DP25" s="691"/>
      <c r="DQ25" s="691"/>
      <c r="DR25" s="691"/>
      <c r="DS25" s="691"/>
      <c r="DT25" s="691"/>
      <c r="DU25" s="691"/>
      <c r="DV25" s="692"/>
      <c r="DW25" s="664">
        <v>22.5</v>
      </c>
      <c r="DX25" s="689"/>
      <c r="DY25" s="689"/>
      <c r="DZ25" s="689"/>
      <c r="EA25" s="689"/>
      <c r="EB25" s="689"/>
      <c r="EC25" s="690"/>
    </row>
    <row r="26" spans="2:133" ht="11.25" customHeight="1" x14ac:dyDescent="0.15">
      <c r="B26" s="656" t="s">
        <v>298</v>
      </c>
      <c r="C26" s="657"/>
      <c r="D26" s="657"/>
      <c r="E26" s="657"/>
      <c r="F26" s="657"/>
      <c r="G26" s="657"/>
      <c r="H26" s="657"/>
      <c r="I26" s="657"/>
      <c r="J26" s="657"/>
      <c r="K26" s="657"/>
      <c r="L26" s="657"/>
      <c r="M26" s="657"/>
      <c r="N26" s="657"/>
      <c r="O26" s="657"/>
      <c r="P26" s="657"/>
      <c r="Q26" s="658"/>
      <c r="R26" s="659">
        <v>8247</v>
      </c>
      <c r="S26" s="660"/>
      <c r="T26" s="660"/>
      <c r="U26" s="660"/>
      <c r="V26" s="660"/>
      <c r="W26" s="660"/>
      <c r="X26" s="660"/>
      <c r="Y26" s="661"/>
      <c r="Z26" s="662">
        <v>0</v>
      </c>
      <c r="AA26" s="662"/>
      <c r="AB26" s="662"/>
      <c r="AC26" s="662"/>
      <c r="AD26" s="663">
        <v>8247</v>
      </c>
      <c r="AE26" s="663"/>
      <c r="AF26" s="663"/>
      <c r="AG26" s="663"/>
      <c r="AH26" s="663"/>
      <c r="AI26" s="663"/>
      <c r="AJ26" s="663"/>
      <c r="AK26" s="663"/>
      <c r="AL26" s="664">
        <v>0</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137</v>
      </c>
      <c r="BH26" s="660"/>
      <c r="BI26" s="660"/>
      <c r="BJ26" s="660"/>
      <c r="BK26" s="660"/>
      <c r="BL26" s="660"/>
      <c r="BM26" s="660"/>
      <c r="BN26" s="661"/>
      <c r="BO26" s="662" t="s">
        <v>137</v>
      </c>
      <c r="BP26" s="662"/>
      <c r="BQ26" s="662"/>
      <c r="BR26" s="662"/>
      <c r="BS26" s="663" t="s">
        <v>137</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3072164</v>
      </c>
      <c r="CS26" s="660"/>
      <c r="CT26" s="660"/>
      <c r="CU26" s="660"/>
      <c r="CV26" s="660"/>
      <c r="CW26" s="660"/>
      <c r="CX26" s="660"/>
      <c r="CY26" s="661"/>
      <c r="CZ26" s="664">
        <v>6.8</v>
      </c>
      <c r="DA26" s="689"/>
      <c r="DB26" s="689"/>
      <c r="DC26" s="693"/>
      <c r="DD26" s="668">
        <v>2769494</v>
      </c>
      <c r="DE26" s="660"/>
      <c r="DF26" s="660"/>
      <c r="DG26" s="660"/>
      <c r="DH26" s="660"/>
      <c r="DI26" s="660"/>
      <c r="DJ26" s="660"/>
      <c r="DK26" s="661"/>
      <c r="DL26" s="668" t="s">
        <v>247</v>
      </c>
      <c r="DM26" s="660"/>
      <c r="DN26" s="660"/>
      <c r="DO26" s="660"/>
      <c r="DP26" s="660"/>
      <c r="DQ26" s="660"/>
      <c r="DR26" s="660"/>
      <c r="DS26" s="660"/>
      <c r="DT26" s="660"/>
      <c r="DU26" s="660"/>
      <c r="DV26" s="661"/>
      <c r="DW26" s="664" t="s">
        <v>137</v>
      </c>
      <c r="DX26" s="689"/>
      <c r="DY26" s="689"/>
      <c r="DZ26" s="689"/>
      <c r="EA26" s="689"/>
      <c r="EB26" s="689"/>
      <c r="EC26" s="690"/>
    </row>
    <row r="27" spans="2:133" ht="11.25" customHeight="1" x14ac:dyDescent="0.15">
      <c r="B27" s="656" t="s">
        <v>301</v>
      </c>
      <c r="C27" s="657"/>
      <c r="D27" s="657"/>
      <c r="E27" s="657"/>
      <c r="F27" s="657"/>
      <c r="G27" s="657"/>
      <c r="H27" s="657"/>
      <c r="I27" s="657"/>
      <c r="J27" s="657"/>
      <c r="K27" s="657"/>
      <c r="L27" s="657"/>
      <c r="M27" s="657"/>
      <c r="N27" s="657"/>
      <c r="O27" s="657"/>
      <c r="P27" s="657"/>
      <c r="Q27" s="658"/>
      <c r="R27" s="659">
        <v>172146</v>
      </c>
      <c r="S27" s="660"/>
      <c r="T27" s="660"/>
      <c r="U27" s="660"/>
      <c r="V27" s="660"/>
      <c r="W27" s="660"/>
      <c r="X27" s="660"/>
      <c r="Y27" s="661"/>
      <c r="Z27" s="662">
        <v>0.4</v>
      </c>
      <c r="AA27" s="662"/>
      <c r="AB27" s="662"/>
      <c r="AC27" s="662"/>
      <c r="AD27" s="663" t="s">
        <v>137</v>
      </c>
      <c r="AE27" s="663"/>
      <c r="AF27" s="663"/>
      <c r="AG27" s="663"/>
      <c r="AH27" s="663"/>
      <c r="AI27" s="663"/>
      <c r="AJ27" s="663"/>
      <c r="AK27" s="663"/>
      <c r="AL27" s="664" t="s">
        <v>247</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11742990</v>
      </c>
      <c r="BH27" s="660"/>
      <c r="BI27" s="660"/>
      <c r="BJ27" s="660"/>
      <c r="BK27" s="660"/>
      <c r="BL27" s="660"/>
      <c r="BM27" s="660"/>
      <c r="BN27" s="661"/>
      <c r="BO27" s="662">
        <v>100</v>
      </c>
      <c r="BP27" s="662"/>
      <c r="BQ27" s="662"/>
      <c r="BR27" s="662"/>
      <c r="BS27" s="663">
        <v>130343</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9080531</v>
      </c>
      <c r="CS27" s="691"/>
      <c r="CT27" s="691"/>
      <c r="CU27" s="691"/>
      <c r="CV27" s="691"/>
      <c r="CW27" s="691"/>
      <c r="CX27" s="691"/>
      <c r="CY27" s="692"/>
      <c r="CZ27" s="664">
        <v>20</v>
      </c>
      <c r="DA27" s="689"/>
      <c r="DB27" s="689"/>
      <c r="DC27" s="693"/>
      <c r="DD27" s="668">
        <v>2457754</v>
      </c>
      <c r="DE27" s="691"/>
      <c r="DF27" s="691"/>
      <c r="DG27" s="691"/>
      <c r="DH27" s="691"/>
      <c r="DI27" s="691"/>
      <c r="DJ27" s="691"/>
      <c r="DK27" s="692"/>
      <c r="DL27" s="668">
        <v>2443535</v>
      </c>
      <c r="DM27" s="691"/>
      <c r="DN27" s="691"/>
      <c r="DO27" s="691"/>
      <c r="DP27" s="691"/>
      <c r="DQ27" s="691"/>
      <c r="DR27" s="691"/>
      <c r="DS27" s="691"/>
      <c r="DT27" s="691"/>
      <c r="DU27" s="691"/>
      <c r="DV27" s="692"/>
      <c r="DW27" s="664">
        <v>12.2</v>
      </c>
      <c r="DX27" s="689"/>
      <c r="DY27" s="689"/>
      <c r="DZ27" s="689"/>
      <c r="EA27" s="689"/>
      <c r="EB27" s="689"/>
      <c r="EC27" s="690"/>
    </row>
    <row r="28" spans="2:133" ht="11.25" customHeight="1" x14ac:dyDescent="0.15">
      <c r="B28" s="656" t="s">
        <v>304</v>
      </c>
      <c r="C28" s="657"/>
      <c r="D28" s="657"/>
      <c r="E28" s="657"/>
      <c r="F28" s="657"/>
      <c r="G28" s="657"/>
      <c r="H28" s="657"/>
      <c r="I28" s="657"/>
      <c r="J28" s="657"/>
      <c r="K28" s="657"/>
      <c r="L28" s="657"/>
      <c r="M28" s="657"/>
      <c r="N28" s="657"/>
      <c r="O28" s="657"/>
      <c r="P28" s="657"/>
      <c r="Q28" s="658"/>
      <c r="R28" s="659">
        <v>325271</v>
      </c>
      <c r="S28" s="660"/>
      <c r="T28" s="660"/>
      <c r="U28" s="660"/>
      <c r="V28" s="660"/>
      <c r="W28" s="660"/>
      <c r="X28" s="660"/>
      <c r="Y28" s="661"/>
      <c r="Z28" s="662">
        <v>0.7</v>
      </c>
      <c r="AA28" s="662"/>
      <c r="AB28" s="662"/>
      <c r="AC28" s="662"/>
      <c r="AD28" s="663">
        <v>22350</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2846000</v>
      </c>
      <c r="CS28" s="660"/>
      <c r="CT28" s="660"/>
      <c r="CU28" s="660"/>
      <c r="CV28" s="660"/>
      <c r="CW28" s="660"/>
      <c r="CX28" s="660"/>
      <c r="CY28" s="661"/>
      <c r="CZ28" s="664">
        <v>6.3</v>
      </c>
      <c r="DA28" s="689"/>
      <c r="DB28" s="689"/>
      <c r="DC28" s="693"/>
      <c r="DD28" s="668">
        <v>2846000</v>
      </c>
      <c r="DE28" s="660"/>
      <c r="DF28" s="660"/>
      <c r="DG28" s="660"/>
      <c r="DH28" s="660"/>
      <c r="DI28" s="660"/>
      <c r="DJ28" s="660"/>
      <c r="DK28" s="661"/>
      <c r="DL28" s="668">
        <v>2465940</v>
      </c>
      <c r="DM28" s="660"/>
      <c r="DN28" s="660"/>
      <c r="DO28" s="660"/>
      <c r="DP28" s="660"/>
      <c r="DQ28" s="660"/>
      <c r="DR28" s="660"/>
      <c r="DS28" s="660"/>
      <c r="DT28" s="660"/>
      <c r="DU28" s="660"/>
      <c r="DV28" s="661"/>
      <c r="DW28" s="664">
        <v>12.3</v>
      </c>
      <c r="DX28" s="689"/>
      <c r="DY28" s="689"/>
      <c r="DZ28" s="689"/>
      <c r="EA28" s="689"/>
      <c r="EB28" s="689"/>
      <c r="EC28" s="690"/>
    </row>
    <row r="29" spans="2:133" ht="11.25" customHeight="1" x14ac:dyDescent="0.15">
      <c r="B29" s="656" t="s">
        <v>306</v>
      </c>
      <c r="C29" s="657"/>
      <c r="D29" s="657"/>
      <c r="E29" s="657"/>
      <c r="F29" s="657"/>
      <c r="G29" s="657"/>
      <c r="H29" s="657"/>
      <c r="I29" s="657"/>
      <c r="J29" s="657"/>
      <c r="K29" s="657"/>
      <c r="L29" s="657"/>
      <c r="M29" s="657"/>
      <c r="N29" s="657"/>
      <c r="O29" s="657"/>
      <c r="P29" s="657"/>
      <c r="Q29" s="658"/>
      <c r="R29" s="659">
        <v>302763</v>
      </c>
      <c r="S29" s="660"/>
      <c r="T29" s="660"/>
      <c r="U29" s="660"/>
      <c r="V29" s="660"/>
      <c r="W29" s="660"/>
      <c r="X29" s="660"/>
      <c r="Y29" s="661"/>
      <c r="Z29" s="662">
        <v>0.6</v>
      </c>
      <c r="AA29" s="662"/>
      <c r="AB29" s="662"/>
      <c r="AC29" s="662"/>
      <c r="AD29" s="663" t="s">
        <v>247</v>
      </c>
      <c r="AE29" s="663"/>
      <c r="AF29" s="663"/>
      <c r="AG29" s="663"/>
      <c r="AH29" s="663"/>
      <c r="AI29" s="663"/>
      <c r="AJ29" s="663"/>
      <c r="AK29" s="663"/>
      <c r="AL29" s="664" t="s">
        <v>137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307</v>
      </c>
      <c r="CE29" s="696"/>
      <c r="CF29" s="656" t="s">
        <v>72</v>
      </c>
      <c r="CG29" s="657"/>
      <c r="CH29" s="657"/>
      <c r="CI29" s="657"/>
      <c r="CJ29" s="657"/>
      <c r="CK29" s="657"/>
      <c r="CL29" s="657"/>
      <c r="CM29" s="657"/>
      <c r="CN29" s="657"/>
      <c r="CO29" s="657"/>
      <c r="CP29" s="657"/>
      <c r="CQ29" s="658"/>
      <c r="CR29" s="659">
        <v>2846000</v>
      </c>
      <c r="CS29" s="691"/>
      <c r="CT29" s="691"/>
      <c r="CU29" s="691"/>
      <c r="CV29" s="691"/>
      <c r="CW29" s="691"/>
      <c r="CX29" s="691"/>
      <c r="CY29" s="692"/>
      <c r="CZ29" s="664">
        <v>6.3</v>
      </c>
      <c r="DA29" s="689"/>
      <c r="DB29" s="689"/>
      <c r="DC29" s="693"/>
      <c r="DD29" s="668">
        <v>2846000</v>
      </c>
      <c r="DE29" s="691"/>
      <c r="DF29" s="691"/>
      <c r="DG29" s="691"/>
      <c r="DH29" s="691"/>
      <c r="DI29" s="691"/>
      <c r="DJ29" s="691"/>
      <c r="DK29" s="692"/>
      <c r="DL29" s="668">
        <v>2465940</v>
      </c>
      <c r="DM29" s="691"/>
      <c r="DN29" s="691"/>
      <c r="DO29" s="691"/>
      <c r="DP29" s="691"/>
      <c r="DQ29" s="691"/>
      <c r="DR29" s="691"/>
      <c r="DS29" s="691"/>
      <c r="DT29" s="691"/>
      <c r="DU29" s="691"/>
      <c r="DV29" s="692"/>
      <c r="DW29" s="664">
        <v>12.3</v>
      </c>
      <c r="DX29" s="689"/>
      <c r="DY29" s="689"/>
      <c r="DZ29" s="689"/>
      <c r="EA29" s="689"/>
      <c r="EB29" s="689"/>
      <c r="EC29" s="690"/>
    </row>
    <row r="30" spans="2:133" ht="11.25" customHeight="1" x14ac:dyDescent="0.15">
      <c r="B30" s="656" t="s">
        <v>308</v>
      </c>
      <c r="C30" s="657"/>
      <c r="D30" s="657"/>
      <c r="E30" s="657"/>
      <c r="F30" s="657"/>
      <c r="G30" s="657"/>
      <c r="H30" s="657"/>
      <c r="I30" s="657"/>
      <c r="J30" s="657"/>
      <c r="K30" s="657"/>
      <c r="L30" s="657"/>
      <c r="M30" s="657"/>
      <c r="N30" s="657"/>
      <c r="O30" s="657"/>
      <c r="P30" s="657"/>
      <c r="Q30" s="658"/>
      <c r="R30" s="659">
        <v>7221836</v>
      </c>
      <c r="S30" s="660"/>
      <c r="T30" s="660"/>
      <c r="U30" s="660"/>
      <c r="V30" s="660"/>
      <c r="W30" s="660"/>
      <c r="X30" s="660"/>
      <c r="Y30" s="661"/>
      <c r="Z30" s="662">
        <v>15.5</v>
      </c>
      <c r="AA30" s="662"/>
      <c r="AB30" s="662"/>
      <c r="AC30" s="662"/>
      <c r="AD30" s="663" t="s">
        <v>137</v>
      </c>
      <c r="AE30" s="663"/>
      <c r="AF30" s="663"/>
      <c r="AG30" s="663"/>
      <c r="AH30" s="663"/>
      <c r="AI30" s="663"/>
      <c r="AJ30" s="663"/>
      <c r="AK30" s="663"/>
      <c r="AL30" s="664" t="s">
        <v>247</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2755584</v>
      </c>
      <c r="CS30" s="660"/>
      <c r="CT30" s="660"/>
      <c r="CU30" s="660"/>
      <c r="CV30" s="660"/>
      <c r="CW30" s="660"/>
      <c r="CX30" s="660"/>
      <c r="CY30" s="661"/>
      <c r="CZ30" s="664">
        <v>6.1</v>
      </c>
      <c r="DA30" s="689"/>
      <c r="DB30" s="689"/>
      <c r="DC30" s="693"/>
      <c r="DD30" s="668">
        <v>2755584</v>
      </c>
      <c r="DE30" s="660"/>
      <c r="DF30" s="660"/>
      <c r="DG30" s="660"/>
      <c r="DH30" s="660"/>
      <c r="DI30" s="660"/>
      <c r="DJ30" s="660"/>
      <c r="DK30" s="661"/>
      <c r="DL30" s="668">
        <v>2375524</v>
      </c>
      <c r="DM30" s="660"/>
      <c r="DN30" s="660"/>
      <c r="DO30" s="660"/>
      <c r="DP30" s="660"/>
      <c r="DQ30" s="660"/>
      <c r="DR30" s="660"/>
      <c r="DS30" s="660"/>
      <c r="DT30" s="660"/>
      <c r="DU30" s="660"/>
      <c r="DV30" s="661"/>
      <c r="DW30" s="664">
        <v>11.9</v>
      </c>
      <c r="DX30" s="689"/>
      <c r="DY30" s="689"/>
      <c r="DZ30" s="689"/>
      <c r="EA30" s="689"/>
      <c r="EB30" s="689"/>
      <c r="EC30" s="690"/>
    </row>
    <row r="31" spans="2:133" ht="11.25" customHeight="1" x14ac:dyDescent="0.15">
      <c r="B31" s="672" t="s">
        <v>312</v>
      </c>
      <c r="C31" s="673"/>
      <c r="D31" s="673"/>
      <c r="E31" s="673"/>
      <c r="F31" s="673"/>
      <c r="G31" s="673"/>
      <c r="H31" s="673"/>
      <c r="I31" s="673"/>
      <c r="J31" s="673"/>
      <c r="K31" s="673"/>
      <c r="L31" s="673"/>
      <c r="M31" s="673"/>
      <c r="N31" s="673"/>
      <c r="O31" s="673"/>
      <c r="P31" s="673"/>
      <c r="Q31" s="674"/>
      <c r="R31" s="659" t="s">
        <v>137</v>
      </c>
      <c r="S31" s="660"/>
      <c r="T31" s="660"/>
      <c r="U31" s="660"/>
      <c r="V31" s="660"/>
      <c r="W31" s="660"/>
      <c r="X31" s="660"/>
      <c r="Y31" s="661"/>
      <c r="Z31" s="662" t="s">
        <v>137</v>
      </c>
      <c r="AA31" s="662"/>
      <c r="AB31" s="662"/>
      <c r="AC31" s="662"/>
      <c r="AD31" s="663" t="s">
        <v>137</v>
      </c>
      <c r="AE31" s="663"/>
      <c r="AF31" s="663"/>
      <c r="AG31" s="663"/>
      <c r="AH31" s="663"/>
      <c r="AI31" s="663"/>
      <c r="AJ31" s="663"/>
      <c r="AK31" s="663"/>
      <c r="AL31" s="664" t="s">
        <v>137</v>
      </c>
      <c r="AM31" s="665"/>
      <c r="AN31" s="665"/>
      <c r="AO31" s="666"/>
      <c r="AP31" s="705" t="s">
        <v>313</v>
      </c>
      <c r="AQ31" s="706"/>
      <c r="AR31" s="706"/>
      <c r="AS31" s="706"/>
      <c r="AT31" s="711" t="s">
        <v>314</v>
      </c>
      <c r="AU31" s="218"/>
      <c r="AV31" s="218"/>
      <c r="AW31" s="218"/>
      <c r="AX31" s="645" t="s">
        <v>190</v>
      </c>
      <c r="AY31" s="646"/>
      <c r="AZ31" s="646"/>
      <c r="BA31" s="646"/>
      <c r="BB31" s="646"/>
      <c r="BC31" s="646"/>
      <c r="BD31" s="646"/>
      <c r="BE31" s="646"/>
      <c r="BF31" s="647"/>
      <c r="BG31" s="715">
        <v>99.4</v>
      </c>
      <c r="BH31" s="703"/>
      <c r="BI31" s="703"/>
      <c r="BJ31" s="703"/>
      <c r="BK31" s="703"/>
      <c r="BL31" s="703"/>
      <c r="BM31" s="654">
        <v>97.4</v>
      </c>
      <c r="BN31" s="703"/>
      <c r="BO31" s="703"/>
      <c r="BP31" s="703"/>
      <c r="BQ31" s="704"/>
      <c r="BR31" s="715">
        <v>99.2</v>
      </c>
      <c r="BS31" s="703"/>
      <c r="BT31" s="703"/>
      <c r="BU31" s="703"/>
      <c r="BV31" s="703"/>
      <c r="BW31" s="703"/>
      <c r="BX31" s="654">
        <v>97</v>
      </c>
      <c r="BY31" s="703"/>
      <c r="BZ31" s="703"/>
      <c r="CA31" s="703"/>
      <c r="CB31" s="704"/>
      <c r="CD31" s="697"/>
      <c r="CE31" s="698"/>
      <c r="CF31" s="656" t="s">
        <v>315</v>
      </c>
      <c r="CG31" s="657"/>
      <c r="CH31" s="657"/>
      <c r="CI31" s="657"/>
      <c r="CJ31" s="657"/>
      <c r="CK31" s="657"/>
      <c r="CL31" s="657"/>
      <c r="CM31" s="657"/>
      <c r="CN31" s="657"/>
      <c r="CO31" s="657"/>
      <c r="CP31" s="657"/>
      <c r="CQ31" s="658"/>
      <c r="CR31" s="659">
        <v>90416</v>
      </c>
      <c r="CS31" s="691"/>
      <c r="CT31" s="691"/>
      <c r="CU31" s="691"/>
      <c r="CV31" s="691"/>
      <c r="CW31" s="691"/>
      <c r="CX31" s="691"/>
      <c r="CY31" s="692"/>
      <c r="CZ31" s="664">
        <v>0.2</v>
      </c>
      <c r="DA31" s="689"/>
      <c r="DB31" s="689"/>
      <c r="DC31" s="693"/>
      <c r="DD31" s="668">
        <v>90416</v>
      </c>
      <c r="DE31" s="691"/>
      <c r="DF31" s="691"/>
      <c r="DG31" s="691"/>
      <c r="DH31" s="691"/>
      <c r="DI31" s="691"/>
      <c r="DJ31" s="691"/>
      <c r="DK31" s="692"/>
      <c r="DL31" s="668">
        <v>90416</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15">
      <c r="B32" s="656" t="s">
        <v>316</v>
      </c>
      <c r="C32" s="657"/>
      <c r="D32" s="657"/>
      <c r="E32" s="657"/>
      <c r="F32" s="657"/>
      <c r="G32" s="657"/>
      <c r="H32" s="657"/>
      <c r="I32" s="657"/>
      <c r="J32" s="657"/>
      <c r="K32" s="657"/>
      <c r="L32" s="657"/>
      <c r="M32" s="657"/>
      <c r="N32" s="657"/>
      <c r="O32" s="657"/>
      <c r="P32" s="657"/>
      <c r="Q32" s="658"/>
      <c r="R32" s="659">
        <v>2987691</v>
      </c>
      <c r="S32" s="660"/>
      <c r="T32" s="660"/>
      <c r="U32" s="660"/>
      <c r="V32" s="660"/>
      <c r="W32" s="660"/>
      <c r="X32" s="660"/>
      <c r="Y32" s="661"/>
      <c r="Z32" s="662">
        <v>6.4</v>
      </c>
      <c r="AA32" s="662"/>
      <c r="AB32" s="662"/>
      <c r="AC32" s="662"/>
      <c r="AD32" s="663" t="s">
        <v>137</v>
      </c>
      <c r="AE32" s="663"/>
      <c r="AF32" s="663"/>
      <c r="AG32" s="663"/>
      <c r="AH32" s="663"/>
      <c r="AI32" s="663"/>
      <c r="AJ32" s="663"/>
      <c r="AK32" s="663"/>
      <c r="AL32" s="664" t="s">
        <v>146</v>
      </c>
      <c r="AM32" s="665"/>
      <c r="AN32" s="665"/>
      <c r="AO32" s="666"/>
      <c r="AP32" s="707"/>
      <c r="AQ32" s="708"/>
      <c r="AR32" s="708"/>
      <c r="AS32" s="708"/>
      <c r="AT32" s="712"/>
      <c r="AU32" s="214" t="s">
        <v>317</v>
      </c>
      <c r="AX32" s="656" t="s">
        <v>318</v>
      </c>
      <c r="AY32" s="657"/>
      <c r="AZ32" s="657"/>
      <c r="BA32" s="657"/>
      <c r="BB32" s="657"/>
      <c r="BC32" s="657"/>
      <c r="BD32" s="657"/>
      <c r="BE32" s="657"/>
      <c r="BF32" s="658"/>
      <c r="BG32" s="716">
        <v>99.3</v>
      </c>
      <c r="BH32" s="691"/>
      <c r="BI32" s="691"/>
      <c r="BJ32" s="691"/>
      <c r="BK32" s="691"/>
      <c r="BL32" s="691"/>
      <c r="BM32" s="665">
        <v>97</v>
      </c>
      <c r="BN32" s="691"/>
      <c r="BO32" s="691"/>
      <c r="BP32" s="691"/>
      <c r="BQ32" s="714"/>
      <c r="BR32" s="716">
        <v>99.2</v>
      </c>
      <c r="BS32" s="691"/>
      <c r="BT32" s="691"/>
      <c r="BU32" s="691"/>
      <c r="BV32" s="691"/>
      <c r="BW32" s="691"/>
      <c r="BX32" s="665">
        <v>96.9</v>
      </c>
      <c r="BY32" s="691"/>
      <c r="BZ32" s="691"/>
      <c r="CA32" s="691"/>
      <c r="CB32" s="714"/>
      <c r="CD32" s="699"/>
      <c r="CE32" s="700"/>
      <c r="CF32" s="656" t="s">
        <v>319</v>
      </c>
      <c r="CG32" s="657"/>
      <c r="CH32" s="657"/>
      <c r="CI32" s="657"/>
      <c r="CJ32" s="657"/>
      <c r="CK32" s="657"/>
      <c r="CL32" s="657"/>
      <c r="CM32" s="657"/>
      <c r="CN32" s="657"/>
      <c r="CO32" s="657"/>
      <c r="CP32" s="657"/>
      <c r="CQ32" s="658"/>
      <c r="CR32" s="659" t="s">
        <v>247</v>
      </c>
      <c r="CS32" s="660"/>
      <c r="CT32" s="660"/>
      <c r="CU32" s="660"/>
      <c r="CV32" s="660"/>
      <c r="CW32" s="660"/>
      <c r="CX32" s="660"/>
      <c r="CY32" s="661"/>
      <c r="CZ32" s="664" t="s">
        <v>247</v>
      </c>
      <c r="DA32" s="689"/>
      <c r="DB32" s="689"/>
      <c r="DC32" s="693"/>
      <c r="DD32" s="668" t="s">
        <v>247</v>
      </c>
      <c r="DE32" s="660"/>
      <c r="DF32" s="660"/>
      <c r="DG32" s="660"/>
      <c r="DH32" s="660"/>
      <c r="DI32" s="660"/>
      <c r="DJ32" s="660"/>
      <c r="DK32" s="661"/>
      <c r="DL32" s="668" t="s">
        <v>137</v>
      </c>
      <c r="DM32" s="660"/>
      <c r="DN32" s="660"/>
      <c r="DO32" s="660"/>
      <c r="DP32" s="660"/>
      <c r="DQ32" s="660"/>
      <c r="DR32" s="660"/>
      <c r="DS32" s="660"/>
      <c r="DT32" s="660"/>
      <c r="DU32" s="660"/>
      <c r="DV32" s="661"/>
      <c r="DW32" s="664" t="s">
        <v>137</v>
      </c>
      <c r="DX32" s="689"/>
      <c r="DY32" s="689"/>
      <c r="DZ32" s="689"/>
      <c r="EA32" s="689"/>
      <c r="EB32" s="689"/>
      <c r="EC32" s="690"/>
    </row>
    <row r="33" spans="2:133" ht="11.25" customHeight="1" x14ac:dyDescent="0.15">
      <c r="B33" s="656" t="s">
        <v>320</v>
      </c>
      <c r="C33" s="657"/>
      <c r="D33" s="657"/>
      <c r="E33" s="657"/>
      <c r="F33" s="657"/>
      <c r="G33" s="657"/>
      <c r="H33" s="657"/>
      <c r="I33" s="657"/>
      <c r="J33" s="657"/>
      <c r="K33" s="657"/>
      <c r="L33" s="657"/>
      <c r="M33" s="657"/>
      <c r="N33" s="657"/>
      <c r="O33" s="657"/>
      <c r="P33" s="657"/>
      <c r="Q33" s="658"/>
      <c r="R33" s="659">
        <v>226694</v>
      </c>
      <c r="S33" s="660"/>
      <c r="T33" s="660"/>
      <c r="U33" s="660"/>
      <c r="V33" s="660"/>
      <c r="W33" s="660"/>
      <c r="X33" s="660"/>
      <c r="Y33" s="661"/>
      <c r="Z33" s="662">
        <v>0.5</v>
      </c>
      <c r="AA33" s="662"/>
      <c r="AB33" s="662"/>
      <c r="AC33" s="662"/>
      <c r="AD33" s="663" t="s">
        <v>137</v>
      </c>
      <c r="AE33" s="663"/>
      <c r="AF33" s="663"/>
      <c r="AG33" s="663"/>
      <c r="AH33" s="663"/>
      <c r="AI33" s="663"/>
      <c r="AJ33" s="663"/>
      <c r="AK33" s="663"/>
      <c r="AL33" s="664" t="s">
        <v>137</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99.4</v>
      </c>
      <c r="BH33" s="718"/>
      <c r="BI33" s="718"/>
      <c r="BJ33" s="718"/>
      <c r="BK33" s="718"/>
      <c r="BL33" s="718"/>
      <c r="BM33" s="719">
        <v>97.5</v>
      </c>
      <c r="BN33" s="718"/>
      <c r="BO33" s="718"/>
      <c r="BP33" s="718"/>
      <c r="BQ33" s="720"/>
      <c r="BR33" s="717">
        <v>99.2</v>
      </c>
      <c r="BS33" s="718"/>
      <c r="BT33" s="718"/>
      <c r="BU33" s="718"/>
      <c r="BV33" s="718"/>
      <c r="BW33" s="718"/>
      <c r="BX33" s="719">
        <v>96.9</v>
      </c>
      <c r="BY33" s="718"/>
      <c r="BZ33" s="718"/>
      <c r="CA33" s="718"/>
      <c r="CB33" s="720"/>
      <c r="CD33" s="656" t="s">
        <v>322</v>
      </c>
      <c r="CE33" s="657"/>
      <c r="CF33" s="657"/>
      <c r="CG33" s="657"/>
      <c r="CH33" s="657"/>
      <c r="CI33" s="657"/>
      <c r="CJ33" s="657"/>
      <c r="CK33" s="657"/>
      <c r="CL33" s="657"/>
      <c r="CM33" s="657"/>
      <c r="CN33" s="657"/>
      <c r="CO33" s="657"/>
      <c r="CP33" s="657"/>
      <c r="CQ33" s="658"/>
      <c r="CR33" s="659">
        <v>25756755</v>
      </c>
      <c r="CS33" s="691"/>
      <c r="CT33" s="691"/>
      <c r="CU33" s="691"/>
      <c r="CV33" s="691"/>
      <c r="CW33" s="691"/>
      <c r="CX33" s="691"/>
      <c r="CY33" s="692"/>
      <c r="CZ33" s="664">
        <v>56.6</v>
      </c>
      <c r="DA33" s="689"/>
      <c r="DB33" s="689"/>
      <c r="DC33" s="693"/>
      <c r="DD33" s="668">
        <v>12524067</v>
      </c>
      <c r="DE33" s="691"/>
      <c r="DF33" s="691"/>
      <c r="DG33" s="691"/>
      <c r="DH33" s="691"/>
      <c r="DI33" s="691"/>
      <c r="DJ33" s="691"/>
      <c r="DK33" s="692"/>
      <c r="DL33" s="668">
        <v>8314362</v>
      </c>
      <c r="DM33" s="691"/>
      <c r="DN33" s="691"/>
      <c r="DO33" s="691"/>
      <c r="DP33" s="691"/>
      <c r="DQ33" s="691"/>
      <c r="DR33" s="691"/>
      <c r="DS33" s="691"/>
      <c r="DT33" s="691"/>
      <c r="DU33" s="691"/>
      <c r="DV33" s="692"/>
      <c r="DW33" s="664">
        <v>41.6</v>
      </c>
      <c r="DX33" s="689"/>
      <c r="DY33" s="689"/>
      <c r="DZ33" s="689"/>
      <c r="EA33" s="689"/>
      <c r="EB33" s="689"/>
      <c r="EC33" s="690"/>
    </row>
    <row r="34" spans="2:133" ht="11.25" customHeight="1" x14ac:dyDescent="0.15">
      <c r="B34" s="656" t="s">
        <v>323</v>
      </c>
      <c r="C34" s="657"/>
      <c r="D34" s="657"/>
      <c r="E34" s="657"/>
      <c r="F34" s="657"/>
      <c r="G34" s="657"/>
      <c r="H34" s="657"/>
      <c r="I34" s="657"/>
      <c r="J34" s="657"/>
      <c r="K34" s="657"/>
      <c r="L34" s="657"/>
      <c r="M34" s="657"/>
      <c r="N34" s="657"/>
      <c r="O34" s="657"/>
      <c r="P34" s="657"/>
      <c r="Q34" s="658"/>
      <c r="R34" s="659">
        <v>5158903</v>
      </c>
      <c r="S34" s="660"/>
      <c r="T34" s="660"/>
      <c r="U34" s="660"/>
      <c r="V34" s="660"/>
      <c r="W34" s="660"/>
      <c r="X34" s="660"/>
      <c r="Y34" s="661"/>
      <c r="Z34" s="662">
        <v>11.1</v>
      </c>
      <c r="AA34" s="662"/>
      <c r="AB34" s="662"/>
      <c r="AC34" s="662"/>
      <c r="AD34" s="663" t="s">
        <v>247</v>
      </c>
      <c r="AE34" s="663"/>
      <c r="AF34" s="663"/>
      <c r="AG34" s="663"/>
      <c r="AH34" s="663"/>
      <c r="AI34" s="663"/>
      <c r="AJ34" s="663"/>
      <c r="AK34" s="663"/>
      <c r="AL34" s="664" t="s">
        <v>247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6138361</v>
      </c>
      <c r="CS34" s="660"/>
      <c r="CT34" s="660"/>
      <c r="CU34" s="660"/>
      <c r="CV34" s="660"/>
      <c r="CW34" s="660"/>
      <c r="CX34" s="660"/>
      <c r="CY34" s="661"/>
      <c r="CZ34" s="664">
        <v>13.5</v>
      </c>
      <c r="DA34" s="689"/>
      <c r="DB34" s="689"/>
      <c r="DC34" s="693"/>
      <c r="DD34" s="668">
        <v>3465718</v>
      </c>
      <c r="DE34" s="660"/>
      <c r="DF34" s="660"/>
      <c r="DG34" s="660"/>
      <c r="DH34" s="660"/>
      <c r="DI34" s="660"/>
      <c r="DJ34" s="660"/>
      <c r="DK34" s="661"/>
      <c r="DL34" s="668">
        <v>2973856</v>
      </c>
      <c r="DM34" s="660"/>
      <c r="DN34" s="660"/>
      <c r="DO34" s="660"/>
      <c r="DP34" s="660"/>
      <c r="DQ34" s="660"/>
      <c r="DR34" s="660"/>
      <c r="DS34" s="660"/>
      <c r="DT34" s="660"/>
      <c r="DU34" s="660"/>
      <c r="DV34" s="661"/>
      <c r="DW34" s="664">
        <v>14.9</v>
      </c>
      <c r="DX34" s="689"/>
      <c r="DY34" s="689"/>
      <c r="DZ34" s="689"/>
      <c r="EA34" s="689"/>
      <c r="EB34" s="689"/>
      <c r="EC34" s="690"/>
    </row>
    <row r="35" spans="2:133" ht="11.25" customHeight="1" x14ac:dyDescent="0.15">
      <c r="B35" s="656" t="s">
        <v>325</v>
      </c>
      <c r="C35" s="657"/>
      <c r="D35" s="657"/>
      <c r="E35" s="657"/>
      <c r="F35" s="657"/>
      <c r="G35" s="657"/>
      <c r="H35" s="657"/>
      <c r="I35" s="657"/>
      <c r="J35" s="657"/>
      <c r="K35" s="657"/>
      <c r="L35" s="657"/>
      <c r="M35" s="657"/>
      <c r="N35" s="657"/>
      <c r="O35" s="657"/>
      <c r="P35" s="657"/>
      <c r="Q35" s="658"/>
      <c r="R35" s="659">
        <v>6426178</v>
      </c>
      <c r="S35" s="660"/>
      <c r="T35" s="660"/>
      <c r="U35" s="660"/>
      <c r="V35" s="660"/>
      <c r="W35" s="660"/>
      <c r="X35" s="660"/>
      <c r="Y35" s="661"/>
      <c r="Z35" s="662">
        <v>13.8</v>
      </c>
      <c r="AA35" s="662"/>
      <c r="AB35" s="662"/>
      <c r="AC35" s="662"/>
      <c r="AD35" s="663" t="s">
        <v>137</v>
      </c>
      <c r="AE35" s="663"/>
      <c r="AF35" s="663"/>
      <c r="AG35" s="663"/>
      <c r="AH35" s="663"/>
      <c r="AI35" s="663"/>
      <c r="AJ35" s="663"/>
      <c r="AK35" s="663"/>
      <c r="AL35" s="664" t="s">
        <v>137</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184286</v>
      </c>
      <c r="CS35" s="691"/>
      <c r="CT35" s="691"/>
      <c r="CU35" s="691"/>
      <c r="CV35" s="691"/>
      <c r="CW35" s="691"/>
      <c r="CX35" s="691"/>
      <c r="CY35" s="692"/>
      <c r="CZ35" s="664">
        <v>0.4</v>
      </c>
      <c r="DA35" s="689"/>
      <c r="DB35" s="689"/>
      <c r="DC35" s="693"/>
      <c r="DD35" s="668">
        <v>105312</v>
      </c>
      <c r="DE35" s="691"/>
      <c r="DF35" s="691"/>
      <c r="DG35" s="691"/>
      <c r="DH35" s="691"/>
      <c r="DI35" s="691"/>
      <c r="DJ35" s="691"/>
      <c r="DK35" s="692"/>
      <c r="DL35" s="668">
        <v>105012</v>
      </c>
      <c r="DM35" s="691"/>
      <c r="DN35" s="691"/>
      <c r="DO35" s="691"/>
      <c r="DP35" s="691"/>
      <c r="DQ35" s="691"/>
      <c r="DR35" s="691"/>
      <c r="DS35" s="691"/>
      <c r="DT35" s="691"/>
      <c r="DU35" s="691"/>
      <c r="DV35" s="692"/>
      <c r="DW35" s="664">
        <v>0.5</v>
      </c>
      <c r="DX35" s="689"/>
      <c r="DY35" s="689"/>
      <c r="DZ35" s="689"/>
      <c r="EA35" s="689"/>
      <c r="EB35" s="689"/>
      <c r="EC35" s="690"/>
    </row>
    <row r="36" spans="2:133" ht="11.25" customHeight="1" x14ac:dyDescent="0.15">
      <c r="B36" s="656" t="s">
        <v>329</v>
      </c>
      <c r="C36" s="657"/>
      <c r="D36" s="657"/>
      <c r="E36" s="657"/>
      <c r="F36" s="657"/>
      <c r="G36" s="657"/>
      <c r="H36" s="657"/>
      <c r="I36" s="657"/>
      <c r="J36" s="657"/>
      <c r="K36" s="657"/>
      <c r="L36" s="657"/>
      <c r="M36" s="657"/>
      <c r="N36" s="657"/>
      <c r="O36" s="657"/>
      <c r="P36" s="657"/>
      <c r="Q36" s="658"/>
      <c r="R36" s="659">
        <v>1262507</v>
      </c>
      <c r="S36" s="660"/>
      <c r="T36" s="660"/>
      <c r="U36" s="660"/>
      <c r="V36" s="660"/>
      <c r="W36" s="660"/>
      <c r="X36" s="660"/>
      <c r="Y36" s="661"/>
      <c r="Z36" s="662">
        <v>2.7</v>
      </c>
      <c r="AA36" s="662"/>
      <c r="AB36" s="662"/>
      <c r="AC36" s="662"/>
      <c r="AD36" s="663" t="s">
        <v>247</v>
      </c>
      <c r="AE36" s="663"/>
      <c r="AF36" s="663"/>
      <c r="AG36" s="663"/>
      <c r="AH36" s="663"/>
      <c r="AI36" s="663"/>
      <c r="AJ36" s="663"/>
      <c r="AK36" s="663"/>
      <c r="AL36" s="664" t="s">
        <v>247</v>
      </c>
      <c r="AM36" s="665"/>
      <c r="AN36" s="665"/>
      <c r="AO36" s="666"/>
      <c r="AP36" s="222"/>
      <c r="AQ36" s="725" t="s">
        <v>330</v>
      </c>
      <c r="AR36" s="726"/>
      <c r="AS36" s="726"/>
      <c r="AT36" s="726"/>
      <c r="AU36" s="726"/>
      <c r="AV36" s="726"/>
      <c r="AW36" s="726"/>
      <c r="AX36" s="726"/>
      <c r="AY36" s="727"/>
      <c r="AZ36" s="648">
        <v>4944673</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12264</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6620613</v>
      </c>
      <c r="CS36" s="660"/>
      <c r="CT36" s="660"/>
      <c r="CU36" s="660"/>
      <c r="CV36" s="660"/>
      <c r="CW36" s="660"/>
      <c r="CX36" s="660"/>
      <c r="CY36" s="661"/>
      <c r="CZ36" s="664">
        <v>14.6</v>
      </c>
      <c r="DA36" s="689"/>
      <c r="DB36" s="689"/>
      <c r="DC36" s="693"/>
      <c r="DD36" s="668">
        <v>4053963</v>
      </c>
      <c r="DE36" s="660"/>
      <c r="DF36" s="660"/>
      <c r="DG36" s="660"/>
      <c r="DH36" s="660"/>
      <c r="DI36" s="660"/>
      <c r="DJ36" s="660"/>
      <c r="DK36" s="661"/>
      <c r="DL36" s="668">
        <v>2671742</v>
      </c>
      <c r="DM36" s="660"/>
      <c r="DN36" s="660"/>
      <c r="DO36" s="660"/>
      <c r="DP36" s="660"/>
      <c r="DQ36" s="660"/>
      <c r="DR36" s="660"/>
      <c r="DS36" s="660"/>
      <c r="DT36" s="660"/>
      <c r="DU36" s="660"/>
      <c r="DV36" s="661"/>
      <c r="DW36" s="664">
        <v>13.4</v>
      </c>
      <c r="DX36" s="689"/>
      <c r="DY36" s="689"/>
      <c r="DZ36" s="689"/>
      <c r="EA36" s="689"/>
      <c r="EB36" s="689"/>
      <c r="EC36" s="690"/>
    </row>
    <row r="37" spans="2:133" ht="11.25" customHeight="1" x14ac:dyDescent="0.15">
      <c r="B37" s="656" t="s">
        <v>333</v>
      </c>
      <c r="C37" s="657"/>
      <c r="D37" s="657"/>
      <c r="E37" s="657"/>
      <c r="F37" s="657"/>
      <c r="G37" s="657"/>
      <c r="H37" s="657"/>
      <c r="I37" s="657"/>
      <c r="J37" s="657"/>
      <c r="K37" s="657"/>
      <c r="L37" s="657"/>
      <c r="M37" s="657"/>
      <c r="N37" s="657"/>
      <c r="O37" s="657"/>
      <c r="P37" s="657"/>
      <c r="Q37" s="658"/>
      <c r="R37" s="659">
        <v>768636</v>
      </c>
      <c r="S37" s="660"/>
      <c r="T37" s="660"/>
      <c r="U37" s="660"/>
      <c r="V37" s="660"/>
      <c r="W37" s="660"/>
      <c r="X37" s="660"/>
      <c r="Y37" s="661"/>
      <c r="Z37" s="662">
        <v>1.6</v>
      </c>
      <c r="AA37" s="662"/>
      <c r="AB37" s="662"/>
      <c r="AC37" s="662"/>
      <c r="AD37" s="663">
        <v>42441</v>
      </c>
      <c r="AE37" s="663"/>
      <c r="AF37" s="663"/>
      <c r="AG37" s="663"/>
      <c r="AH37" s="663"/>
      <c r="AI37" s="663"/>
      <c r="AJ37" s="663"/>
      <c r="AK37" s="663"/>
      <c r="AL37" s="664">
        <v>0.2</v>
      </c>
      <c r="AM37" s="665"/>
      <c r="AN37" s="665"/>
      <c r="AO37" s="666"/>
      <c r="AQ37" s="722" t="s">
        <v>334</v>
      </c>
      <c r="AR37" s="723"/>
      <c r="AS37" s="723"/>
      <c r="AT37" s="723"/>
      <c r="AU37" s="723"/>
      <c r="AV37" s="723"/>
      <c r="AW37" s="723"/>
      <c r="AX37" s="723"/>
      <c r="AY37" s="724"/>
      <c r="AZ37" s="659">
        <v>1209533</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-35177</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833149</v>
      </c>
      <c r="CS37" s="691"/>
      <c r="CT37" s="691"/>
      <c r="CU37" s="691"/>
      <c r="CV37" s="691"/>
      <c r="CW37" s="691"/>
      <c r="CX37" s="691"/>
      <c r="CY37" s="692"/>
      <c r="CZ37" s="664">
        <v>1.8</v>
      </c>
      <c r="DA37" s="689"/>
      <c r="DB37" s="689"/>
      <c r="DC37" s="693"/>
      <c r="DD37" s="668">
        <v>832789</v>
      </c>
      <c r="DE37" s="691"/>
      <c r="DF37" s="691"/>
      <c r="DG37" s="691"/>
      <c r="DH37" s="691"/>
      <c r="DI37" s="691"/>
      <c r="DJ37" s="691"/>
      <c r="DK37" s="692"/>
      <c r="DL37" s="668">
        <v>772983</v>
      </c>
      <c r="DM37" s="691"/>
      <c r="DN37" s="691"/>
      <c r="DO37" s="691"/>
      <c r="DP37" s="691"/>
      <c r="DQ37" s="691"/>
      <c r="DR37" s="691"/>
      <c r="DS37" s="691"/>
      <c r="DT37" s="691"/>
      <c r="DU37" s="691"/>
      <c r="DV37" s="692"/>
      <c r="DW37" s="664">
        <v>3.9</v>
      </c>
      <c r="DX37" s="689"/>
      <c r="DY37" s="689"/>
      <c r="DZ37" s="689"/>
      <c r="EA37" s="689"/>
      <c r="EB37" s="689"/>
      <c r="EC37" s="690"/>
    </row>
    <row r="38" spans="2:133" ht="11.25" customHeight="1" x14ac:dyDescent="0.15">
      <c r="B38" s="656" t="s">
        <v>337</v>
      </c>
      <c r="C38" s="657"/>
      <c r="D38" s="657"/>
      <c r="E38" s="657"/>
      <c r="F38" s="657"/>
      <c r="G38" s="657"/>
      <c r="H38" s="657"/>
      <c r="I38" s="657"/>
      <c r="J38" s="657"/>
      <c r="K38" s="657"/>
      <c r="L38" s="657"/>
      <c r="M38" s="657"/>
      <c r="N38" s="657"/>
      <c r="O38" s="657"/>
      <c r="P38" s="657"/>
      <c r="Q38" s="658"/>
      <c r="R38" s="659">
        <v>569159</v>
      </c>
      <c r="S38" s="660"/>
      <c r="T38" s="660"/>
      <c r="U38" s="660"/>
      <c r="V38" s="660"/>
      <c r="W38" s="660"/>
      <c r="X38" s="660"/>
      <c r="Y38" s="661"/>
      <c r="Z38" s="662">
        <v>1.2</v>
      </c>
      <c r="AA38" s="662"/>
      <c r="AB38" s="662"/>
      <c r="AC38" s="662"/>
      <c r="AD38" s="663" t="s">
        <v>247</v>
      </c>
      <c r="AE38" s="663"/>
      <c r="AF38" s="663"/>
      <c r="AG38" s="663"/>
      <c r="AH38" s="663"/>
      <c r="AI38" s="663"/>
      <c r="AJ38" s="663"/>
      <c r="AK38" s="663"/>
      <c r="AL38" s="664" t="s">
        <v>137</v>
      </c>
      <c r="AM38" s="665"/>
      <c r="AN38" s="665"/>
      <c r="AO38" s="666"/>
      <c r="AQ38" s="722" t="s">
        <v>338</v>
      </c>
      <c r="AR38" s="723"/>
      <c r="AS38" s="723"/>
      <c r="AT38" s="723"/>
      <c r="AU38" s="723"/>
      <c r="AV38" s="723"/>
      <c r="AW38" s="723"/>
      <c r="AX38" s="723"/>
      <c r="AY38" s="724"/>
      <c r="AZ38" s="659">
        <v>1026130</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9561</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2684670</v>
      </c>
      <c r="CS38" s="660"/>
      <c r="CT38" s="660"/>
      <c r="CU38" s="660"/>
      <c r="CV38" s="660"/>
      <c r="CW38" s="660"/>
      <c r="CX38" s="660"/>
      <c r="CY38" s="661"/>
      <c r="CZ38" s="664">
        <v>5.9</v>
      </c>
      <c r="DA38" s="689"/>
      <c r="DB38" s="689"/>
      <c r="DC38" s="693"/>
      <c r="DD38" s="668">
        <v>2181347</v>
      </c>
      <c r="DE38" s="660"/>
      <c r="DF38" s="660"/>
      <c r="DG38" s="660"/>
      <c r="DH38" s="660"/>
      <c r="DI38" s="660"/>
      <c r="DJ38" s="660"/>
      <c r="DK38" s="661"/>
      <c r="DL38" s="668">
        <v>2181347</v>
      </c>
      <c r="DM38" s="660"/>
      <c r="DN38" s="660"/>
      <c r="DO38" s="660"/>
      <c r="DP38" s="660"/>
      <c r="DQ38" s="660"/>
      <c r="DR38" s="660"/>
      <c r="DS38" s="660"/>
      <c r="DT38" s="660"/>
      <c r="DU38" s="660"/>
      <c r="DV38" s="661"/>
      <c r="DW38" s="664">
        <v>10.9</v>
      </c>
      <c r="DX38" s="689"/>
      <c r="DY38" s="689"/>
      <c r="DZ38" s="689"/>
      <c r="EA38" s="689"/>
      <c r="EB38" s="689"/>
      <c r="EC38" s="690"/>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247</v>
      </c>
      <c r="S39" s="660"/>
      <c r="T39" s="660"/>
      <c r="U39" s="660"/>
      <c r="V39" s="660"/>
      <c r="W39" s="660"/>
      <c r="X39" s="660"/>
      <c r="Y39" s="661"/>
      <c r="Z39" s="662" t="s">
        <v>137</v>
      </c>
      <c r="AA39" s="662"/>
      <c r="AB39" s="662"/>
      <c r="AC39" s="662"/>
      <c r="AD39" s="663" t="s">
        <v>137</v>
      </c>
      <c r="AE39" s="663"/>
      <c r="AF39" s="663"/>
      <c r="AG39" s="663"/>
      <c r="AH39" s="663"/>
      <c r="AI39" s="663"/>
      <c r="AJ39" s="663"/>
      <c r="AK39" s="663"/>
      <c r="AL39" s="664" t="s">
        <v>137</v>
      </c>
      <c r="AM39" s="665"/>
      <c r="AN39" s="665"/>
      <c r="AO39" s="666"/>
      <c r="AQ39" s="722" t="s">
        <v>342</v>
      </c>
      <c r="AR39" s="723"/>
      <c r="AS39" s="723"/>
      <c r="AT39" s="723"/>
      <c r="AU39" s="723"/>
      <c r="AV39" s="723"/>
      <c r="AW39" s="723"/>
      <c r="AX39" s="723"/>
      <c r="AY39" s="724"/>
      <c r="AZ39" s="659">
        <v>24340</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14683</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9295920</v>
      </c>
      <c r="CS39" s="691"/>
      <c r="CT39" s="691"/>
      <c r="CU39" s="691"/>
      <c r="CV39" s="691"/>
      <c r="CW39" s="691"/>
      <c r="CX39" s="691"/>
      <c r="CY39" s="692"/>
      <c r="CZ39" s="664">
        <v>20.399999999999999</v>
      </c>
      <c r="DA39" s="689"/>
      <c r="DB39" s="689"/>
      <c r="DC39" s="693"/>
      <c r="DD39" s="668">
        <v>1892822</v>
      </c>
      <c r="DE39" s="691"/>
      <c r="DF39" s="691"/>
      <c r="DG39" s="691"/>
      <c r="DH39" s="691"/>
      <c r="DI39" s="691"/>
      <c r="DJ39" s="691"/>
      <c r="DK39" s="692"/>
      <c r="DL39" s="668" t="s">
        <v>137</v>
      </c>
      <c r="DM39" s="691"/>
      <c r="DN39" s="691"/>
      <c r="DO39" s="691"/>
      <c r="DP39" s="691"/>
      <c r="DQ39" s="691"/>
      <c r="DR39" s="691"/>
      <c r="DS39" s="691"/>
      <c r="DT39" s="691"/>
      <c r="DU39" s="691"/>
      <c r="DV39" s="692"/>
      <c r="DW39" s="664" t="s">
        <v>137</v>
      </c>
      <c r="DX39" s="689"/>
      <c r="DY39" s="689"/>
      <c r="DZ39" s="689"/>
      <c r="EA39" s="689"/>
      <c r="EB39" s="689"/>
      <c r="EC39" s="690"/>
    </row>
    <row r="40" spans="2:133" ht="11.25" customHeight="1" x14ac:dyDescent="0.15">
      <c r="B40" s="656" t="s">
        <v>345</v>
      </c>
      <c r="C40" s="657"/>
      <c r="D40" s="657"/>
      <c r="E40" s="657"/>
      <c r="F40" s="657"/>
      <c r="G40" s="657"/>
      <c r="H40" s="657"/>
      <c r="I40" s="657"/>
      <c r="J40" s="657"/>
      <c r="K40" s="657"/>
      <c r="L40" s="657"/>
      <c r="M40" s="657"/>
      <c r="N40" s="657"/>
      <c r="O40" s="657"/>
      <c r="P40" s="657"/>
      <c r="Q40" s="658"/>
      <c r="R40" s="659">
        <v>412059</v>
      </c>
      <c r="S40" s="660"/>
      <c r="T40" s="660"/>
      <c r="U40" s="660"/>
      <c r="V40" s="660"/>
      <c r="W40" s="660"/>
      <c r="X40" s="660"/>
      <c r="Y40" s="661"/>
      <c r="Z40" s="662">
        <v>0.9</v>
      </c>
      <c r="AA40" s="662"/>
      <c r="AB40" s="662"/>
      <c r="AC40" s="662"/>
      <c r="AD40" s="663" t="s">
        <v>247</v>
      </c>
      <c r="AE40" s="663"/>
      <c r="AF40" s="663"/>
      <c r="AG40" s="663"/>
      <c r="AH40" s="663"/>
      <c r="AI40" s="663"/>
      <c r="AJ40" s="663"/>
      <c r="AK40" s="663"/>
      <c r="AL40" s="664" t="s">
        <v>247</v>
      </c>
      <c r="AM40" s="665"/>
      <c r="AN40" s="665"/>
      <c r="AO40" s="666"/>
      <c r="AQ40" s="722" t="s">
        <v>346</v>
      </c>
      <c r="AR40" s="723"/>
      <c r="AS40" s="723"/>
      <c r="AT40" s="723"/>
      <c r="AU40" s="723"/>
      <c r="AV40" s="723"/>
      <c r="AW40" s="723"/>
      <c r="AX40" s="723"/>
      <c r="AY40" s="724"/>
      <c r="AZ40" s="659" t="s">
        <v>146</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95</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832905</v>
      </c>
      <c r="CS40" s="660"/>
      <c r="CT40" s="660"/>
      <c r="CU40" s="660"/>
      <c r="CV40" s="660"/>
      <c r="CW40" s="660"/>
      <c r="CX40" s="660"/>
      <c r="CY40" s="661"/>
      <c r="CZ40" s="664">
        <v>1.8</v>
      </c>
      <c r="DA40" s="689"/>
      <c r="DB40" s="689"/>
      <c r="DC40" s="693"/>
      <c r="DD40" s="668">
        <v>824905</v>
      </c>
      <c r="DE40" s="660"/>
      <c r="DF40" s="660"/>
      <c r="DG40" s="660"/>
      <c r="DH40" s="660"/>
      <c r="DI40" s="660"/>
      <c r="DJ40" s="660"/>
      <c r="DK40" s="661"/>
      <c r="DL40" s="668">
        <v>382405</v>
      </c>
      <c r="DM40" s="660"/>
      <c r="DN40" s="660"/>
      <c r="DO40" s="660"/>
      <c r="DP40" s="660"/>
      <c r="DQ40" s="660"/>
      <c r="DR40" s="660"/>
      <c r="DS40" s="660"/>
      <c r="DT40" s="660"/>
      <c r="DU40" s="660"/>
      <c r="DV40" s="661"/>
      <c r="DW40" s="664">
        <v>1.9</v>
      </c>
      <c r="DX40" s="689"/>
      <c r="DY40" s="689"/>
      <c r="DZ40" s="689"/>
      <c r="EA40" s="689"/>
      <c r="EB40" s="689"/>
      <c r="EC40" s="690"/>
    </row>
    <row r="41" spans="2:133" ht="11.25" customHeight="1" x14ac:dyDescent="0.15">
      <c r="B41" s="680" t="s">
        <v>350</v>
      </c>
      <c r="C41" s="681"/>
      <c r="D41" s="681"/>
      <c r="E41" s="681"/>
      <c r="F41" s="681"/>
      <c r="G41" s="681"/>
      <c r="H41" s="681"/>
      <c r="I41" s="681"/>
      <c r="J41" s="681"/>
      <c r="K41" s="681"/>
      <c r="L41" s="681"/>
      <c r="M41" s="681"/>
      <c r="N41" s="681"/>
      <c r="O41" s="681"/>
      <c r="P41" s="681"/>
      <c r="Q41" s="682"/>
      <c r="R41" s="731">
        <v>46630599</v>
      </c>
      <c r="S41" s="732"/>
      <c r="T41" s="732"/>
      <c r="U41" s="732"/>
      <c r="V41" s="732"/>
      <c r="W41" s="732"/>
      <c r="X41" s="732"/>
      <c r="Y41" s="736"/>
      <c r="Z41" s="737">
        <v>100</v>
      </c>
      <c r="AA41" s="737"/>
      <c r="AB41" s="737"/>
      <c r="AC41" s="737"/>
      <c r="AD41" s="738">
        <v>19569323</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544185</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137</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137</v>
      </c>
      <c r="CS41" s="691"/>
      <c r="CT41" s="691"/>
      <c r="CU41" s="691"/>
      <c r="CV41" s="691"/>
      <c r="CW41" s="691"/>
      <c r="CX41" s="691"/>
      <c r="CY41" s="692"/>
      <c r="CZ41" s="664" t="s">
        <v>137</v>
      </c>
      <c r="DA41" s="689"/>
      <c r="DB41" s="689"/>
      <c r="DC41" s="693"/>
      <c r="DD41" s="668" t="s">
        <v>137</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354</v>
      </c>
      <c r="AR42" s="729"/>
      <c r="AS42" s="729"/>
      <c r="AT42" s="729"/>
      <c r="AU42" s="729"/>
      <c r="AV42" s="729"/>
      <c r="AW42" s="729"/>
      <c r="AX42" s="729"/>
      <c r="AY42" s="730"/>
      <c r="AZ42" s="731">
        <v>2140485</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361</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2480776</v>
      </c>
      <c r="CS42" s="691"/>
      <c r="CT42" s="691"/>
      <c r="CU42" s="691"/>
      <c r="CV42" s="691"/>
      <c r="CW42" s="691"/>
      <c r="CX42" s="691"/>
      <c r="CY42" s="692"/>
      <c r="CZ42" s="664">
        <v>5.5</v>
      </c>
      <c r="DA42" s="689"/>
      <c r="DB42" s="689"/>
      <c r="DC42" s="693"/>
      <c r="DD42" s="668">
        <v>686471</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357</v>
      </c>
      <c r="CD43" s="656" t="s">
        <v>358</v>
      </c>
      <c r="CE43" s="657"/>
      <c r="CF43" s="657"/>
      <c r="CG43" s="657"/>
      <c r="CH43" s="657"/>
      <c r="CI43" s="657"/>
      <c r="CJ43" s="657"/>
      <c r="CK43" s="657"/>
      <c r="CL43" s="657"/>
      <c r="CM43" s="657"/>
      <c r="CN43" s="657"/>
      <c r="CO43" s="657"/>
      <c r="CP43" s="657"/>
      <c r="CQ43" s="658"/>
      <c r="CR43" s="659">
        <v>63457</v>
      </c>
      <c r="CS43" s="691"/>
      <c r="CT43" s="691"/>
      <c r="CU43" s="691"/>
      <c r="CV43" s="691"/>
      <c r="CW43" s="691"/>
      <c r="CX43" s="691"/>
      <c r="CY43" s="692"/>
      <c r="CZ43" s="664">
        <v>0.1</v>
      </c>
      <c r="DA43" s="689"/>
      <c r="DB43" s="689"/>
      <c r="DC43" s="693"/>
      <c r="DD43" s="668">
        <v>63457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307</v>
      </c>
      <c r="CE44" s="696"/>
      <c r="CF44" s="656" t="s">
        <v>360</v>
      </c>
      <c r="CG44" s="657"/>
      <c r="CH44" s="657"/>
      <c r="CI44" s="657"/>
      <c r="CJ44" s="657"/>
      <c r="CK44" s="657"/>
      <c r="CL44" s="657"/>
      <c r="CM44" s="657"/>
      <c r="CN44" s="657"/>
      <c r="CO44" s="657"/>
      <c r="CP44" s="657"/>
      <c r="CQ44" s="658"/>
      <c r="CR44" s="659">
        <v>2474563</v>
      </c>
      <c r="CS44" s="660"/>
      <c r="CT44" s="660"/>
      <c r="CU44" s="660"/>
      <c r="CV44" s="660"/>
      <c r="CW44" s="660"/>
      <c r="CX44" s="660"/>
      <c r="CY44" s="661"/>
      <c r="CZ44" s="664">
        <v>5.4</v>
      </c>
      <c r="DA44" s="665"/>
      <c r="DB44" s="665"/>
      <c r="DC44" s="671"/>
      <c r="DD44" s="668">
        <v>685258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1488790</v>
      </c>
      <c r="CS45" s="691"/>
      <c r="CT45" s="691"/>
      <c r="CU45" s="691"/>
      <c r="CV45" s="691"/>
      <c r="CW45" s="691"/>
      <c r="CX45" s="691"/>
      <c r="CY45" s="692"/>
      <c r="CZ45" s="664">
        <v>3.3</v>
      </c>
      <c r="DA45" s="689"/>
      <c r="DB45" s="689"/>
      <c r="DC45" s="693"/>
      <c r="DD45" s="668">
        <v>315017</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363</v>
      </c>
      <c r="CG46" s="657"/>
      <c r="CH46" s="657"/>
      <c r="CI46" s="657"/>
      <c r="CJ46" s="657"/>
      <c r="CK46" s="657"/>
      <c r="CL46" s="657"/>
      <c r="CM46" s="657"/>
      <c r="CN46" s="657"/>
      <c r="CO46" s="657"/>
      <c r="CP46" s="657"/>
      <c r="CQ46" s="658"/>
      <c r="CR46" s="659">
        <v>959195</v>
      </c>
      <c r="CS46" s="660"/>
      <c r="CT46" s="660"/>
      <c r="CU46" s="660"/>
      <c r="CV46" s="660"/>
      <c r="CW46" s="660"/>
      <c r="CX46" s="660"/>
      <c r="CY46" s="661"/>
      <c r="CZ46" s="664">
        <v>2.1</v>
      </c>
      <c r="DA46" s="665"/>
      <c r="DB46" s="665"/>
      <c r="DC46" s="671"/>
      <c r="DD46" s="668">
        <v>345563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364</v>
      </c>
      <c r="CG47" s="657"/>
      <c r="CH47" s="657"/>
      <c r="CI47" s="657"/>
      <c r="CJ47" s="657"/>
      <c r="CK47" s="657"/>
      <c r="CL47" s="657"/>
      <c r="CM47" s="657"/>
      <c r="CN47" s="657"/>
      <c r="CO47" s="657"/>
      <c r="CP47" s="657"/>
      <c r="CQ47" s="658"/>
      <c r="CR47" s="659">
        <v>6213</v>
      </c>
      <c r="CS47" s="691"/>
      <c r="CT47" s="691"/>
      <c r="CU47" s="691"/>
      <c r="CV47" s="691"/>
      <c r="CW47" s="691"/>
      <c r="CX47" s="691"/>
      <c r="CY47" s="692"/>
      <c r="CZ47" s="664">
        <v>0</v>
      </c>
      <c r="DA47" s="689"/>
      <c r="DB47" s="689"/>
      <c r="DC47" s="693"/>
      <c r="DD47" s="668">
        <v>1213</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365</v>
      </c>
      <c r="CG48" s="657"/>
      <c r="CH48" s="657"/>
      <c r="CI48" s="657"/>
      <c r="CJ48" s="657"/>
      <c r="CK48" s="657"/>
      <c r="CL48" s="657"/>
      <c r="CM48" s="657"/>
      <c r="CN48" s="657"/>
      <c r="CO48" s="657"/>
      <c r="CP48" s="657"/>
      <c r="CQ48" s="658"/>
      <c r="CR48" s="659" t="s">
        <v>247</v>
      </c>
      <c r="CS48" s="660"/>
      <c r="CT48" s="660"/>
      <c r="CU48" s="660"/>
      <c r="CV48" s="660"/>
      <c r="CW48" s="660"/>
      <c r="CX48" s="660"/>
      <c r="CY48" s="661"/>
      <c r="CZ48" s="664" t="s">
        <v>146</v>
      </c>
      <c r="DA48" s="665"/>
      <c r="DB48" s="665"/>
      <c r="DC48" s="671"/>
      <c r="DD48" s="668" t="s">
        <v>137</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366</v>
      </c>
      <c r="CE49" s="681"/>
      <c r="CF49" s="681"/>
      <c r="CG49" s="681"/>
      <c r="CH49" s="681"/>
      <c r="CI49" s="681"/>
      <c r="CJ49" s="681"/>
      <c r="CK49" s="681"/>
      <c r="CL49" s="681"/>
      <c r="CM49" s="681"/>
      <c r="CN49" s="681"/>
      <c r="CO49" s="681"/>
      <c r="CP49" s="681"/>
      <c r="CQ49" s="682"/>
      <c r="CR49" s="731">
        <v>45479767</v>
      </c>
      <c r="CS49" s="718"/>
      <c r="CT49" s="718"/>
      <c r="CU49" s="718"/>
      <c r="CV49" s="718"/>
      <c r="CW49" s="718"/>
      <c r="CX49" s="718"/>
      <c r="CY49" s="747"/>
      <c r="CZ49" s="739">
        <v>100</v>
      </c>
      <c r="DA49" s="748"/>
      <c r="DB49" s="748"/>
      <c r="DC49" s="749"/>
      <c r="DD49" s="750">
        <v>23278485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8/k067950rn0B9mM7Bv98UNMQlKsl6WRLo4JU3ibO10V9Uo4AVP+ixAYPYy8wZnfAglEey7gZ4Ytzl4s7buFg==" saltValue="xcK3mrqHFLjithkLU+YXg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L69" zoomScale="55" zoomScaleNormal="55" zoomScaleSheetLayoutView="70" workbookViewId="0">
      <selection activeCell="DQ102" sqref="DQ102:DU10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389</v>
      </c>
      <c r="C7" s="786"/>
      <c r="D7" s="786"/>
      <c r="E7" s="786"/>
      <c r="F7" s="786"/>
      <c r="G7" s="786"/>
      <c r="H7" s="786"/>
      <c r="I7" s="786"/>
      <c r="J7" s="786"/>
      <c r="K7" s="786"/>
      <c r="L7" s="786"/>
      <c r="M7" s="786"/>
      <c r="N7" s="786"/>
      <c r="O7" s="786"/>
      <c r="P7" s="787"/>
      <c r="Q7" s="788">
        <v>46606</v>
      </c>
      <c r="R7" s="789"/>
      <c r="S7" s="789"/>
      <c r="T7" s="789"/>
      <c r="U7" s="789"/>
      <c r="V7" s="789">
        <v>45456</v>
      </c>
      <c r="W7" s="789"/>
      <c r="X7" s="789"/>
      <c r="Y7" s="789"/>
      <c r="Z7" s="789"/>
      <c r="AA7" s="789">
        <v>1150</v>
      </c>
      <c r="AB7" s="789"/>
      <c r="AC7" s="789"/>
      <c r="AD7" s="789"/>
      <c r="AE7" s="790"/>
      <c r="AF7" s="791">
        <v>808</v>
      </c>
      <c r="AG7" s="792"/>
      <c r="AH7" s="792"/>
      <c r="AI7" s="792"/>
      <c r="AJ7" s="793"/>
      <c r="AK7" s="794">
        <v>6426</v>
      </c>
      <c r="AL7" s="795"/>
      <c r="AM7" s="795"/>
      <c r="AN7" s="795"/>
      <c r="AO7" s="795"/>
      <c r="AP7" s="795">
        <v>22976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577</v>
      </c>
      <c r="BT7" s="783"/>
      <c r="BU7" s="783"/>
      <c r="BV7" s="783"/>
      <c r="BW7" s="783"/>
      <c r="BX7" s="783"/>
      <c r="BY7" s="783"/>
      <c r="BZ7" s="783"/>
      <c r="CA7" s="783"/>
      <c r="CB7" s="783"/>
      <c r="CC7" s="783"/>
      <c r="CD7" s="783"/>
      <c r="CE7" s="783"/>
      <c r="CF7" s="783"/>
      <c r="CG7" s="798"/>
      <c r="CH7" s="779" t="s">
        <v>576</v>
      </c>
      <c r="CI7" s="780"/>
      <c r="CJ7" s="780"/>
      <c r="CK7" s="780"/>
      <c r="CL7" s="781"/>
      <c r="CM7" s="779">
        <v>81</v>
      </c>
      <c r="CN7" s="780"/>
      <c r="CO7" s="780"/>
      <c r="CP7" s="780"/>
      <c r="CQ7" s="781"/>
      <c r="CR7" s="779">
        <v>80</v>
      </c>
      <c r="CS7" s="780"/>
      <c r="CT7" s="780"/>
      <c r="CU7" s="780"/>
      <c r="CV7" s="781"/>
      <c r="CW7" s="779" t="s">
        <v>576</v>
      </c>
      <c r="CX7" s="780"/>
      <c r="CY7" s="780"/>
      <c r="CZ7" s="780"/>
      <c r="DA7" s="781"/>
      <c r="DB7" s="779" t="s">
        <v>576</v>
      </c>
      <c r="DC7" s="780"/>
      <c r="DD7" s="780"/>
      <c r="DE7" s="780"/>
      <c r="DF7" s="781"/>
      <c r="DG7" s="779" t="s">
        <v>576</v>
      </c>
      <c r="DH7" s="780"/>
      <c r="DI7" s="780"/>
      <c r="DJ7" s="780"/>
      <c r="DK7" s="781"/>
      <c r="DL7" s="779" t="s">
        <v>576</v>
      </c>
      <c r="DM7" s="780"/>
      <c r="DN7" s="780"/>
      <c r="DO7" s="780"/>
      <c r="DP7" s="781"/>
      <c r="DQ7" s="779" t="s">
        <v>576</v>
      </c>
      <c r="DR7" s="780"/>
      <c r="DS7" s="780"/>
      <c r="DT7" s="780"/>
      <c r="DU7" s="781"/>
      <c r="DV7" s="782"/>
      <c r="DW7" s="783"/>
      <c r="DX7" s="783"/>
      <c r="DY7" s="783"/>
      <c r="DZ7" s="784"/>
      <c r="EA7" s="234"/>
    </row>
    <row r="8" spans="1:131" s="235" customFormat="1" ht="26.25" customHeight="1" x14ac:dyDescent="0.15">
      <c r="A8" s="238">
        <v>2</v>
      </c>
      <c r="B8" s="816" t="s">
        <v>390</v>
      </c>
      <c r="C8" s="817"/>
      <c r="D8" s="817"/>
      <c r="E8" s="817"/>
      <c r="F8" s="817"/>
      <c r="G8" s="817"/>
      <c r="H8" s="817"/>
      <c r="I8" s="817"/>
      <c r="J8" s="817"/>
      <c r="K8" s="817"/>
      <c r="L8" s="817"/>
      <c r="M8" s="817"/>
      <c r="N8" s="817"/>
      <c r="O8" s="817"/>
      <c r="P8" s="818"/>
      <c r="Q8" s="819">
        <v>84</v>
      </c>
      <c r="R8" s="820"/>
      <c r="S8" s="820"/>
      <c r="T8" s="820"/>
      <c r="U8" s="820"/>
      <c r="V8" s="820">
        <v>84</v>
      </c>
      <c r="W8" s="820"/>
      <c r="X8" s="820"/>
      <c r="Y8" s="820"/>
      <c r="Z8" s="820"/>
      <c r="AA8" s="820">
        <v>0</v>
      </c>
      <c r="AB8" s="820"/>
      <c r="AC8" s="820"/>
      <c r="AD8" s="820"/>
      <c r="AE8" s="821"/>
      <c r="AF8" s="822">
        <v>0</v>
      </c>
      <c r="AG8" s="823"/>
      <c r="AH8" s="823"/>
      <c r="AI8" s="823"/>
      <c r="AJ8" s="824"/>
      <c r="AK8" s="805">
        <v>52</v>
      </c>
      <c r="AL8" s="806"/>
      <c r="AM8" s="806"/>
      <c r="AN8" s="806"/>
      <c r="AO8" s="806"/>
      <c r="AP8" s="806" t="s">
        <v>576</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578</v>
      </c>
      <c r="BT8" s="810"/>
      <c r="BU8" s="810"/>
      <c r="BV8" s="810"/>
      <c r="BW8" s="810"/>
      <c r="BX8" s="810"/>
      <c r="BY8" s="810"/>
      <c r="BZ8" s="810"/>
      <c r="CA8" s="810"/>
      <c r="CB8" s="810"/>
      <c r="CC8" s="810"/>
      <c r="CD8" s="810"/>
      <c r="CE8" s="810"/>
      <c r="CF8" s="810"/>
      <c r="CG8" s="811"/>
      <c r="CH8" s="812">
        <v>1</v>
      </c>
      <c r="CI8" s="813"/>
      <c r="CJ8" s="813"/>
      <c r="CK8" s="813"/>
      <c r="CL8" s="814"/>
      <c r="CM8" s="812">
        <v>131</v>
      </c>
      <c r="CN8" s="813"/>
      <c r="CO8" s="813"/>
      <c r="CP8" s="813"/>
      <c r="CQ8" s="814"/>
      <c r="CR8" s="812">
        <v>50</v>
      </c>
      <c r="CS8" s="813"/>
      <c r="CT8" s="813"/>
      <c r="CU8" s="813"/>
      <c r="CV8" s="814"/>
      <c r="CW8" s="812" t="s">
        <v>576</v>
      </c>
      <c r="CX8" s="813"/>
      <c r="CY8" s="813"/>
      <c r="CZ8" s="813"/>
      <c r="DA8" s="814"/>
      <c r="DB8" s="812" t="s">
        <v>576</v>
      </c>
      <c r="DC8" s="813"/>
      <c r="DD8" s="813"/>
      <c r="DE8" s="813"/>
      <c r="DF8" s="814"/>
      <c r="DG8" s="812" t="s">
        <v>576</v>
      </c>
      <c r="DH8" s="813"/>
      <c r="DI8" s="813"/>
      <c r="DJ8" s="813"/>
      <c r="DK8" s="814"/>
      <c r="DL8" s="812" t="s">
        <v>576</v>
      </c>
      <c r="DM8" s="813"/>
      <c r="DN8" s="813"/>
      <c r="DO8" s="813"/>
      <c r="DP8" s="814"/>
      <c r="DQ8" s="812" t="s">
        <v>576</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579</v>
      </c>
      <c r="BT9" s="810"/>
      <c r="BU9" s="810"/>
      <c r="BV9" s="810"/>
      <c r="BW9" s="810"/>
      <c r="BX9" s="810"/>
      <c r="BY9" s="810"/>
      <c r="BZ9" s="810"/>
      <c r="CA9" s="810"/>
      <c r="CB9" s="810"/>
      <c r="CC9" s="810"/>
      <c r="CD9" s="810"/>
      <c r="CE9" s="810"/>
      <c r="CF9" s="810"/>
      <c r="CG9" s="811"/>
      <c r="CH9" s="812">
        <v>-3</v>
      </c>
      <c r="CI9" s="813"/>
      <c r="CJ9" s="813"/>
      <c r="CK9" s="813"/>
      <c r="CL9" s="814"/>
      <c r="CM9" s="812">
        <v>47</v>
      </c>
      <c r="CN9" s="813"/>
      <c r="CO9" s="813"/>
      <c r="CP9" s="813"/>
      <c r="CQ9" s="814"/>
      <c r="CR9" s="812">
        <v>18</v>
      </c>
      <c r="CS9" s="813"/>
      <c r="CT9" s="813"/>
      <c r="CU9" s="813"/>
      <c r="CV9" s="814"/>
      <c r="CW9" s="812">
        <v>3</v>
      </c>
      <c r="CX9" s="813"/>
      <c r="CY9" s="813"/>
      <c r="CZ9" s="813"/>
      <c r="DA9" s="814"/>
      <c r="DB9" s="812" t="s">
        <v>576</v>
      </c>
      <c r="DC9" s="813"/>
      <c r="DD9" s="813"/>
      <c r="DE9" s="813"/>
      <c r="DF9" s="814"/>
      <c r="DG9" s="812" t="s">
        <v>576</v>
      </c>
      <c r="DH9" s="813"/>
      <c r="DI9" s="813"/>
      <c r="DJ9" s="813"/>
      <c r="DK9" s="814"/>
      <c r="DL9" s="812" t="s">
        <v>576</v>
      </c>
      <c r="DM9" s="813"/>
      <c r="DN9" s="813"/>
      <c r="DO9" s="813"/>
      <c r="DP9" s="814"/>
      <c r="DQ9" s="812" t="s">
        <v>576</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580</v>
      </c>
      <c r="BT10" s="810"/>
      <c r="BU10" s="810"/>
      <c r="BV10" s="810"/>
      <c r="BW10" s="810"/>
      <c r="BX10" s="810"/>
      <c r="BY10" s="810"/>
      <c r="BZ10" s="810"/>
      <c r="CA10" s="810"/>
      <c r="CB10" s="810"/>
      <c r="CC10" s="810"/>
      <c r="CD10" s="810"/>
      <c r="CE10" s="810"/>
      <c r="CF10" s="810"/>
      <c r="CG10" s="811"/>
      <c r="CH10" s="812">
        <v>-3</v>
      </c>
      <c r="CI10" s="813"/>
      <c r="CJ10" s="813"/>
      <c r="CK10" s="813"/>
      <c r="CL10" s="814"/>
      <c r="CM10" s="812">
        <v>21</v>
      </c>
      <c r="CN10" s="813"/>
      <c r="CO10" s="813"/>
      <c r="CP10" s="813"/>
      <c r="CQ10" s="814"/>
      <c r="CR10" s="812">
        <v>24</v>
      </c>
      <c r="CS10" s="813"/>
      <c r="CT10" s="813"/>
      <c r="CU10" s="813"/>
      <c r="CV10" s="814"/>
      <c r="CW10" s="812" t="s">
        <v>576</v>
      </c>
      <c r="CX10" s="813"/>
      <c r="CY10" s="813"/>
      <c r="CZ10" s="813"/>
      <c r="DA10" s="814"/>
      <c r="DB10" s="812" t="s">
        <v>576</v>
      </c>
      <c r="DC10" s="813"/>
      <c r="DD10" s="813"/>
      <c r="DE10" s="813"/>
      <c r="DF10" s="814"/>
      <c r="DG10" s="812" t="s">
        <v>576</v>
      </c>
      <c r="DH10" s="813"/>
      <c r="DI10" s="813"/>
      <c r="DJ10" s="813"/>
      <c r="DK10" s="814"/>
      <c r="DL10" s="812" t="s">
        <v>576</v>
      </c>
      <c r="DM10" s="813"/>
      <c r="DN10" s="813"/>
      <c r="DO10" s="813"/>
      <c r="DP10" s="814"/>
      <c r="DQ10" s="812" t="s">
        <v>576</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581</v>
      </c>
      <c r="BT11" s="810"/>
      <c r="BU11" s="810"/>
      <c r="BV11" s="810"/>
      <c r="BW11" s="810"/>
      <c r="BX11" s="810"/>
      <c r="BY11" s="810"/>
      <c r="BZ11" s="810"/>
      <c r="CA11" s="810"/>
      <c r="CB11" s="810"/>
      <c r="CC11" s="810"/>
      <c r="CD11" s="810"/>
      <c r="CE11" s="810"/>
      <c r="CF11" s="810"/>
      <c r="CG11" s="811"/>
      <c r="CH11" s="812" t="s">
        <v>582</v>
      </c>
      <c r="CI11" s="813"/>
      <c r="CJ11" s="813"/>
      <c r="CK11" s="813"/>
      <c r="CL11" s="814"/>
      <c r="CM11" s="812">
        <v>22</v>
      </c>
      <c r="CN11" s="813"/>
      <c r="CO11" s="813"/>
      <c r="CP11" s="813"/>
      <c r="CQ11" s="814"/>
      <c r="CR11" s="812">
        <v>12</v>
      </c>
      <c r="CS11" s="813"/>
      <c r="CT11" s="813"/>
      <c r="CU11" s="813"/>
      <c r="CV11" s="814"/>
      <c r="CW11" s="812" t="s">
        <v>576</v>
      </c>
      <c r="CX11" s="813"/>
      <c r="CY11" s="813"/>
      <c r="CZ11" s="813"/>
      <c r="DA11" s="814"/>
      <c r="DB11" s="812" t="s">
        <v>576</v>
      </c>
      <c r="DC11" s="813"/>
      <c r="DD11" s="813"/>
      <c r="DE11" s="813"/>
      <c r="DF11" s="814"/>
      <c r="DG11" s="812" t="s">
        <v>576</v>
      </c>
      <c r="DH11" s="813"/>
      <c r="DI11" s="813"/>
      <c r="DJ11" s="813"/>
      <c r="DK11" s="814"/>
      <c r="DL11" s="812" t="s">
        <v>576</v>
      </c>
      <c r="DM11" s="813"/>
      <c r="DN11" s="813"/>
      <c r="DO11" s="813"/>
      <c r="DP11" s="814"/>
      <c r="DQ11" s="812" t="s">
        <v>576</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392</v>
      </c>
      <c r="B23" s="825" t="s">
        <v>393</v>
      </c>
      <c r="C23" s="826"/>
      <c r="D23" s="826"/>
      <c r="E23" s="826"/>
      <c r="F23" s="826"/>
      <c r="G23" s="826"/>
      <c r="H23" s="826"/>
      <c r="I23" s="826"/>
      <c r="J23" s="826"/>
      <c r="K23" s="826"/>
      <c r="L23" s="826"/>
      <c r="M23" s="826"/>
      <c r="N23" s="826"/>
      <c r="O23" s="826"/>
      <c r="P23" s="827"/>
      <c r="Q23" s="828">
        <v>46631</v>
      </c>
      <c r="R23" s="829"/>
      <c r="S23" s="829"/>
      <c r="T23" s="829"/>
      <c r="U23" s="829"/>
      <c r="V23" s="829">
        <v>45480</v>
      </c>
      <c r="W23" s="829"/>
      <c r="X23" s="829"/>
      <c r="Y23" s="829"/>
      <c r="Z23" s="829"/>
      <c r="AA23" s="829">
        <v>1151</v>
      </c>
      <c r="AB23" s="829"/>
      <c r="AC23" s="829"/>
      <c r="AD23" s="829"/>
      <c r="AE23" s="830"/>
      <c r="AF23" s="831">
        <v>809</v>
      </c>
      <c r="AG23" s="829"/>
      <c r="AH23" s="829"/>
      <c r="AI23" s="829"/>
      <c r="AJ23" s="832"/>
      <c r="AK23" s="833"/>
      <c r="AL23" s="834"/>
      <c r="AM23" s="834"/>
      <c r="AN23" s="834"/>
      <c r="AO23" s="834"/>
      <c r="AP23" s="829">
        <v>22976</v>
      </c>
      <c r="AQ23" s="829"/>
      <c r="AR23" s="829"/>
      <c r="AS23" s="829"/>
      <c r="AT23" s="829"/>
      <c r="AU23" s="845"/>
      <c r="AV23" s="845"/>
      <c r="AW23" s="845"/>
      <c r="AX23" s="845"/>
      <c r="AY23" s="846"/>
      <c r="AZ23" s="847" t="s">
        <v>394</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372</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405</v>
      </c>
      <c r="C28" s="786"/>
      <c r="D28" s="786"/>
      <c r="E28" s="786"/>
      <c r="F28" s="786"/>
      <c r="G28" s="786"/>
      <c r="H28" s="786"/>
      <c r="I28" s="786"/>
      <c r="J28" s="786"/>
      <c r="K28" s="786"/>
      <c r="L28" s="786"/>
      <c r="M28" s="786"/>
      <c r="N28" s="786"/>
      <c r="O28" s="786"/>
      <c r="P28" s="787"/>
      <c r="Q28" s="858">
        <v>7454</v>
      </c>
      <c r="R28" s="859"/>
      <c r="S28" s="859"/>
      <c r="T28" s="859"/>
      <c r="U28" s="859"/>
      <c r="V28" s="859">
        <v>7442</v>
      </c>
      <c r="W28" s="859"/>
      <c r="X28" s="859"/>
      <c r="Y28" s="859"/>
      <c r="Z28" s="859"/>
      <c r="AA28" s="859">
        <v>12</v>
      </c>
      <c r="AB28" s="859"/>
      <c r="AC28" s="859"/>
      <c r="AD28" s="859"/>
      <c r="AE28" s="860"/>
      <c r="AF28" s="861">
        <v>12</v>
      </c>
      <c r="AG28" s="859"/>
      <c r="AH28" s="859"/>
      <c r="AI28" s="859"/>
      <c r="AJ28" s="862"/>
      <c r="AK28" s="863">
        <v>544</v>
      </c>
      <c r="AL28" s="864"/>
      <c r="AM28" s="864"/>
      <c r="AN28" s="864"/>
      <c r="AO28" s="864"/>
      <c r="AP28" s="865" t="s">
        <v>575</v>
      </c>
      <c r="AQ28" s="865"/>
      <c r="AR28" s="865"/>
      <c r="AS28" s="865"/>
      <c r="AT28" s="865"/>
      <c r="AU28" s="864" t="s">
        <v>575</v>
      </c>
      <c r="AV28" s="864"/>
      <c r="AW28" s="864"/>
      <c r="AX28" s="864"/>
      <c r="AY28" s="864"/>
      <c r="AZ28" s="866"/>
      <c r="BA28" s="866"/>
      <c r="BB28" s="866"/>
      <c r="BC28" s="866"/>
      <c r="BD28" s="866"/>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406</v>
      </c>
      <c r="C29" s="817"/>
      <c r="D29" s="817"/>
      <c r="E29" s="817"/>
      <c r="F29" s="817"/>
      <c r="G29" s="817"/>
      <c r="H29" s="817"/>
      <c r="I29" s="817"/>
      <c r="J29" s="817"/>
      <c r="K29" s="817"/>
      <c r="L29" s="817"/>
      <c r="M29" s="817"/>
      <c r="N29" s="817"/>
      <c r="O29" s="817"/>
      <c r="P29" s="818"/>
      <c r="Q29" s="819">
        <v>1091</v>
      </c>
      <c r="R29" s="820"/>
      <c r="S29" s="820"/>
      <c r="T29" s="820"/>
      <c r="U29" s="820"/>
      <c r="V29" s="820">
        <v>1090</v>
      </c>
      <c r="W29" s="820"/>
      <c r="X29" s="820"/>
      <c r="Y29" s="820"/>
      <c r="Z29" s="820"/>
      <c r="AA29" s="820">
        <v>1</v>
      </c>
      <c r="AB29" s="820"/>
      <c r="AC29" s="820"/>
      <c r="AD29" s="820"/>
      <c r="AE29" s="821"/>
      <c r="AF29" s="822">
        <v>1</v>
      </c>
      <c r="AG29" s="823"/>
      <c r="AH29" s="823"/>
      <c r="AI29" s="823"/>
      <c r="AJ29" s="824"/>
      <c r="AK29" s="870">
        <v>224</v>
      </c>
      <c r="AL29" s="865"/>
      <c r="AM29" s="865"/>
      <c r="AN29" s="865"/>
      <c r="AO29" s="865"/>
      <c r="AP29" s="865" t="s">
        <v>575</v>
      </c>
      <c r="AQ29" s="865"/>
      <c r="AR29" s="865"/>
      <c r="AS29" s="865"/>
      <c r="AT29" s="865"/>
      <c r="AU29" s="865" t="s">
        <v>575</v>
      </c>
      <c r="AV29" s="865"/>
      <c r="AW29" s="865"/>
      <c r="AX29" s="865"/>
      <c r="AY29" s="865"/>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407</v>
      </c>
      <c r="C30" s="817"/>
      <c r="D30" s="817"/>
      <c r="E30" s="817"/>
      <c r="F30" s="817"/>
      <c r="G30" s="817"/>
      <c r="H30" s="817"/>
      <c r="I30" s="817"/>
      <c r="J30" s="817"/>
      <c r="K30" s="817"/>
      <c r="L30" s="817"/>
      <c r="M30" s="817"/>
      <c r="N30" s="817"/>
      <c r="O30" s="817"/>
      <c r="P30" s="818"/>
      <c r="Q30" s="819">
        <v>30</v>
      </c>
      <c r="R30" s="820"/>
      <c r="S30" s="820"/>
      <c r="T30" s="820"/>
      <c r="U30" s="820"/>
      <c r="V30" s="820">
        <v>30</v>
      </c>
      <c r="W30" s="820"/>
      <c r="X30" s="820"/>
      <c r="Y30" s="820"/>
      <c r="Z30" s="820"/>
      <c r="AA30" s="820" t="s">
        <v>576</v>
      </c>
      <c r="AB30" s="820"/>
      <c r="AC30" s="820"/>
      <c r="AD30" s="820"/>
      <c r="AE30" s="821"/>
      <c r="AF30" s="822" t="s">
        <v>137</v>
      </c>
      <c r="AG30" s="823"/>
      <c r="AH30" s="823"/>
      <c r="AI30" s="823"/>
      <c r="AJ30" s="824"/>
      <c r="AK30" s="870">
        <v>21</v>
      </c>
      <c r="AL30" s="865"/>
      <c r="AM30" s="865"/>
      <c r="AN30" s="865"/>
      <c r="AO30" s="865"/>
      <c r="AP30" s="865" t="s">
        <v>575</v>
      </c>
      <c r="AQ30" s="865"/>
      <c r="AR30" s="865"/>
      <c r="AS30" s="865"/>
      <c r="AT30" s="865"/>
      <c r="AU30" s="865" t="s">
        <v>575</v>
      </c>
      <c r="AV30" s="865"/>
      <c r="AW30" s="865"/>
      <c r="AX30" s="865"/>
      <c r="AY30" s="865"/>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408</v>
      </c>
      <c r="C31" s="817"/>
      <c r="D31" s="817"/>
      <c r="E31" s="817"/>
      <c r="F31" s="817"/>
      <c r="G31" s="817"/>
      <c r="H31" s="817"/>
      <c r="I31" s="817"/>
      <c r="J31" s="817"/>
      <c r="K31" s="817"/>
      <c r="L31" s="817"/>
      <c r="M31" s="817"/>
      <c r="N31" s="817"/>
      <c r="O31" s="817"/>
      <c r="P31" s="818"/>
      <c r="Q31" s="819">
        <v>6652</v>
      </c>
      <c r="R31" s="820"/>
      <c r="S31" s="820"/>
      <c r="T31" s="820"/>
      <c r="U31" s="820"/>
      <c r="V31" s="820">
        <v>6446</v>
      </c>
      <c r="W31" s="820"/>
      <c r="X31" s="820"/>
      <c r="Y31" s="820"/>
      <c r="Z31" s="820"/>
      <c r="AA31" s="820">
        <v>206</v>
      </c>
      <c r="AB31" s="820"/>
      <c r="AC31" s="820"/>
      <c r="AD31" s="820"/>
      <c r="AE31" s="821"/>
      <c r="AF31" s="822">
        <v>206</v>
      </c>
      <c r="AG31" s="823"/>
      <c r="AH31" s="823"/>
      <c r="AI31" s="823"/>
      <c r="AJ31" s="824"/>
      <c r="AK31" s="870">
        <v>997</v>
      </c>
      <c r="AL31" s="865"/>
      <c r="AM31" s="865"/>
      <c r="AN31" s="865"/>
      <c r="AO31" s="865"/>
      <c r="AP31" s="865" t="s">
        <v>575</v>
      </c>
      <c r="AQ31" s="865"/>
      <c r="AR31" s="865"/>
      <c r="AS31" s="865"/>
      <c r="AT31" s="865"/>
      <c r="AU31" s="865" t="s">
        <v>575</v>
      </c>
      <c r="AV31" s="865"/>
      <c r="AW31" s="865"/>
      <c r="AX31" s="865"/>
      <c r="AY31" s="865"/>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409</v>
      </c>
      <c r="C32" s="817"/>
      <c r="D32" s="817"/>
      <c r="E32" s="817"/>
      <c r="F32" s="817"/>
      <c r="G32" s="817"/>
      <c r="H32" s="817"/>
      <c r="I32" s="817"/>
      <c r="J32" s="817"/>
      <c r="K32" s="817"/>
      <c r="L32" s="817"/>
      <c r="M32" s="817"/>
      <c r="N32" s="817"/>
      <c r="O32" s="817"/>
      <c r="P32" s="818"/>
      <c r="Q32" s="819">
        <v>9</v>
      </c>
      <c r="R32" s="820"/>
      <c r="S32" s="820"/>
      <c r="T32" s="820"/>
      <c r="U32" s="820"/>
      <c r="V32" s="820">
        <v>9</v>
      </c>
      <c r="W32" s="820"/>
      <c r="X32" s="820"/>
      <c r="Y32" s="820"/>
      <c r="Z32" s="820"/>
      <c r="AA32" s="820" t="s">
        <v>576</v>
      </c>
      <c r="AB32" s="820"/>
      <c r="AC32" s="820"/>
      <c r="AD32" s="820"/>
      <c r="AE32" s="821"/>
      <c r="AF32" s="822" t="s">
        <v>137</v>
      </c>
      <c r="AG32" s="823"/>
      <c r="AH32" s="823"/>
      <c r="AI32" s="823"/>
      <c r="AJ32" s="824"/>
      <c r="AK32" s="870">
        <v>2</v>
      </c>
      <c r="AL32" s="865"/>
      <c r="AM32" s="865"/>
      <c r="AN32" s="865"/>
      <c r="AO32" s="865"/>
      <c r="AP32" s="865" t="s">
        <v>575</v>
      </c>
      <c r="AQ32" s="865"/>
      <c r="AR32" s="865"/>
      <c r="AS32" s="865"/>
      <c r="AT32" s="865"/>
      <c r="AU32" s="865" t="s">
        <v>575</v>
      </c>
      <c r="AV32" s="865"/>
      <c r="AW32" s="865"/>
      <c r="AX32" s="865"/>
      <c r="AY32" s="865"/>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410</v>
      </c>
      <c r="C33" s="817"/>
      <c r="D33" s="817"/>
      <c r="E33" s="817"/>
      <c r="F33" s="817"/>
      <c r="G33" s="817"/>
      <c r="H33" s="817"/>
      <c r="I33" s="817"/>
      <c r="J33" s="817"/>
      <c r="K33" s="817"/>
      <c r="L33" s="817"/>
      <c r="M33" s="817"/>
      <c r="N33" s="817"/>
      <c r="O33" s="817"/>
      <c r="P33" s="818"/>
      <c r="Q33" s="819">
        <v>1647</v>
      </c>
      <c r="R33" s="820"/>
      <c r="S33" s="820"/>
      <c r="T33" s="820"/>
      <c r="U33" s="820"/>
      <c r="V33" s="820">
        <v>1494</v>
      </c>
      <c r="W33" s="820"/>
      <c r="X33" s="820"/>
      <c r="Y33" s="820"/>
      <c r="Z33" s="820"/>
      <c r="AA33" s="820">
        <v>153</v>
      </c>
      <c r="AB33" s="820"/>
      <c r="AC33" s="820"/>
      <c r="AD33" s="820"/>
      <c r="AE33" s="821"/>
      <c r="AF33" s="822">
        <v>2652</v>
      </c>
      <c r="AG33" s="823"/>
      <c r="AH33" s="823"/>
      <c r="AI33" s="823"/>
      <c r="AJ33" s="824"/>
      <c r="AK33" s="870">
        <v>24</v>
      </c>
      <c r="AL33" s="865"/>
      <c r="AM33" s="865"/>
      <c r="AN33" s="865"/>
      <c r="AO33" s="865"/>
      <c r="AP33" s="865">
        <v>3953</v>
      </c>
      <c r="AQ33" s="865"/>
      <c r="AR33" s="865"/>
      <c r="AS33" s="865"/>
      <c r="AT33" s="865"/>
      <c r="AU33" s="865">
        <v>59</v>
      </c>
      <c r="AV33" s="865"/>
      <c r="AW33" s="865"/>
      <c r="AX33" s="865"/>
      <c r="AY33" s="865"/>
      <c r="AZ33" s="867"/>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412</v>
      </c>
      <c r="C34" s="817"/>
      <c r="D34" s="817"/>
      <c r="E34" s="817"/>
      <c r="F34" s="817"/>
      <c r="G34" s="817"/>
      <c r="H34" s="817"/>
      <c r="I34" s="817"/>
      <c r="J34" s="817"/>
      <c r="K34" s="817"/>
      <c r="L34" s="817"/>
      <c r="M34" s="817"/>
      <c r="N34" s="817"/>
      <c r="O34" s="817"/>
      <c r="P34" s="818"/>
      <c r="Q34" s="819">
        <v>15111</v>
      </c>
      <c r="R34" s="820"/>
      <c r="S34" s="820"/>
      <c r="T34" s="820"/>
      <c r="U34" s="820"/>
      <c r="V34" s="820">
        <v>14533</v>
      </c>
      <c r="W34" s="820"/>
      <c r="X34" s="820"/>
      <c r="Y34" s="820"/>
      <c r="Z34" s="820"/>
      <c r="AA34" s="820">
        <v>579</v>
      </c>
      <c r="AB34" s="820"/>
      <c r="AC34" s="820"/>
      <c r="AD34" s="820"/>
      <c r="AE34" s="821"/>
      <c r="AF34" s="822">
        <v>7260</v>
      </c>
      <c r="AG34" s="823"/>
      <c r="AH34" s="823"/>
      <c r="AI34" s="823"/>
      <c r="AJ34" s="824"/>
      <c r="AK34" s="870">
        <v>1026</v>
      </c>
      <c r="AL34" s="865"/>
      <c r="AM34" s="865"/>
      <c r="AN34" s="865"/>
      <c r="AO34" s="865"/>
      <c r="AP34" s="865">
        <v>9896</v>
      </c>
      <c r="AQ34" s="865"/>
      <c r="AR34" s="865"/>
      <c r="AS34" s="865"/>
      <c r="AT34" s="865"/>
      <c r="AU34" s="865">
        <v>2108</v>
      </c>
      <c r="AV34" s="865"/>
      <c r="AW34" s="865"/>
      <c r="AX34" s="865"/>
      <c r="AY34" s="865"/>
      <c r="AZ34" s="867"/>
      <c r="BA34" s="867"/>
      <c r="BB34" s="867"/>
      <c r="BC34" s="867"/>
      <c r="BD34" s="867"/>
      <c r="BE34" s="868" t="s">
        <v>411</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413</v>
      </c>
      <c r="C35" s="817"/>
      <c r="D35" s="817"/>
      <c r="E35" s="817"/>
      <c r="F35" s="817"/>
      <c r="G35" s="817"/>
      <c r="H35" s="817"/>
      <c r="I35" s="817"/>
      <c r="J35" s="817"/>
      <c r="K35" s="817"/>
      <c r="L35" s="817"/>
      <c r="M35" s="817"/>
      <c r="N35" s="817"/>
      <c r="O35" s="817"/>
      <c r="P35" s="818"/>
      <c r="Q35" s="819">
        <v>1981</v>
      </c>
      <c r="R35" s="820"/>
      <c r="S35" s="820"/>
      <c r="T35" s="820"/>
      <c r="U35" s="820"/>
      <c r="V35" s="820">
        <v>1950</v>
      </c>
      <c r="W35" s="820"/>
      <c r="X35" s="820"/>
      <c r="Y35" s="820"/>
      <c r="Z35" s="820"/>
      <c r="AA35" s="820">
        <v>31</v>
      </c>
      <c r="AB35" s="820"/>
      <c r="AC35" s="820"/>
      <c r="AD35" s="820"/>
      <c r="AE35" s="821"/>
      <c r="AF35" s="822">
        <v>171</v>
      </c>
      <c r="AG35" s="823"/>
      <c r="AH35" s="823"/>
      <c r="AI35" s="823"/>
      <c r="AJ35" s="824"/>
      <c r="AK35" s="870">
        <v>1210</v>
      </c>
      <c r="AL35" s="865"/>
      <c r="AM35" s="865"/>
      <c r="AN35" s="865"/>
      <c r="AO35" s="865"/>
      <c r="AP35" s="865">
        <v>14257</v>
      </c>
      <c r="AQ35" s="865"/>
      <c r="AR35" s="865"/>
      <c r="AS35" s="865"/>
      <c r="AT35" s="865"/>
      <c r="AU35" s="865">
        <v>4063</v>
      </c>
      <c r="AV35" s="865"/>
      <c r="AW35" s="865"/>
      <c r="AX35" s="865"/>
      <c r="AY35" s="865"/>
      <c r="AZ35" s="867"/>
      <c r="BA35" s="867"/>
      <c r="BB35" s="867"/>
      <c r="BC35" s="867"/>
      <c r="BD35" s="867"/>
      <c r="BE35" s="868" t="s">
        <v>411</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5"/>
      <c r="AM36" s="865"/>
      <c r="AN36" s="865"/>
      <c r="AO36" s="865"/>
      <c r="AP36" s="865"/>
      <c r="AQ36" s="865"/>
      <c r="AR36" s="865"/>
      <c r="AS36" s="865"/>
      <c r="AT36" s="865"/>
      <c r="AU36" s="865"/>
      <c r="AV36" s="865"/>
      <c r="AW36" s="865"/>
      <c r="AX36" s="865"/>
      <c r="AY36" s="865"/>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5"/>
      <c r="AM37" s="865"/>
      <c r="AN37" s="865"/>
      <c r="AO37" s="865"/>
      <c r="AP37" s="865"/>
      <c r="AQ37" s="865"/>
      <c r="AR37" s="865"/>
      <c r="AS37" s="865"/>
      <c r="AT37" s="865"/>
      <c r="AU37" s="865"/>
      <c r="AV37" s="865"/>
      <c r="AW37" s="865"/>
      <c r="AX37" s="865"/>
      <c r="AY37" s="865"/>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5"/>
      <c r="AM38" s="865"/>
      <c r="AN38" s="865"/>
      <c r="AO38" s="865"/>
      <c r="AP38" s="865"/>
      <c r="AQ38" s="865"/>
      <c r="AR38" s="865"/>
      <c r="AS38" s="865"/>
      <c r="AT38" s="865"/>
      <c r="AU38" s="865"/>
      <c r="AV38" s="865"/>
      <c r="AW38" s="865"/>
      <c r="AX38" s="865"/>
      <c r="AY38" s="865"/>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5"/>
      <c r="AM39" s="865"/>
      <c r="AN39" s="865"/>
      <c r="AO39" s="865"/>
      <c r="AP39" s="865"/>
      <c r="AQ39" s="865"/>
      <c r="AR39" s="865"/>
      <c r="AS39" s="865"/>
      <c r="AT39" s="865"/>
      <c r="AU39" s="865"/>
      <c r="AV39" s="865"/>
      <c r="AW39" s="865"/>
      <c r="AX39" s="865"/>
      <c r="AY39" s="865"/>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5"/>
      <c r="AM40" s="865"/>
      <c r="AN40" s="865"/>
      <c r="AO40" s="865"/>
      <c r="AP40" s="865"/>
      <c r="AQ40" s="865"/>
      <c r="AR40" s="865"/>
      <c r="AS40" s="865"/>
      <c r="AT40" s="865"/>
      <c r="AU40" s="865"/>
      <c r="AV40" s="865"/>
      <c r="AW40" s="865"/>
      <c r="AX40" s="865"/>
      <c r="AY40" s="865"/>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5"/>
      <c r="AM41" s="865"/>
      <c r="AN41" s="865"/>
      <c r="AO41" s="865"/>
      <c r="AP41" s="865"/>
      <c r="AQ41" s="865"/>
      <c r="AR41" s="865"/>
      <c r="AS41" s="865"/>
      <c r="AT41" s="865"/>
      <c r="AU41" s="865"/>
      <c r="AV41" s="865"/>
      <c r="AW41" s="865"/>
      <c r="AX41" s="865"/>
      <c r="AY41" s="865"/>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5"/>
      <c r="AM42" s="865"/>
      <c r="AN42" s="865"/>
      <c r="AO42" s="865"/>
      <c r="AP42" s="865"/>
      <c r="AQ42" s="865"/>
      <c r="AR42" s="865"/>
      <c r="AS42" s="865"/>
      <c r="AT42" s="865"/>
      <c r="AU42" s="865"/>
      <c r="AV42" s="865"/>
      <c r="AW42" s="865"/>
      <c r="AX42" s="865"/>
      <c r="AY42" s="865"/>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5"/>
      <c r="AM43" s="865"/>
      <c r="AN43" s="865"/>
      <c r="AO43" s="865"/>
      <c r="AP43" s="865"/>
      <c r="AQ43" s="865"/>
      <c r="AR43" s="865"/>
      <c r="AS43" s="865"/>
      <c r="AT43" s="865"/>
      <c r="AU43" s="865"/>
      <c r="AV43" s="865"/>
      <c r="AW43" s="865"/>
      <c r="AX43" s="865"/>
      <c r="AY43" s="865"/>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5"/>
      <c r="AM44" s="865"/>
      <c r="AN44" s="865"/>
      <c r="AO44" s="865"/>
      <c r="AP44" s="865"/>
      <c r="AQ44" s="865"/>
      <c r="AR44" s="865"/>
      <c r="AS44" s="865"/>
      <c r="AT44" s="865"/>
      <c r="AU44" s="865"/>
      <c r="AV44" s="865"/>
      <c r="AW44" s="865"/>
      <c r="AX44" s="865"/>
      <c r="AY44" s="865"/>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5"/>
      <c r="AM45" s="865"/>
      <c r="AN45" s="865"/>
      <c r="AO45" s="865"/>
      <c r="AP45" s="865"/>
      <c r="AQ45" s="865"/>
      <c r="AR45" s="865"/>
      <c r="AS45" s="865"/>
      <c r="AT45" s="865"/>
      <c r="AU45" s="865"/>
      <c r="AV45" s="865"/>
      <c r="AW45" s="865"/>
      <c r="AX45" s="865"/>
      <c r="AY45" s="865"/>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5"/>
      <c r="AM46" s="865"/>
      <c r="AN46" s="865"/>
      <c r="AO46" s="865"/>
      <c r="AP46" s="865"/>
      <c r="AQ46" s="865"/>
      <c r="AR46" s="865"/>
      <c r="AS46" s="865"/>
      <c r="AT46" s="865"/>
      <c r="AU46" s="865"/>
      <c r="AV46" s="865"/>
      <c r="AW46" s="865"/>
      <c r="AX46" s="865"/>
      <c r="AY46" s="865"/>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5"/>
      <c r="AM47" s="865"/>
      <c r="AN47" s="865"/>
      <c r="AO47" s="865"/>
      <c r="AP47" s="865"/>
      <c r="AQ47" s="865"/>
      <c r="AR47" s="865"/>
      <c r="AS47" s="865"/>
      <c r="AT47" s="865"/>
      <c r="AU47" s="865"/>
      <c r="AV47" s="865"/>
      <c r="AW47" s="865"/>
      <c r="AX47" s="865"/>
      <c r="AY47" s="865"/>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5"/>
      <c r="AM48" s="865"/>
      <c r="AN48" s="865"/>
      <c r="AO48" s="865"/>
      <c r="AP48" s="865"/>
      <c r="AQ48" s="865"/>
      <c r="AR48" s="865"/>
      <c r="AS48" s="865"/>
      <c r="AT48" s="865"/>
      <c r="AU48" s="865"/>
      <c r="AV48" s="865"/>
      <c r="AW48" s="865"/>
      <c r="AX48" s="865"/>
      <c r="AY48" s="865"/>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5"/>
      <c r="AM49" s="865"/>
      <c r="AN49" s="865"/>
      <c r="AO49" s="865"/>
      <c r="AP49" s="865"/>
      <c r="AQ49" s="865"/>
      <c r="AR49" s="865"/>
      <c r="AS49" s="865"/>
      <c r="AT49" s="865"/>
      <c r="AU49" s="865"/>
      <c r="AV49" s="865"/>
      <c r="AW49" s="865"/>
      <c r="AX49" s="865"/>
      <c r="AY49" s="865"/>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392</v>
      </c>
      <c r="B63" s="825" t="s">
        <v>415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10303</v>
      </c>
      <c r="AG63" s="880"/>
      <c r="AH63" s="880"/>
      <c r="AI63" s="880"/>
      <c r="AJ63" s="881"/>
      <c r="AK63" s="882"/>
      <c r="AL63" s="877"/>
      <c r="AM63" s="877"/>
      <c r="AN63" s="877"/>
      <c r="AO63" s="877"/>
      <c r="AP63" s="880">
        <v>28106</v>
      </c>
      <c r="AQ63" s="880"/>
      <c r="AR63" s="880"/>
      <c r="AS63" s="880"/>
      <c r="AT63" s="880"/>
      <c r="AU63" s="880">
        <v>6230</v>
      </c>
      <c r="AV63" s="880"/>
      <c r="AW63" s="880"/>
      <c r="AX63" s="880"/>
      <c r="AY63" s="880"/>
      <c r="AZ63" s="884"/>
      <c r="BA63" s="884"/>
      <c r="BB63" s="884"/>
      <c r="BC63" s="884"/>
      <c r="BD63" s="884"/>
      <c r="BE63" s="885"/>
      <c r="BF63" s="885"/>
      <c r="BG63" s="885"/>
      <c r="BH63" s="885"/>
      <c r="BI63" s="886"/>
      <c r="BJ63" s="887" t="s">
        <v>137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417</v>
      </c>
      <c r="B66" s="764"/>
      <c r="C66" s="764"/>
      <c r="D66" s="764"/>
      <c r="E66" s="764"/>
      <c r="F66" s="764"/>
      <c r="G66" s="764"/>
      <c r="H66" s="764"/>
      <c r="I66" s="764"/>
      <c r="J66" s="764"/>
      <c r="K66" s="764"/>
      <c r="L66" s="764"/>
      <c r="M66" s="764"/>
      <c r="N66" s="764"/>
      <c r="O66" s="764"/>
      <c r="P66" s="765"/>
      <c r="Q66" s="769" t="s">
        <v>418</v>
      </c>
      <c r="R66" s="770"/>
      <c r="S66" s="770"/>
      <c r="T66" s="770"/>
      <c r="U66" s="771"/>
      <c r="V66" s="769" t="s">
        <v>398</v>
      </c>
      <c r="W66" s="770"/>
      <c r="X66" s="770"/>
      <c r="Y66" s="770"/>
      <c r="Z66" s="771"/>
      <c r="AA66" s="769" t="s">
        <v>419</v>
      </c>
      <c r="AB66" s="770"/>
      <c r="AC66" s="770"/>
      <c r="AD66" s="770"/>
      <c r="AE66" s="771"/>
      <c r="AF66" s="890" t="s">
        <v>400</v>
      </c>
      <c r="AG66" s="851"/>
      <c r="AH66" s="851"/>
      <c r="AI66" s="851"/>
      <c r="AJ66" s="891"/>
      <c r="AK66" s="769" t="s">
        <v>401</v>
      </c>
      <c r="AL66" s="764"/>
      <c r="AM66" s="764"/>
      <c r="AN66" s="764"/>
      <c r="AO66" s="765"/>
      <c r="AP66" s="769" t="s">
        <v>420</v>
      </c>
      <c r="AQ66" s="770"/>
      <c r="AR66" s="770"/>
      <c r="AS66" s="770"/>
      <c r="AT66" s="771"/>
      <c r="AU66" s="769" t="s">
        <v>421</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584</v>
      </c>
      <c r="C68" s="906"/>
      <c r="D68" s="906"/>
      <c r="E68" s="906"/>
      <c r="F68" s="906"/>
      <c r="G68" s="906"/>
      <c r="H68" s="906"/>
      <c r="I68" s="906"/>
      <c r="J68" s="906"/>
      <c r="K68" s="906"/>
      <c r="L68" s="906"/>
      <c r="M68" s="906"/>
      <c r="N68" s="906"/>
      <c r="O68" s="906"/>
      <c r="P68" s="907"/>
      <c r="Q68" s="908">
        <v>3394</v>
      </c>
      <c r="R68" s="902"/>
      <c r="S68" s="902"/>
      <c r="T68" s="902"/>
      <c r="U68" s="902"/>
      <c r="V68" s="902">
        <v>3333</v>
      </c>
      <c r="W68" s="902"/>
      <c r="X68" s="902"/>
      <c r="Y68" s="902"/>
      <c r="Z68" s="902"/>
      <c r="AA68" s="902">
        <v>61</v>
      </c>
      <c r="AB68" s="902"/>
      <c r="AC68" s="902"/>
      <c r="AD68" s="902"/>
      <c r="AE68" s="902"/>
      <c r="AF68" s="902">
        <v>61</v>
      </c>
      <c r="AG68" s="902"/>
      <c r="AH68" s="902"/>
      <c r="AI68" s="902"/>
      <c r="AJ68" s="902"/>
      <c r="AK68" s="902">
        <v>280</v>
      </c>
      <c r="AL68" s="902"/>
      <c r="AM68" s="902"/>
      <c r="AN68" s="902"/>
      <c r="AO68" s="902"/>
      <c r="AP68" s="902">
        <v>1229</v>
      </c>
      <c r="AQ68" s="902"/>
      <c r="AR68" s="902"/>
      <c r="AS68" s="902"/>
      <c r="AT68" s="902"/>
      <c r="AU68" s="902">
        <v>330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583</v>
      </c>
      <c r="C69" s="910"/>
      <c r="D69" s="910"/>
      <c r="E69" s="910"/>
      <c r="F69" s="910"/>
      <c r="G69" s="910"/>
      <c r="H69" s="910"/>
      <c r="I69" s="910"/>
      <c r="J69" s="910"/>
      <c r="K69" s="910"/>
      <c r="L69" s="910"/>
      <c r="M69" s="910"/>
      <c r="N69" s="910"/>
      <c r="O69" s="910"/>
      <c r="P69" s="911"/>
      <c r="Q69" s="912">
        <v>178</v>
      </c>
      <c r="R69" s="865"/>
      <c r="S69" s="865"/>
      <c r="T69" s="865"/>
      <c r="U69" s="865"/>
      <c r="V69" s="865">
        <v>149</v>
      </c>
      <c r="W69" s="865"/>
      <c r="X69" s="865"/>
      <c r="Y69" s="865"/>
      <c r="Z69" s="865"/>
      <c r="AA69" s="865">
        <v>29</v>
      </c>
      <c r="AB69" s="865"/>
      <c r="AC69" s="865"/>
      <c r="AD69" s="865"/>
      <c r="AE69" s="865"/>
      <c r="AF69" s="865">
        <v>29</v>
      </c>
      <c r="AG69" s="865"/>
      <c r="AH69" s="865"/>
      <c r="AI69" s="865"/>
      <c r="AJ69" s="865"/>
      <c r="AK69" s="865">
        <v>16</v>
      </c>
      <c r="AL69" s="865"/>
      <c r="AM69" s="865"/>
      <c r="AN69" s="865"/>
      <c r="AO69" s="865"/>
      <c r="AP69" s="865" t="s">
        <v>576</v>
      </c>
      <c r="AQ69" s="865"/>
      <c r="AR69" s="865"/>
      <c r="AS69" s="865"/>
      <c r="AT69" s="865"/>
      <c r="AU69" s="865" t="s">
        <v>576</v>
      </c>
      <c r="AV69" s="865"/>
      <c r="AW69" s="865"/>
      <c r="AX69" s="865"/>
      <c r="AY69" s="865"/>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585</v>
      </c>
      <c r="C70" s="910"/>
      <c r="D70" s="910"/>
      <c r="E70" s="910"/>
      <c r="F70" s="910"/>
      <c r="G70" s="910"/>
      <c r="H70" s="910"/>
      <c r="I70" s="910"/>
      <c r="J70" s="910"/>
      <c r="K70" s="910"/>
      <c r="L70" s="910"/>
      <c r="M70" s="910"/>
      <c r="N70" s="910"/>
      <c r="O70" s="910"/>
      <c r="P70" s="911"/>
      <c r="Q70" s="912">
        <v>78</v>
      </c>
      <c r="R70" s="865"/>
      <c r="S70" s="865"/>
      <c r="T70" s="865"/>
      <c r="U70" s="865"/>
      <c r="V70" s="865">
        <v>72</v>
      </c>
      <c r="W70" s="865"/>
      <c r="X70" s="865"/>
      <c r="Y70" s="865"/>
      <c r="Z70" s="865"/>
      <c r="AA70" s="865">
        <v>7</v>
      </c>
      <c r="AB70" s="865"/>
      <c r="AC70" s="865"/>
      <c r="AD70" s="865"/>
      <c r="AE70" s="865"/>
      <c r="AF70" s="865">
        <v>7</v>
      </c>
      <c r="AG70" s="865"/>
      <c r="AH70" s="865"/>
      <c r="AI70" s="865"/>
      <c r="AJ70" s="865"/>
      <c r="AK70" s="865" t="s">
        <v>582</v>
      </c>
      <c r="AL70" s="865"/>
      <c r="AM70" s="865"/>
      <c r="AN70" s="865"/>
      <c r="AO70" s="865"/>
      <c r="AP70" s="865" t="s">
        <v>576</v>
      </c>
      <c r="AQ70" s="865"/>
      <c r="AR70" s="865"/>
      <c r="AS70" s="865"/>
      <c r="AT70" s="865"/>
      <c r="AU70" s="865" t="s">
        <v>576</v>
      </c>
      <c r="AV70" s="865"/>
      <c r="AW70" s="865"/>
      <c r="AX70" s="865"/>
      <c r="AY70" s="865"/>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587</v>
      </c>
      <c r="C71" s="910"/>
      <c r="D71" s="910"/>
      <c r="E71" s="910"/>
      <c r="F71" s="910"/>
      <c r="G71" s="910"/>
      <c r="H71" s="910"/>
      <c r="I71" s="910"/>
      <c r="J71" s="910"/>
      <c r="K71" s="910"/>
      <c r="L71" s="910"/>
      <c r="M71" s="910"/>
      <c r="N71" s="910"/>
      <c r="O71" s="910"/>
      <c r="P71" s="911"/>
      <c r="Q71" s="912">
        <v>176</v>
      </c>
      <c r="R71" s="865"/>
      <c r="S71" s="865"/>
      <c r="T71" s="865"/>
      <c r="U71" s="865"/>
      <c r="V71" s="865">
        <v>163</v>
      </c>
      <c r="W71" s="865"/>
      <c r="X71" s="865"/>
      <c r="Y71" s="865"/>
      <c r="Z71" s="865"/>
      <c r="AA71" s="865">
        <v>13</v>
      </c>
      <c r="AB71" s="865"/>
      <c r="AC71" s="865"/>
      <c r="AD71" s="865"/>
      <c r="AE71" s="865"/>
      <c r="AF71" s="865">
        <v>13</v>
      </c>
      <c r="AG71" s="865"/>
      <c r="AH71" s="865"/>
      <c r="AI71" s="865"/>
      <c r="AJ71" s="865"/>
      <c r="AK71" s="865" t="s">
        <v>582</v>
      </c>
      <c r="AL71" s="865"/>
      <c r="AM71" s="865"/>
      <c r="AN71" s="865"/>
      <c r="AO71" s="865"/>
      <c r="AP71" s="865" t="s">
        <v>576</v>
      </c>
      <c r="AQ71" s="865"/>
      <c r="AR71" s="865"/>
      <c r="AS71" s="865"/>
      <c r="AT71" s="865"/>
      <c r="AU71" s="865" t="s">
        <v>576</v>
      </c>
      <c r="AV71" s="865"/>
      <c r="AW71" s="865"/>
      <c r="AX71" s="865"/>
      <c r="AY71" s="865"/>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586</v>
      </c>
      <c r="C72" s="910"/>
      <c r="D72" s="910"/>
      <c r="E72" s="910"/>
      <c r="F72" s="910"/>
      <c r="G72" s="910"/>
      <c r="H72" s="910"/>
      <c r="I72" s="910"/>
      <c r="J72" s="910"/>
      <c r="K72" s="910"/>
      <c r="L72" s="910"/>
      <c r="M72" s="910"/>
      <c r="N72" s="910"/>
      <c r="O72" s="910"/>
      <c r="P72" s="911"/>
      <c r="Q72" s="912">
        <v>179905</v>
      </c>
      <c r="R72" s="865"/>
      <c r="S72" s="865"/>
      <c r="T72" s="865"/>
      <c r="U72" s="865"/>
      <c r="V72" s="865">
        <v>174862</v>
      </c>
      <c r="W72" s="865"/>
      <c r="X72" s="865"/>
      <c r="Y72" s="865"/>
      <c r="Z72" s="865"/>
      <c r="AA72" s="865">
        <v>5043</v>
      </c>
      <c r="AB72" s="865"/>
      <c r="AC72" s="865"/>
      <c r="AD72" s="865"/>
      <c r="AE72" s="865"/>
      <c r="AF72" s="865">
        <v>5043</v>
      </c>
      <c r="AG72" s="865"/>
      <c r="AH72" s="865"/>
      <c r="AI72" s="865"/>
      <c r="AJ72" s="865"/>
      <c r="AK72" s="865">
        <v>1191</v>
      </c>
      <c r="AL72" s="865"/>
      <c r="AM72" s="865"/>
      <c r="AN72" s="865"/>
      <c r="AO72" s="865"/>
      <c r="AP72" s="865" t="s">
        <v>576</v>
      </c>
      <c r="AQ72" s="865"/>
      <c r="AR72" s="865"/>
      <c r="AS72" s="865"/>
      <c r="AT72" s="865"/>
      <c r="AU72" s="865" t="s">
        <v>576</v>
      </c>
      <c r="AV72" s="865"/>
      <c r="AW72" s="865"/>
      <c r="AX72" s="865"/>
      <c r="AY72" s="865"/>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5"/>
      <c r="S73" s="865"/>
      <c r="T73" s="865"/>
      <c r="U73" s="865"/>
      <c r="V73" s="865"/>
      <c r="W73" s="865"/>
      <c r="X73" s="865"/>
      <c r="Y73" s="865"/>
      <c r="Z73" s="865"/>
      <c r="AA73" s="865"/>
      <c r="AB73" s="865"/>
      <c r="AC73" s="865"/>
      <c r="AD73" s="865"/>
      <c r="AE73" s="865"/>
      <c r="AF73" s="865"/>
      <c r="AG73" s="865"/>
      <c r="AH73" s="865"/>
      <c r="AI73" s="865"/>
      <c r="AJ73" s="865"/>
      <c r="AK73" s="865"/>
      <c r="AL73" s="865"/>
      <c r="AM73" s="865"/>
      <c r="AN73" s="865"/>
      <c r="AO73" s="865"/>
      <c r="AP73" s="865"/>
      <c r="AQ73" s="865"/>
      <c r="AR73" s="865"/>
      <c r="AS73" s="865"/>
      <c r="AT73" s="865"/>
      <c r="AU73" s="865"/>
      <c r="AV73" s="865"/>
      <c r="AW73" s="865"/>
      <c r="AX73" s="865"/>
      <c r="AY73" s="865"/>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5"/>
      <c r="S74" s="865"/>
      <c r="T74" s="865"/>
      <c r="U74" s="865"/>
      <c r="V74" s="865"/>
      <c r="W74" s="865"/>
      <c r="X74" s="865"/>
      <c r="Y74" s="865"/>
      <c r="Z74" s="865"/>
      <c r="AA74" s="865"/>
      <c r="AB74" s="865"/>
      <c r="AC74" s="865"/>
      <c r="AD74" s="865"/>
      <c r="AE74" s="865"/>
      <c r="AF74" s="865"/>
      <c r="AG74" s="865"/>
      <c r="AH74" s="865"/>
      <c r="AI74" s="865"/>
      <c r="AJ74" s="865"/>
      <c r="AK74" s="865"/>
      <c r="AL74" s="865"/>
      <c r="AM74" s="865"/>
      <c r="AN74" s="865"/>
      <c r="AO74" s="865"/>
      <c r="AP74" s="865"/>
      <c r="AQ74" s="865"/>
      <c r="AR74" s="865"/>
      <c r="AS74" s="865"/>
      <c r="AT74" s="865"/>
      <c r="AU74" s="865"/>
      <c r="AV74" s="865"/>
      <c r="AW74" s="865"/>
      <c r="AX74" s="865"/>
      <c r="AY74" s="865"/>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5"/>
      <c r="S78" s="865"/>
      <c r="T78" s="865"/>
      <c r="U78" s="865"/>
      <c r="V78" s="865"/>
      <c r="W78" s="865"/>
      <c r="X78" s="86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5"/>
      <c r="AY78" s="865"/>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865"/>
      <c r="AP79" s="865"/>
      <c r="AQ79" s="865"/>
      <c r="AR79" s="865"/>
      <c r="AS79" s="865"/>
      <c r="AT79" s="865"/>
      <c r="AU79" s="865"/>
      <c r="AV79" s="865"/>
      <c r="AW79" s="865"/>
      <c r="AX79" s="865"/>
      <c r="AY79" s="865"/>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5"/>
      <c r="AY80" s="865"/>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5"/>
      <c r="S81" s="865"/>
      <c r="T81" s="865"/>
      <c r="U81" s="865"/>
      <c r="V81" s="865"/>
      <c r="W81" s="865"/>
      <c r="X81" s="865"/>
      <c r="Y81" s="865"/>
      <c r="Z81" s="865"/>
      <c r="AA81" s="865"/>
      <c r="AB81" s="865"/>
      <c r="AC81" s="865"/>
      <c r="AD81" s="865"/>
      <c r="AE81" s="865"/>
      <c r="AF81" s="865"/>
      <c r="AG81" s="865"/>
      <c r="AH81" s="865"/>
      <c r="AI81" s="865"/>
      <c r="AJ81" s="865"/>
      <c r="AK81" s="865"/>
      <c r="AL81" s="865"/>
      <c r="AM81" s="865"/>
      <c r="AN81" s="865"/>
      <c r="AO81" s="865"/>
      <c r="AP81" s="865"/>
      <c r="AQ81" s="865"/>
      <c r="AR81" s="865"/>
      <c r="AS81" s="865"/>
      <c r="AT81" s="865"/>
      <c r="AU81" s="865"/>
      <c r="AV81" s="865"/>
      <c r="AW81" s="865"/>
      <c r="AX81" s="865"/>
      <c r="AY81" s="865"/>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c r="AW82" s="865"/>
      <c r="AX82" s="865"/>
      <c r="AY82" s="865"/>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5"/>
      <c r="S83" s="865"/>
      <c r="T83" s="865"/>
      <c r="U83" s="865"/>
      <c r="V83" s="865"/>
      <c r="W83" s="865"/>
      <c r="X83" s="865"/>
      <c r="Y83" s="865"/>
      <c r="Z83" s="865"/>
      <c r="AA83" s="865"/>
      <c r="AB83" s="865"/>
      <c r="AC83" s="865"/>
      <c r="AD83" s="865"/>
      <c r="AE83" s="865"/>
      <c r="AF83" s="865"/>
      <c r="AG83" s="865"/>
      <c r="AH83" s="865"/>
      <c r="AI83" s="865"/>
      <c r="AJ83" s="865"/>
      <c r="AK83" s="865"/>
      <c r="AL83" s="865"/>
      <c r="AM83" s="865"/>
      <c r="AN83" s="865"/>
      <c r="AO83" s="865"/>
      <c r="AP83" s="865"/>
      <c r="AQ83" s="865"/>
      <c r="AR83" s="865"/>
      <c r="AS83" s="865"/>
      <c r="AT83" s="865"/>
      <c r="AU83" s="865"/>
      <c r="AV83" s="865"/>
      <c r="AW83" s="865"/>
      <c r="AX83" s="865"/>
      <c r="AY83" s="865"/>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5"/>
      <c r="S84" s="865"/>
      <c r="T84" s="865"/>
      <c r="U84" s="865"/>
      <c r="V84" s="865"/>
      <c r="W84" s="865"/>
      <c r="X84" s="865"/>
      <c r="Y84" s="865"/>
      <c r="Z84" s="865"/>
      <c r="AA84" s="865"/>
      <c r="AB84" s="865"/>
      <c r="AC84" s="865"/>
      <c r="AD84" s="865"/>
      <c r="AE84" s="865"/>
      <c r="AF84" s="865"/>
      <c r="AG84" s="865"/>
      <c r="AH84" s="865"/>
      <c r="AI84" s="865"/>
      <c r="AJ84" s="865"/>
      <c r="AK84" s="865"/>
      <c r="AL84" s="865"/>
      <c r="AM84" s="865"/>
      <c r="AN84" s="865"/>
      <c r="AO84" s="865"/>
      <c r="AP84" s="865"/>
      <c r="AQ84" s="865"/>
      <c r="AR84" s="865"/>
      <c r="AS84" s="865"/>
      <c r="AT84" s="865"/>
      <c r="AU84" s="865"/>
      <c r="AV84" s="865"/>
      <c r="AW84" s="865"/>
      <c r="AX84" s="865"/>
      <c r="AY84" s="865"/>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c r="AW85" s="865"/>
      <c r="AX85" s="865"/>
      <c r="AY85" s="865"/>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392</v>
      </c>
      <c r="B88" s="825" t="s">
        <v>422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5153</v>
      </c>
      <c r="AG88" s="880"/>
      <c r="AH88" s="880"/>
      <c r="AI88" s="880"/>
      <c r="AJ88" s="880"/>
      <c r="AK88" s="877"/>
      <c r="AL88" s="877"/>
      <c r="AM88" s="877"/>
      <c r="AN88" s="877"/>
      <c r="AO88" s="877"/>
      <c r="AP88" s="880">
        <v>1229</v>
      </c>
      <c r="AQ88" s="880"/>
      <c r="AR88" s="880"/>
      <c r="AS88" s="880"/>
      <c r="AT88" s="880"/>
      <c r="AU88" s="880">
        <v>330</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423</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184</v>
      </c>
      <c r="CS102" s="888"/>
      <c r="CT102" s="888"/>
      <c r="CU102" s="888"/>
      <c r="CV102" s="927"/>
      <c r="CW102" s="926">
        <v>3</v>
      </c>
      <c r="CX102" s="888"/>
      <c r="CY102" s="888"/>
      <c r="CZ102" s="888"/>
      <c r="DA102" s="927"/>
      <c r="DB102" s="926" t="s">
        <v>593</v>
      </c>
      <c r="DC102" s="888"/>
      <c r="DD102" s="888"/>
      <c r="DE102" s="888"/>
      <c r="DF102" s="927"/>
      <c r="DG102" s="926" t="s">
        <v>593</v>
      </c>
      <c r="DH102" s="888"/>
      <c r="DI102" s="888"/>
      <c r="DJ102" s="888"/>
      <c r="DK102" s="927"/>
      <c r="DL102" s="926" t="s">
        <v>593</v>
      </c>
      <c r="DM102" s="888"/>
      <c r="DN102" s="888"/>
      <c r="DO102" s="888"/>
      <c r="DP102" s="927"/>
      <c r="DQ102" s="926" t="s">
        <v>593</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431</v>
      </c>
      <c r="AB109" s="929"/>
      <c r="AC109" s="929"/>
      <c r="AD109" s="929"/>
      <c r="AE109" s="930"/>
      <c r="AF109" s="928" t="s">
        <v>432</v>
      </c>
      <c r="AG109" s="929"/>
      <c r="AH109" s="929"/>
      <c r="AI109" s="929"/>
      <c r="AJ109" s="930"/>
      <c r="AK109" s="928" t="s">
        <v>309</v>
      </c>
      <c r="AL109" s="929"/>
      <c r="AM109" s="929"/>
      <c r="AN109" s="929"/>
      <c r="AO109" s="930"/>
      <c r="AP109" s="928" t="s">
        <v>433</v>
      </c>
      <c r="AQ109" s="929"/>
      <c r="AR109" s="929"/>
      <c r="AS109" s="929"/>
      <c r="AT109" s="931"/>
      <c r="AU109" s="948" t="s">
        <v>430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431</v>
      </c>
      <c r="BR109" s="929"/>
      <c r="BS109" s="929"/>
      <c r="BT109" s="929"/>
      <c r="BU109" s="930"/>
      <c r="BV109" s="928" t="s">
        <v>432</v>
      </c>
      <c r="BW109" s="929"/>
      <c r="BX109" s="929"/>
      <c r="BY109" s="929"/>
      <c r="BZ109" s="930"/>
      <c r="CA109" s="928" t="s">
        <v>309</v>
      </c>
      <c r="CB109" s="929"/>
      <c r="CC109" s="929"/>
      <c r="CD109" s="929"/>
      <c r="CE109" s="930"/>
      <c r="CF109" s="949" t="s">
        <v>433</v>
      </c>
      <c r="CG109" s="949"/>
      <c r="CH109" s="949"/>
      <c r="CI109" s="949"/>
      <c r="CJ109" s="949"/>
      <c r="CK109" s="928" t="s">
        <v>434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431</v>
      </c>
      <c r="DH109" s="929"/>
      <c r="DI109" s="929"/>
      <c r="DJ109" s="929"/>
      <c r="DK109" s="930"/>
      <c r="DL109" s="928" t="s">
        <v>432</v>
      </c>
      <c r="DM109" s="929"/>
      <c r="DN109" s="929"/>
      <c r="DO109" s="929"/>
      <c r="DP109" s="930"/>
      <c r="DQ109" s="928" t="s">
        <v>309</v>
      </c>
      <c r="DR109" s="929"/>
      <c r="DS109" s="929"/>
      <c r="DT109" s="929"/>
      <c r="DU109" s="930"/>
      <c r="DV109" s="928" t="s">
        <v>433</v>
      </c>
      <c r="DW109" s="929"/>
      <c r="DX109" s="929"/>
      <c r="DY109" s="929"/>
      <c r="DZ109" s="931"/>
    </row>
    <row r="110" spans="1:131" s="230" customFormat="1" ht="26.25" customHeight="1" x14ac:dyDescent="0.15">
      <c r="A110" s="932" t="s">
        <v>435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2444432</v>
      </c>
      <c r="AB110" s="936"/>
      <c r="AC110" s="936"/>
      <c r="AD110" s="936"/>
      <c r="AE110" s="937"/>
      <c r="AF110" s="938">
        <v>2460690</v>
      </c>
      <c r="AG110" s="936"/>
      <c r="AH110" s="936"/>
      <c r="AI110" s="936"/>
      <c r="AJ110" s="937"/>
      <c r="AK110" s="938">
        <v>2465940</v>
      </c>
      <c r="AL110" s="936"/>
      <c r="AM110" s="936"/>
      <c r="AN110" s="936"/>
      <c r="AO110" s="937"/>
      <c r="AP110" s="939">
        <v>15</v>
      </c>
      <c r="AQ110" s="940"/>
      <c r="AR110" s="940"/>
      <c r="AS110" s="940"/>
      <c r="AT110" s="941"/>
      <c r="AU110" s="942" t="s">
        <v>75</v>
      </c>
      <c r="AV110" s="943"/>
      <c r="AW110" s="943"/>
      <c r="AX110" s="943"/>
      <c r="AY110" s="943"/>
      <c r="AZ110" s="965" t="s">
        <v>436</v>
      </c>
      <c r="BA110" s="933"/>
      <c r="BB110" s="933"/>
      <c r="BC110" s="933"/>
      <c r="BD110" s="933"/>
      <c r="BE110" s="933"/>
      <c r="BF110" s="933"/>
      <c r="BG110" s="933"/>
      <c r="BH110" s="933"/>
      <c r="BI110" s="933"/>
      <c r="BJ110" s="933"/>
      <c r="BK110" s="933"/>
      <c r="BL110" s="933"/>
      <c r="BM110" s="933"/>
      <c r="BN110" s="933"/>
      <c r="BO110" s="933"/>
      <c r="BP110" s="934"/>
      <c r="BQ110" s="966">
        <v>26074840</v>
      </c>
      <c r="BR110" s="967"/>
      <c r="BS110" s="967"/>
      <c r="BT110" s="967"/>
      <c r="BU110" s="967"/>
      <c r="BV110" s="967">
        <v>25162016</v>
      </c>
      <c r="BW110" s="967"/>
      <c r="BX110" s="967"/>
      <c r="BY110" s="967"/>
      <c r="BZ110" s="967"/>
      <c r="CA110" s="967">
        <v>22975591</v>
      </c>
      <c r="CB110" s="967"/>
      <c r="CC110" s="967"/>
      <c r="CD110" s="967"/>
      <c r="CE110" s="967"/>
      <c r="CF110" s="980">
        <v>139.5</v>
      </c>
      <c r="CG110" s="981"/>
      <c r="CH110" s="981"/>
      <c r="CI110" s="981"/>
      <c r="CJ110" s="981"/>
      <c r="CK110" s="982" t="s">
        <v>437</v>
      </c>
      <c r="CL110" s="983"/>
      <c r="CM110" s="965" t="s">
        <v>438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137</v>
      </c>
      <c r="DH110" s="967"/>
      <c r="DI110" s="967"/>
      <c r="DJ110" s="967"/>
      <c r="DK110" s="967"/>
      <c r="DL110" s="967" t="s">
        <v>394</v>
      </c>
      <c r="DM110" s="967"/>
      <c r="DN110" s="967"/>
      <c r="DO110" s="967"/>
      <c r="DP110" s="967"/>
      <c r="DQ110" s="967" t="s">
        <v>394</v>
      </c>
      <c r="DR110" s="967"/>
      <c r="DS110" s="967"/>
      <c r="DT110" s="967"/>
      <c r="DU110" s="967"/>
      <c r="DV110" s="968" t="s">
        <v>137</v>
      </c>
      <c r="DW110" s="968"/>
      <c r="DX110" s="968"/>
      <c r="DY110" s="968"/>
      <c r="DZ110" s="969"/>
    </row>
    <row r="111" spans="1:131" s="230" customFormat="1" ht="26.25" customHeight="1" x14ac:dyDescent="0.15">
      <c r="A111" s="970" t="s">
        <v>439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137</v>
      </c>
      <c r="AB111" s="974"/>
      <c r="AC111" s="974"/>
      <c r="AD111" s="974"/>
      <c r="AE111" s="975"/>
      <c r="AF111" s="976" t="s">
        <v>394</v>
      </c>
      <c r="AG111" s="974"/>
      <c r="AH111" s="974"/>
      <c r="AI111" s="974"/>
      <c r="AJ111" s="975"/>
      <c r="AK111" s="976" t="s">
        <v>440</v>
      </c>
      <c r="AL111" s="974"/>
      <c r="AM111" s="974"/>
      <c r="AN111" s="974"/>
      <c r="AO111" s="975"/>
      <c r="AP111" s="977" t="s">
        <v>394</v>
      </c>
      <c r="AQ111" s="978"/>
      <c r="AR111" s="978"/>
      <c r="AS111" s="978"/>
      <c r="AT111" s="979"/>
      <c r="AU111" s="944"/>
      <c r="AV111" s="945"/>
      <c r="AW111" s="945"/>
      <c r="AX111" s="945"/>
      <c r="AY111" s="945"/>
      <c r="AZ111" s="958" t="s">
        <v>441</v>
      </c>
      <c r="BA111" s="959"/>
      <c r="BB111" s="959"/>
      <c r="BC111" s="959"/>
      <c r="BD111" s="959"/>
      <c r="BE111" s="959"/>
      <c r="BF111" s="959"/>
      <c r="BG111" s="959"/>
      <c r="BH111" s="959"/>
      <c r="BI111" s="959"/>
      <c r="BJ111" s="959"/>
      <c r="BK111" s="959"/>
      <c r="BL111" s="959"/>
      <c r="BM111" s="959"/>
      <c r="BN111" s="959"/>
      <c r="BO111" s="959"/>
      <c r="BP111" s="960"/>
      <c r="BQ111" s="961">
        <v>92538</v>
      </c>
      <c r="BR111" s="962"/>
      <c r="BS111" s="962"/>
      <c r="BT111" s="962"/>
      <c r="BU111" s="962"/>
      <c r="BV111" s="962">
        <v>3013</v>
      </c>
      <c r="BW111" s="962"/>
      <c r="BX111" s="962"/>
      <c r="BY111" s="962"/>
      <c r="BZ111" s="962"/>
      <c r="CA111" s="962">
        <v>43625</v>
      </c>
      <c r="CB111" s="962"/>
      <c r="CC111" s="962"/>
      <c r="CD111" s="962"/>
      <c r="CE111" s="962"/>
      <c r="CF111" s="956">
        <v>0.3</v>
      </c>
      <c r="CG111" s="957"/>
      <c r="CH111" s="957"/>
      <c r="CI111" s="957"/>
      <c r="CJ111" s="957"/>
      <c r="CK111" s="984"/>
      <c r="CL111" s="985"/>
      <c r="CM111" s="958" t="s">
        <v>442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137</v>
      </c>
      <c r="DH111" s="962"/>
      <c r="DI111" s="962"/>
      <c r="DJ111" s="962"/>
      <c r="DK111" s="962"/>
      <c r="DL111" s="962" t="s">
        <v>394</v>
      </c>
      <c r="DM111" s="962"/>
      <c r="DN111" s="962"/>
      <c r="DO111" s="962"/>
      <c r="DP111" s="962"/>
      <c r="DQ111" s="962" t="s">
        <v>137</v>
      </c>
      <c r="DR111" s="962"/>
      <c r="DS111" s="962"/>
      <c r="DT111" s="962"/>
      <c r="DU111" s="962"/>
      <c r="DV111" s="963" t="s">
        <v>394</v>
      </c>
      <c r="DW111" s="963"/>
      <c r="DX111" s="963"/>
      <c r="DY111" s="963"/>
      <c r="DZ111" s="964"/>
    </row>
    <row r="112" spans="1:131" s="230" customFormat="1" ht="26.25" customHeight="1" x14ac:dyDescent="0.15">
      <c r="A112" s="988" t="s">
        <v>443</v>
      </c>
      <c r="B112" s="989"/>
      <c r="C112" s="959" t="s">
        <v>444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137</v>
      </c>
      <c r="AB112" s="995"/>
      <c r="AC112" s="995"/>
      <c r="AD112" s="995"/>
      <c r="AE112" s="996"/>
      <c r="AF112" s="997" t="s">
        <v>137</v>
      </c>
      <c r="AG112" s="995"/>
      <c r="AH112" s="995"/>
      <c r="AI112" s="995"/>
      <c r="AJ112" s="996"/>
      <c r="AK112" s="997" t="s">
        <v>394</v>
      </c>
      <c r="AL112" s="995"/>
      <c r="AM112" s="995"/>
      <c r="AN112" s="995"/>
      <c r="AO112" s="996"/>
      <c r="AP112" s="998" t="s">
        <v>394</v>
      </c>
      <c r="AQ112" s="999"/>
      <c r="AR112" s="999"/>
      <c r="AS112" s="999"/>
      <c r="AT112" s="1000"/>
      <c r="AU112" s="944"/>
      <c r="AV112" s="945"/>
      <c r="AW112" s="945"/>
      <c r="AX112" s="945"/>
      <c r="AY112" s="945"/>
      <c r="AZ112" s="958" t="s">
        <v>445</v>
      </c>
      <c r="BA112" s="959"/>
      <c r="BB112" s="959"/>
      <c r="BC112" s="959"/>
      <c r="BD112" s="959"/>
      <c r="BE112" s="959"/>
      <c r="BF112" s="959"/>
      <c r="BG112" s="959"/>
      <c r="BH112" s="959"/>
      <c r="BI112" s="959"/>
      <c r="BJ112" s="959"/>
      <c r="BK112" s="959"/>
      <c r="BL112" s="959"/>
      <c r="BM112" s="959"/>
      <c r="BN112" s="959"/>
      <c r="BO112" s="959"/>
      <c r="BP112" s="960"/>
      <c r="BQ112" s="961">
        <v>8912559</v>
      </c>
      <c r="BR112" s="962"/>
      <c r="BS112" s="962"/>
      <c r="BT112" s="962"/>
      <c r="BU112" s="962"/>
      <c r="BV112" s="962">
        <v>7335663</v>
      </c>
      <c r="BW112" s="962"/>
      <c r="BX112" s="962"/>
      <c r="BY112" s="962"/>
      <c r="BZ112" s="962"/>
      <c r="CA112" s="962">
        <v>6230363</v>
      </c>
      <c r="CB112" s="962"/>
      <c r="CC112" s="962"/>
      <c r="CD112" s="962"/>
      <c r="CE112" s="962"/>
      <c r="CF112" s="956">
        <v>37.799999999999997</v>
      </c>
      <c r="CG112" s="957"/>
      <c r="CH112" s="957"/>
      <c r="CI112" s="957"/>
      <c r="CJ112" s="957"/>
      <c r="CK112" s="984"/>
      <c r="CL112" s="985"/>
      <c r="CM112" s="958" t="s">
        <v>446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v>92538</v>
      </c>
      <c r="DH112" s="962"/>
      <c r="DI112" s="962"/>
      <c r="DJ112" s="962"/>
      <c r="DK112" s="962"/>
      <c r="DL112" s="962">
        <v>3013</v>
      </c>
      <c r="DM112" s="962"/>
      <c r="DN112" s="962"/>
      <c r="DO112" s="962"/>
      <c r="DP112" s="962"/>
      <c r="DQ112" s="962">
        <v>43625</v>
      </c>
      <c r="DR112" s="962"/>
      <c r="DS112" s="962"/>
      <c r="DT112" s="962"/>
      <c r="DU112" s="962"/>
      <c r="DV112" s="963">
        <v>0.3</v>
      </c>
      <c r="DW112" s="963"/>
      <c r="DX112" s="963"/>
      <c r="DY112" s="963"/>
      <c r="DZ112" s="964"/>
    </row>
    <row r="113" spans="1:130" s="230" customFormat="1" ht="26.25" customHeight="1" x14ac:dyDescent="0.15">
      <c r="A113" s="990"/>
      <c r="B113" s="991"/>
      <c r="C113" s="959" t="s">
        <v>447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766581</v>
      </c>
      <c r="AB113" s="974"/>
      <c r="AC113" s="974"/>
      <c r="AD113" s="974"/>
      <c r="AE113" s="975"/>
      <c r="AF113" s="976">
        <v>741156</v>
      </c>
      <c r="AG113" s="974"/>
      <c r="AH113" s="974"/>
      <c r="AI113" s="974"/>
      <c r="AJ113" s="975"/>
      <c r="AK113" s="976">
        <v>691657</v>
      </c>
      <c r="AL113" s="974"/>
      <c r="AM113" s="974"/>
      <c r="AN113" s="974"/>
      <c r="AO113" s="975"/>
      <c r="AP113" s="977">
        <v>4.2</v>
      </c>
      <c r="AQ113" s="978"/>
      <c r="AR113" s="978"/>
      <c r="AS113" s="978"/>
      <c r="AT113" s="979"/>
      <c r="AU113" s="944"/>
      <c r="AV113" s="945"/>
      <c r="AW113" s="945"/>
      <c r="AX113" s="945"/>
      <c r="AY113" s="945"/>
      <c r="AZ113" s="958" t="s">
        <v>448</v>
      </c>
      <c r="BA113" s="959"/>
      <c r="BB113" s="959"/>
      <c r="BC113" s="959"/>
      <c r="BD113" s="959"/>
      <c r="BE113" s="959"/>
      <c r="BF113" s="959"/>
      <c r="BG113" s="959"/>
      <c r="BH113" s="959"/>
      <c r="BI113" s="959"/>
      <c r="BJ113" s="959"/>
      <c r="BK113" s="959"/>
      <c r="BL113" s="959"/>
      <c r="BM113" s="959"/>
      <c r="BN113" s="959"/>
      <c r="BO113" s="959"/>
      <c r="BP113" s="960"/>
      <c r="BQ113" s="961">
        <v>416405</v>
      </c>
      <c r="BR113" s="962"/>
      <c r="BS113" s="962"/>
      <c r="BT113" s="962"/>
      <c r="BU113" s="962"/>
      <c r="BV113" s="962">
        <v>385377</v>
      </c>
      <c r="BW113" s="962"/>
      <c r="BX113" s="962"/>
      <c r="BY113" s="962"/>
      <c r="BZ113" s="962"/>
      <c r="CA113" s="962">
        <v>331273</v>
      </c>
      <c r="CB113" s="962"/>
      <c r="CC113" s="962"/>
      <c r="CD113" s="962"/>
      <c r="CE113" s="962"/>
      <c r="CF113" s="956">
        <v>2</v>
      </c>
      <c r="CG113" s="957"/>
      <c r="CH113" s="957"/>
      <c r="CI113" s="957"/>
      <c r="CJ113" s="957"/>
      <c r="CK113" s="984"/>
      <c r="CL113" s="985"/>
      <c r="CM113" s="958" t="s">
        <v>449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137</v>
      </c>
      <c r="DH113" s="995"/>
      <c r="DI113" s="995"/>
      <c r="DJ113" s="995"/>
      <c r="DK113" s="996"/>
      <c r="DL113" s="997" t="s">
        <v>137</v>
      </c>
      <c r="DM113" s="995"/>
      <c r="DN113" s="995"/>
      <c r="DO113" s="995"/>
      <c r="DP113" s="996"/>
      <c r="DQ113" s="997" t="s">
        <v>137</v>
      </c>
      <c r="DR113" s="995"/>
      <c r="DS113" s="995"/>
      <c r="DT113" s="995"/>
      <c r="DU113" s="996"/>
      <c r="DV113" s="998" t="s">
        <v>137</v>
      </c>
      <c r="DW113" s="999"/>
      <c r="DX113" s="999"/>
      <c r="DY113" s="999"/>
      <c r="DZ113" s="1000"/>
    </row>
    <row r="114" spans="1:130" s="230" customFormat="1" ht="26.25" customHeight="1" x14ac:dyDescent="0.15">
      <c r="A114" s="990"/>
      <c r="B114" s="991"/>
      <c r="C114" s="959" t="s">
        <v>450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78627</v>
      </c>
      <c r="AB114" s="995"/>
      <c r="AC114" s="995"/>
      <c r="AD114" s="995"/>
      <c r="AE114" s="996"/>
      <c r="AF114" s="997">
        <v>66427</v>
      </c>
      <c r="AG114" s="995"/>
      <c r="AH114" s="995"/>
      <c r="AI114" s="995"/>
      <c r="AJ114" s="996"/>
      <c r="AK114" s="997">
        <v>55096</v>
      </c>
      <c r="AL114" s="995"/>
      <c r="AM114" s="995"/>
      <c r="AN114" s="995"/>
      <c r="AO114" s="996"/>
      <c r="AP114" s="998">
        <v>0.3</v>
      </c>
      <c r="AQ114" s="999"/>
      <c r="AR114" s="999"/>
      <c r="AS114" s="999"/>
      <c r="AT114" s="1000"/>
      <c r="AU114" s="944"/>
      <c r="AV114" s="945"/>
      <c r="AW114" s="945"/>
      <c r="AX114" s="945"/>
      <c r="AY114" s="945"/>
      <c r="AZ114" s="958" t="s">
        <v>451</v>
      </c>
      <c r="BA114" s="959"/>
      <c r="BB114" s="959"/>
      <c r="BC114" s="959"/>
      <c r="BD114" s="959"/>
      <c r="BE114" s="959"/>
      <c r="BF114" s="959"/>
      <c r="BG114" s="959"/>
      <c r="BH114" s="959"/>
      <c r="BI114" s="959"/>
      <c r="BJ114" s="959"/>
      <c r="BK114" s="959"/>
      <c r="BL114" s="959"/>
      <c r="BM114" s="959"/>
      <c r="BN114" s="959"/>
      <c r="BO114" s="959"/>
      <c r="BP114" s="960"/>
      <c r="BQ114" s="961">
        <v>3728756</v>
      </c>
      <c r="BR114" s="962"/>
      <c r="BS114" s="962"/>
      <c r="BT114" s="962"/>
      <c r="BU114" s="962"/>
      <c r="BV114" s="962">
        <v>3722075</v>
      </c>
      <c r="BW114" s="962"/>
      <c r="BX114" s="962"/>
      <c r="BY114" s="962"/>
      <c r="BZ114" s="962"/>
      <c r="CA114" s="962">
        <v>3574566</v>
      </c>
      <c r="CB114" s="962"/>
      <c r="CC114" s="962"/>
      <c r="CD114" s="962"/>
      <c r="CE114" s="962"/>
      <c r="CF114" s="956">
        <v>21.7</v>
      </c>
      <c r="CG114" s="957"/>
      <c r="CH114" s="957"/>
      <c r="CI114" s="957"/>
      <c r="CJ114" s="957"/>
      <c r="CK114" s="984"/>
      <c r="CL114" s="985"/>
      <c r="CM114" s="958" t="s">
        <v>452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137</v>
      </c>
      <c r="DH114" s="995"/>
      <c r="DI114" s="995"/>
      <c r="DJ114" s="995"/>
      <c r="DK114" s="996"/>
      <c r="DL114" s="997" t="s">
        <v>137</v>
      </c>
      <c r="DM114" s="995"/>
      <c r="DN114" s="995"/>
      <c r="DO114" s="995"/>
      <c r="DP114" s="996"/>
      <c r="DQ114" s="997" t="s">
        <v>137</v>
      </c>
      <c r="DR114" s="995"/>
      <c r="DS114" s="995"/>
      <c r="DT114" s="995"/>
      <c r="DU114" s="996"/>
      <c r="DV114" s="998" t="s">
        <v>137</v>
      </c>
      <c r="DW114" s="999"/>
      <c r="DX114" s="999"/>
      <c r="DY114" s="999"/>
      <c r="DZ114" s="1000"/>
    </row>
    <row r="115" spans="1:130" s="230" customFormat="1" ht="26.25" customHeight="1" x14ac:dyDescent="0.15">
      <c r="A115" s="990"/>
      <c r="B115" s="991"/>
      <c r="C115" s="959" t="s">
        <v>453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137</v>
      </c>
      <c r="AB115" s="974"/>
      <c r="AC115" s="974"/>
      <c r="AD115" s="974"/>
      <c r="AE115" s="975"/>
      <c r="AF115" s="976">
        <v>92538</v>
      </c>
      <c r="AG115" s="974"/>
      <c r="AH115" s="974"/>
      <c r="AI115" s="974"/>
      <c r="AJ115" s="975"/>
      <c r="AK115" s="976">
        <v>3019</v>
      </c>
      <c r="AL115" s="974"/>
      <c r="AM115" s="974"/>
      <c r="AN115" s="974"/>
      <c r="AO115" s="975"/>
      <c r="AP115" s="977">
        <v>0</v>
      </c>
      <c r="AQ115" s="978"/>
      <c r="AR115" s="978"/>
      <c r="AS115" s="978"/>
      <c r="AT115" s="979"/>
      <c r="AU115" s="944"/>
      <c r="AV115" s="945"/>
      <c r="AW115" s="945"/>
      <c r="AX115" s="945"/>
      <c r="AY115" s="945"/>
      <c r="AZ115" s="958" t="s">
        <v>454</v>
      </c>
      <c r="BA115" s="959"/>
      <c r="BB115" s="959"/>
      <c r="BC115" s="959"/>
      <c r="BD115" s="959"/>
      <c r="BE115" s="959"/>
      <c r="BF115" s="959"/>
      <c r="BG115" s="959"/>
      <c r="BH115" s="959"/>
      <c r="BI115" s="959"/>
      <c r="BJ115" s="959"/>
      <c r="BK115" s="959"/>
      <c r="BL115" s="959"/>
      <c r="BM115" s="959"/>
      <c r="BN115" s="959"/>
      <c r="BO115" s="959"/>
      <c r="BP115" s="960"/>
      <c r="BQ115" s="961" t="s">
        <v>394</v>
      </c>
      <c r="BR115" s="962"/>
      <c r="BS115" s="962"/>
      <c r="BT115" s="962"/>
      <c r="BU115" s="962"/>
      <c r="BV115" s="962" t="s">
        <v>137</v>
      </c>
      <c r="BW115" s="962"/>
      <c r="BX115" s="962"/>
      <c r="BY115" s="962"/>
      <c r="BZ115" s="962"/>
      <c r="CA115" s="962" t="s">
        <v>394</v>
      </c>
      <c r="CB115" s="962"/>
      <c r="CC115" s="962"/>
      <c r="CD115" s="962"/>
      <c r="CE115" s="962"/>
      <c r="CF115" s="956" t="s">
        <v>137</v>
      </c>
      <c r="CG115" s="957"/>
      <c r="CH115" s="957"/>
      <c r="CI115" s="957"/>
      <c r="CJ115" s="957"/>
      <c r="CK115" s="984"/>
      <c r="CL115" s="985"/>
      <c r="CM115" s="958" t="s">
        <v>455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440</v>
      </c>
      <c r="DH115" s="995"/>
      <c r="DI115" s="995"/>
      <c r="DJ115" s="995"/>
      <c r="DK115" s="996"/>
      <c r="DL115" s="997" t="s">
        <v>137</v>
      </c>
      <c r="DM115" s="995"/>
      <c r="DN115" s="995"/>
      <c r="DO115" s="995"/>
      <c r="DP115" s="996"/>
      <c r="DQ115" s="997" t="s">
        <v>440</v>
      </c>
      <c r="DR115" s="995"/>
      <c r="DS115" s="995"/>
      <c r="DT115" s="995"/>
      <c r="DU115" s="996"/>
      <c r="DV115" s="998" t="s">
        <v>394</v>
      </c>
      <c r="DW115" s="999"/>
      <c r="DX115" s="999"/>
      <c r="DY115" s="999"/>
      <c r="DZ115" s="1000"/>
    </row>
    <row r="116" spans="1:130" s="230" customFormat="1" ht="26.25" customHeight="1" x14ac:dyDescent="0.15">
      <c r="A116" s="992"/>
      <c r="B116" s="993"/>
      <c r="C116" s="1001" t="s">
        <v>456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137</v>
      </c>
      <c r="AB116" s="995"/>
      <c r="AC116" s="995"/>
      <c r="AD116" s="995"/>
      <c r="AE116" s="996"/>
      <c r="AF116" s="997" t="s">
        <v>394</v>
      </c>
      <c r="AG116" s="995"/>
      <c r="AH116" s="995"/>
      <c r="AI116" s="995"/>
      <c r="AJ116" s="996"/>
      <c r="AK116" s="997" t="s">
        <v>137</v>
      </c>
      <c r="AL116" s="995"/>
      <c r="AM116" s="995"/>
      <c r="AN116" s="995"/>
      <c r="AO116" s="996"/>
      <c r="AP116" s="998" t="s">
        <v>394</v>
      </c>
      <c r="AQ116" s="999"/>
      <c r="AR116" s="999"/>
      <c r="AS116" s="999"/>
      <c r="AT116" s="1000"/>
      <c r="AU116" s="944"/>
      <c r="AV116" s="945"/>
      <c r="AW116" s="945"/>
      <c r="AX116" s="945"/>
      <c r="AY116" s="945"/>
      <c r="AZ116" s="1003" t="s">
        <v>457</v>
      </c>
      <c r="BA116" s="1004"/>
      <c r="BB116" s="1004"/>
      <c r="BC116" s="1004"/>
      <c r="BD116" s="1004"/>
      <c r="BE116" s="1004"/>
      <c r="BF116" s="1004"/>
      <c r="BG116" s="1004"/>
      <c r="BH116" s="1004"/>
      <c r="BI116" s="1004"/>
      <c r="BJ116" s="1004"/>
      <c r="BK116" s="1004"/>
      <c r="BL116" s="1004"/>
      <c r="BM116" s="1004"/>
      <c r="BN116" s="1004"/>
      <c r="BO116" s="1004"/>
      <c r="BP116" s="1005"/>
      <c r="BQ116" s="961" t="s">
        <v>137</v>
      </c>
      <c r="BR116" s="962"/>
      <c r="BS116" s="962"/>
      <c r="BT116" s="962"/>
      <c r="BU116" s="962"/>
      <c r="BV116" s="962" t="s">
        <v>137</v>
      </c>
      <c r="BW116" s="962"/>
      <c r="BX116" s="962"/>
      <c r="BY116" s="962"/>
      <c r="BZ116" s="962"/>
      <c r="CA116" s="962" t="s">
        <v>394</v>
      </c>
      <c r="CB116" s="962"/>
      <c r="CC116" s="962"/>
      <c r="CD116" s="962"/>
      <c r="CE116" s="962"/>
      <c r="CF116" s="956" t="s">
        <v>137</v>
      </c>
      <c r="CG116" s="957"/>
      <c r="CH116" s="957"/>
      <c r="CI116" s="957"/>
      <c r="CJ116" s="957"/>
      <c r="CK116" s="984"/>
      <c r="CL116" s="985"/>
      <c r="CM116" s="958" t="s">
        <v>458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137</v>
      </c>
      <c r="DH116" s="995"/>
      <c r="DI116" s="995"/>
      <c r="DJ116" s="995"/>
      <c r="DK116" s="996"/>
      <c r="DL116" s="997" t="s">
        <v>137</v>
      </c>
      <c r="DM116" s="995"/>
      <c r="DN116" s="995"/>
      <c r="DO116" s="995"/>
      <c r="DP116" s="996"/>
      <c r="DQ116" s="997" t="s">
        <v>137</v>
      </c>
      <c r="DR116" s="995"/>
      <c r="DS116" s="995"/>
      <c r="DT116" s="995"/>
      <c r="DU116" s="996"/>
      <c r="DV116" s="998" t="s">
        <v>440</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459</v>
      </c>
      <c r="Z117" s="930"/>
      <c r="AA117" s="1014">
        <v>3289640</v>
      </c>
      <c r="AB117" s="1015"/>
      <c r="AC117" s="1015"/>
      <c r="AD117" s="1015"/>
      <c r="AE117" s="1016"/>
      <c r="AF117" s="1017">
        <v>3360811</v>
      </c>
      <c r="AG117" s="1015"/>
      <c r="AH117" s="1015"/>
      <c r="AI117" s="1015"/>
      <c r="AJ117" s="1016"/>
      <c r="AK117" s="1017">
        <v>3215712</v>
      </c>
      <c r="AL117" s="1015"/>
      <c r="AM117" s="1015"/>
      <c r="AN117" s="1015"/>
      <c r="AO117" s="1016"/>
      <c r="AP117" s="1018"/>
      <c r="AQ117" s="1019"/>
      <c r="AR117" s="1019"/>
      <c r="AS117" s="1019"/>
      <c r="AT117" s="1020"/>
      <c r="AU117" s="944"/>
      <c r="AV117" s="945"/>
      <c r="AW117" s="945"/>
      <c r="AX117" s="945"/>
      <c r="AY117" s="945"/>
      <c r="AZ117" s="1010" t="s">
        <v>460</v>
      </c>
      <c r="BA117" s="1011"/>
      <c r="BB117" s="1011"/>
      <c r="BC117" s="1011"/>
      <c r="BD117" s="1011"/>
      <c r="BE117" s="1011"/>
      <c r="BF117" s="1011"/>
      <c r="BG117" s="1011"/>
      <c r="BH117" s="1011"/>
      <c r="BI117" s="1011"/>
      <c r="BJ117" s="1011"/>
      <c r="BK117" s="1011"/>
      <c r="BL117" s="1011"/>
      <c r="BM117" s="1011"/>
      <c r="BN117" s="1011"/>
      <c r="BO117" s="1011"/>
      <c r="BP117" s="1012"/>
      <c r="BQ117" s="961" t="s">
        <v>440</v>
      </c>
      <c r="BR117" s="962"/>
      <c r="BS117" s="962"/>
      <c r="BT117" s="962"/>
      <c r="BU117" s="962"/>
      <c r="BV117" s="962" t="s">
        <v>440</v>
      </c>
      <c r="BW117" s="962"/>
      <c r="BX117" s="962"/>
      <c r="BY117" s="962"/>
      <c r="BZ117" s="962"/>
      <c r="CA117" s="962" t="s">
        <v>440</v>
      </c>
      <c r="CB117" s="962"/>
      <c r="CC117" s="962"/>
      <c r="CD117" s="962"/>
      <c r="CE117" s="962"/>
      <c r="CF117" s="956" t="s">
        <v>440</v>
      </c>
      <c r="CG117" s="957"/>
      <c r="CH117" s="957"/>
      <c r="CI117" s="957"/>
      <c r="CJ117" s="957"/>
      <c r="CK117" s="984"/>
      <c r="CL117" s="985"/>
      <c r="CM117" s="958" t="s">
        <v>461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137</v>
      </c>
      <c r="DH117" s="995"/>
      <c r="DI117" s="995"/>
      <c r="DJ117" s="995"/>
      <c r="DK117" s="996"/>
      <c r="DL117" s="997" t="s">
        <v>440</v>
      </c>
      <c r="DM117" s="995"/>
      <c r="DN117" s="995"/>
      <c r="DO117" s="995"/>
      <c r="DP117" s="996"/>
      <c r="DQ117" s="997" t="s">
        <v>440</v>
      </c>
      <c r="DR117" s="995"/>
      <c r="DS117" s="995"/>
      <c r="DT117" s="995"/>
      <c r="DU117" s="996"/>
      <c r="DV117" s="998" t="s">
        <v>440</v>
      </c>
      <c r="DW117" s="999"/>
      <c r="DX117" s="999"/>
      <c r="DY117" s="999"/>
      <c r="DZ117" s="1000"/>
    </row>
    <row r="118" spans="1:130" s="230" customFormat="1" ht="26.25" customHeight="1" x14ac:dyDescent="0.15">
      <c r="A118" s="948" t="s">
        <v>434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431</v>
      </c>
      <c r="AB118" s="929"/>
      <c r="AC118" s="929"/>
      <c r="AD118" s="929"/>
      <c r="AE118" s="930"/>
      <c r="AF118" s="928" t="s">
        <v>432</v>
      </c>
      <c r="AG118" s="929"/>
      <c r="AH118" s="929"/>
      <c r="AI118" s="929"/>
      <c r="AJ118" s="930"/>
      <c r="AK118" s="928" t="s">
        <v>309</v>
      </c>
      <c r="AL118" s="929"/>
      <c r="AM118" s="929"/>
      <c r="AN118" s="929"/>
      <c r="AO118" s="930"/>
      <c r="AP118" s="1006" t="s">
        <v>433</v>
      </c>
      <c r="AQ118" s="1007"/>
      <c r="AR118" s="1007"/>
      <c r="AS118" s="1007"/>
      <c r="AT118" s="1008"/>
      <c r="AU118" s="944"/>
      <c r="AV118" s="945"/>
      <c r="AW118" s="945"/>
      <c r="AX118" s="945"/>
      <c r="AY118" s="945"/>
      <c r="AZ118" s="1009" t="s">
        <v>462</v>
      </c>
      <c r="BA118" s="1001"/>
      <c r="BB118" s="1001"/>
      <c r="BC118" s="1001"/>
      <c r="BD118" s="1001"/>
      <c r="BE118" s="1001"/>
      <c r="BF118" s="1001"/>
      <c r="BG118" s="1001"/>
      <c r="BH118" s="1001"/>
      <c r="BI118" s="1001"/>
      <c r="BJ118" s="1001"/>
      <c r="BK118" s="1001"/>
      <c r="BL118" s="1001"/>
      <c r="BM118" s="1001"/>
      <c r="BN118" s="1001"/>
      <c r="BO118" s="1001"/>
      <c r="BP118" s="1002"/>
      <c r="BQ118" s="1035" t="s">
        <v>137</v>
      </c>
      <c r="BR118" s="1036"/>
      <c r="BS118" s="1036"/>
      <c r="BT118" s="1036"/>
      <c r="BU118" s="1036"/>
      <c r="BV118" s="1036" t="s">
        <v>137</v>
      </c>
      <c r="BW118" s="1036"/>
      <c r="BX118" s="1036"/>
      <c r="BY118" s="1036"/>
      <c r="BZ118" s="1036"/>
      <c r="CA118" s="1036" t="s">
        <v>137</v>
      </c>
      <c r="CB118" s="1036"/>
      <c r="CC118" s="1036"/>
      <c r="CD118" s="1036"/>
      <c r="CE118" s="1036"/>
      <c r="CF118" s="956" t="s">
        <v>137</v>
      </c>
      <c r="CG118" s="957"/>
      <c r="CH118" s="957"/>
      <c r="CI118" s="957"/>
      <c r="CJ118" s="957"/>
      <c r="CK118" s="984"/>
      <c r="CL118" s="985"/>
      <c r="CM118" s="958" t="s">
        <v>463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137</v>
      </c>
      <c r="DH118" s="995"/>
      <c r="DI118" s="995"/>
      <c r="DJ118" s="995"/>
      <c r="DK118" s="996"/>
      <c r="DL118" s="997" t="s">
        <v>137</v>
      </c>
      <c r="DM118" s="995"/>
      <c r="DN118" s="995"/>
      <c r="DO118" s="995"/>
      <c r="DP118" s="996"/>
      <c r="DQ118" s="997" t="s">
        <v>137</v>
      </c>
      <c r="DR118" s="995"/>
      <c r="DS118" s="995"/>
      <c r="DT118" s="995"/>
      <c r="DU118" s="996"/>
      <c r="DV118" s="998" t="s">
        <v>137</v>
      </c>
      <c r="DW118" s="999"/>
      <c r="DX118" s="999"/>
      <c r="DY118" s="999"/>
      <c r="DZ118" s="1000"/>
    </row>
    <row r="119" spans="1:130" s="230" customFormat="1" ht="26.25" customHeight="1" x14ac:dyDescent="0.15">
      <c r="A119" s="1092" t="s">
        <v>437</v>
      </c>
      <c r="B119" s="983"/>
      <c r="C119" s="965" t="s">
        <v>438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137</v>
      </c>
      <c r="AB119" s="936"/>
      <c r="AC119" s="936"/>
      <c r="AD119" s="936"/>
      <c r="AE119" s="937"/>
      <c r="AF119" s="938" t="s">
        <v>137</v>
      </c>
      <c r="AG119" s="936"/>
      <c r="AH119" s="936"/>
      <c r="AI119" s="936"/>
      <c r="AJ119" s="937"/>
      <c r="AK119" s="938" t="s">
        <v>137</v>
      </c>
      <c r="AL119" s="936"/>
      <c r="AM119" s="936"/>
      <c r="AN119" s="936"/>
      <c r="AO119" s="937"/>
      <c r="AP119" s="939" t="s">
        <v>137</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464</v>
      </c>
      <c r="BP119" s="1041"/>
      <c r="BQ119" s="1035">
        <v>39225098</v>
      </c>
      <c r="BR119" s="1036"/>
      <c r="BS119" s="1036"/>
      <c r="BT119" s="1036"/>
      <c r="BU119" s="1036"/>
      <c r="BV119" s="1036">
        <v>36608144</v>
      </c>
      <c r="BW119" s="1036"/>
      <c r="BX119" s="1036"/>
      <c r="BY119" s="1036"/>
      <c r="BZ119" s="1036"/>
      <c r="CA119" s="1036">
        <v>33155418</v>
      </c>
      <c r="CB119" s="1036"/>
      <c r="CC119" s="1036"/>
      <c r="CD119" s="1036"/>
      <c r="CE119" s="1036"/>
      <c r="CF119" s="1037"/>
      <c r="CG119" s="1038"/>
      <c r="CH119" s="1038"/>
      <c r="CI119" s="1038"/>
      <c r="CJ119" s="1039"/>
      <c r="CK119" s="986"/>
      <c r="CL119" s="987"/>
      <c r="CM119" s="1009" t="s">
        <v>465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137</v>
      </c>
      <c r="DH119" s="1022"/>
      <c r="DI119" s="1022"/>
      <c r="DJ119" s="1022"/>
      <c r="DK119" s="1023"/>
      <c r="DL119" s="1021" t="s">
        <v>137</v>
      </c>
      <c r="DM119" s="1022"/>
      <c r="DN119" s="1022"/>
      <c r="DO119" s="1022"/>
      <c r="DP119" s="1023"/>
      <c r="DQ119" s="1021" t="s">
        <v>137</v>
      </c>
      <c r="DR119" s="1022"/>
      <c r="DS119" s="1022"/>
      <c r="DT119" s="1022"/>
      <c r="DU119" s="1023"/>
      <c r="DV119" s="1024" t="s">
        <v>137</v>
      </c>
      <c r="DW119" s="1025"/>
      <c r="DX119" s="1025"/>
      <c r="DY119" s="1025"/>
      <c r="DZ119" s="1026"/>
    </row>
    <row r="120" spans="1:130" s="230" customFormat="1" ht="26.25" customHeight="1" x14ac:dyDescent="0.15">
      <c r="A120" s="1093"/>
      <c r="B120" s="985"/>
      <c r="C120" s="958" t="s">
        <v>442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137</v>
      </c>
      <c r="AB120" s="995"/>
      <c r="AC120" s="995"/>
      <c r="AD120" s="995"/>
      <c r="AE120" s="996"/>
      <c r="AF120" s="997" t="s">
        <v>137</v>
      </c>
      <c r="AG120" s="995"/>
      <c r="AH120" s="995"/>
      <c r="AI120" s="995"/>
      <c r="AJ120" s="996"/>
      <c r="AK120" s="997" t="s">
        <v>137</v>
      </c>
      <c r="AL120" s="995"/>
      <c r="AM120" s="995"/>
      <c r="AN120" s="995"/>
      <c r="AO120" s="996"/>
      <c r="AP120" s="998" t="s">
        <v>137</v>
      </c>
      <c r="AQ120" s="999"/>
      <c r="AR120" s="999"/>
      <c r="AS120" s="999"/>
      <c r="AT120" s="1000"/>
      <c r="AU120" s="1027" t="s">
        <v>466</v>
      </c>
      <c r="AV120" s="1028"/>
      <c r="AW120" s="1028"/>
      <c r="AX120" s="1028"/>
      <c r="AY120" s="1029"/>
      <c r="AZ120" s="965" t="s">
        <v>467</v>
      </c>
      <c r="BA120" s="933"/>
      <c r="BB120" s="933"/>
      <c r="BC120" s="933"/>
      <c r="BD120" s="933"/>
      <c r="BE120" s="933"/>
      <c r="BF120" s="933"/>
      <c r="BG120" s="933"/>
      <c r="BH120" s="933"/>
      <c r="BI120" s="933"/>
      <c r="BJ120" s="933"/>
      <c r="BK120" s="933"/>
      <c r="BL120" s="933"/>
      <c r="BM120" s="933"/>
      <c r="BN120" s="933"/>
      <c r="BO120" s="933"/>
      <c r="BP120" s="934"/>
      <c r="BQ120" s="966">
        <v>21132534</v>
      </c>
      <c r="BR120" s="967"/>
      <c r="BS120" s="967"/>
      <c r="BT120" s="967"/>
      <c r="BU120" s="967"/>
      <c r="BV120" s="967">
        <v>25290033</v>
      </c>
      <c r="BW120" s="967"/>
      <c r="BX120" s="967"/>
      <c r="BY120" s="967"/>
      <c r="BZ120" s="967"/>
      <c r="CA120" s="967">
        <v>28219495</v>
      </c>
      <c r="CB120" s="967"/>
      <c r="CC120" s="967"/>
      <c r="CD120" s="967"/>
      <c r="CE120" s="967"/>
      <c r="CF120" s="980">
        <v>171.4</v>
      </c>
      <c r="CG120" s="981"/>
      <c r="CH120" s="981"/>
      <c r="CI120" s="981"/>
      <c r="CJ120" s="981"/>
      <c r="CK120" s="1042" t="s">
        <v>468</v>
      </c>
      <c r="CL120" s="1043"/>
      <c r="CM120" s="1043"/>
      <c r="CN120" s="1043"/>
      <c r="CO120" s="1044"/>
      <c r="CP120" s="1050" t="s">
        <v>413</v>
      </c>
      <c r="CQ120" s="1051"/>
      <c r="CR120" s="1051"/>
      <c r="CS120" s="1051"/>
      <c r="CT120" s="1051"/>
      <c r="CU120" s="1051"/>
      <c r="CV120" s="1051"/>
      <c r="CW120" s="1051"/>
      <c r="CX120" s="1051"/>
      <c r="CY120" s="1051"/>
      <c r="CZ120" s="1051"/>
      <c r="DA120" s="1051"/>
      <c r="DB120" s="1051"/>
      <c r="DC120" s="1051"/>
      <c r="DD120" s="1051"/>
      <c r="DE120" s="1051"/>
      <c r="DF120" s="1052"/>
      <c r="DG120" s="966">
        <v>5535279</v>
      </c>
      <c r="DH120" s="967"/>
      <c r="DI120" s="967"/>
      <c r="DJ120" s="967"/>
      <c r="DK120" s="967"/>
      <c r="DL120" s="967">
        <v>4737200</v>
      </c>
      <c r="DM120" s="967"/>
      <c r="DN120" s="967"/>
      <c r="DO120" s="967"/>
      <c r="DP120" s="967"/>
      <c r="DQ120" s="967">
        <v>4063246</v>
      </c>
      <c r="DR120" s="967"/>
      <c r="DS120" s="967"/>
      <c r="DT120" s="967"/>
      <c r="DU120" s="967"/>
      <c r="DV120" s="968">
        <v>24.7</v>
      </c>
      <c r="DW120" s="968"/>
      <c r="DX120" s="968"/>
      <c r="DY120" s="968"/>
      <c r="DZ120" s="969"/>
    </row>
    <row r="121" spans="1:130" s="230" customFormat="1" ht="26.25" customHeight="1" x14ac:dyDescent="0.15">
      <c r="A121" s="1093"/>
      <c r="B121" s="985"/>
      <c r="C121" s="1010" t="s">
        <v>469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137</v>
      </c>
      <c r="AB121" s="995"/>
      <c r="AC121" s="995"/>
      <c r="AD121" s="995"/>
      <c r="AE121" s="996"/>
      <c r="AF121" s="997">
        <v>92538</v>
      </c>
      <c r="AG121" s="995"/>
      <c r="AH121" s="995"/>
      <c r="AI121" s="995"/>
      <c r="AJ121" s="996"/>
      <c r="AK121" s="997">
        <v>3019</v>
      </c>
      <c r="AL121" s="995"/>
      <c r="AM121" s="995"/>
      <c r="AN121" s="995"/>
      <c r="AO121" s="996"/>
      <c r="AP121" s="998">
        <v>0</v>
      </c>
      <c r="AQ121" s="999"/>
      <c r="AR121" s="999"/>
      <c r="AS121" s="999"/>
      <c r="AT121" s="1000"/>
      <c r="AU121" s="1030"/>
      <c r="AV121" s="1031"/>
      <c r="AW121" s="1031"/>
      <c r="AX121" s="1031"/>
      <c r="AY121" s="1032"/>
      <c r="AZ121" s="958" t="s">
        <v>470</v>
      </c>
      <c r="BA121" s="959"/>
      <c r="BB121" s="959"/>
      <c r="BC121" s="959"/>
      <c r="BD121" s="959"/>
      <c r="BE121" s="959"/>
      <c r="BF121" s="959"/>
      <c r="BG121" s="959"/>
      <c r="BH121" s="959"/>
      <c r="BI121" s="959"/>
      <c r="BJ121" s="959"/>
      <c r="BK121" s="959"/>
      <c r="BL121" s="959"/>
      <c r="BM121" s="959"/>
      <c r="BN121" s="959"/>
      <c r="BO121" s="959"/>
      <c r="BP121" s="960"/>
      <c r="BQ121" s="961">
        <v>2722737</v>
      </c>
      <c r="BR121" s="962"/>
      <c r="BS121" s="962"/>
      <c r="BT121" s="962"/>
      <c r="BU121" s="962"/>
      <c r="BV121" s="962">
        <v>2427681</v>
      </c>
      <c r="BW121" s="962"/>
      <c r="BX121" s="962"/>
      <c r="BY121" s="962"/>
      <c r="BZ121" s="962"/>
      <c r="CA121" s="962">
        <v>2187037</v>
      </c>
      <c r="CB121" s="962"/>
      <c r="CC121" s="962"/>
      <c r="CD121" s="962"/>
      <c r="CE121" s="962"/>
      <c r="CF121" s="956">
        <v>13.3</v>
      </c>
      <c r="CG121" s="957"/>
      <c r="CH121" s="957"/>
      <c r="CI121" s="957"/>
      <c r="CJ121" s="957"/>
      <c r="CK121" s="1045"/>
      <c r="CL121" s="1046"/>
      <c r="CM121" s="1046"/>
      <c r="CN121" s="1046"/>
      <c r="CO121" s="1047"/>
      <c r="CP121" s="1055" t="s">
        <v>412</v>
      </c>
      <c r="CQ121" s="1056"/>
      <c r="CR121" s="1056"/>
      <c r="CS121" s="1056"/>
      <c r="CT121" s="1056"/>
      <c r="CU121" s="1056"/>
      <c r="CV121" s="1056"/>
      <c r="CW121" s="1056"/>
      <c r="CX121" s="1056"/>
      <c r="CY121" s="1056"/>
      <c r="CZ121" s="1056"/>
      <c r="DA121" s="1056"/>
      <c r="DB121" s="1056"/>
      <c r="DC121" s="1056"/>
      <c r="DD121" s="1056"/>
      <c r="DE121" s="1056"/>
      <c r="DF121" s="1057"/>
      <c r="DG121" s="961">
        <v>3311125</v>
      </c>
      <c r="DH121" s="962"/>
      <c r="DI121" s="962"/>
      <c r="DJ121" s="962"/>
      <c r="DK121" s="962"/>
      <c r="DL121" s="962">
        <v>2537340</v>
      </c>
      <c r="DM121" s="962"/>
      <c r="DN121" s="962"/>
      <c r="DO121" s="962"/>
      <c r="DP121" s="962"/>
      <c r="DQ121" s="962">
        <v>2107816</v>
      </c>
      <c r="DR121" s="962"/>
      <c r="DS121" s="962"/>
      <c r="DT121" s="962"/>
      <c r="DU121" s="962"/>
      <c r="DV121" s="963">
        <v>12.8</v>
      </c>
      <c r="DW121" s="963"/>
      <c r="DX121" s="963"/>
      <c r="DY121" s="963"/>
      <c r="DZ121" s="964"/>
    </row>
    <row r="122" spans="1:130" s="230" customFormat="1" ht="26.25" customHeight="1" x14ac:dyDescent="0.15">
      <c r="A122" s="1093"/>
      <c r="B122" s="985"/>
      <c r="C122" s="958" t="s">
        <v>452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137</v>
      </c>
      <c r="AB122" s="995"/>
      <c r="AC122" s="995"/>
      <c r="AD122" s="995"/>
      <c r="AE122" s="996"/>
      <c r="AF122" s="997" t="s">
        <v>137</v>
      </c>
      <c r="AG122" s="995"/>
      <c r="AH122" s="995"/>
      <c r="AI122" s="995"/>
      <c r="AJ122" s="996"/>
      <c r="AK122" s="997" t="s">
        <v>137</v>
      </c>
      <c r="AL122" s="995"/>
      <c r="AM122" s="995"/>
      <c r="AN122" s="995"/>
      <c r="AO122" s="996"/>
      <c r="AP122" s="998" t="s">
        <v>137</v>
      </c>
      <c r="AQ122" s="999"/>
      <c r="AR122" s="999"/>
      <c r="AS122" s="999"/>
      <c r="AT122" s="1000"/>
      <c r="AU122" s="1030"/>
      <c r="AV122" s="1031"/>
      <c r="AW122" s="1031"/>
      <c r="AX122" s="1031"/>
      <c r="AY122" s="1032"/>
      <c r="AZ122" s="1009" t="s">
        <v>471</v>
      </c>
      <c r="BA122" s="1001"/>
      <c r="BB122" s="1001"/>
      <c r="BC122" s="1001"/>
      <c r="BD122" s="1001"/>
      <c r="BE122" s="1001"/>
      <c r="BF122" s="1001"/>
      <c r="BG122" s="1001"/>
      <c r="BH122" s="1001"/>
      <c r="BI122" s="1001"/>
      <c r="BJ122" s="1001"/>
      <c r="BK122" s="1001"/>
      <c r="BL122" s="1001"/>
      <c r="BM122" s="1001"/>
      <c r="BN122" s="1001"/>
      <c r="BO122" s="1001"/>
      <c r="BP122" s="1002"/>
      <c r="BQ122" s="1035">
        <v>35116500</v>
      </c>
      <c r="BR122" s="1036"/>
      <c r="BS122" s="1036"/>
      <c r="BT122" s="1036"/>
      <c r="BU122" s="1036"/>
      <c r="BV122" s="1036">
        <v>33725188</v>
      </c>
      <c r="BW122" s="1036"/>
      <c r="BX122" s="1036"/>
      <c r="BY122" s="1036"/>
      <c r="BZ122" s="1036"/>
      <c r="CA122" s="1036">
        <v>31708581</v>
      </c>
      <c r="CB122" s="1036"/>
      <c r="CC122" s="1036"/>
      <c r="CD122" s="1036"/>
      <c r="CE122" s="1036"/>
      <c r="CF122" s="1053">
        <v>192.5</v>
      </c>
      <c r="CG122" s="1054"/>
      <c r="CH122" s="1054"/>
      <c r="CI122" s="1054"/>
      <c r="CJ122" s="1054"/>
      <c r="CK122" s="1045"/>
      <c r="CL122" s="1046"/>
      <c r="CM122" s="1046"/>
      <c r="CN122" s="1046"/>
      <c r="CO122" s="1047"/>
      <c r="CP122" s="1055" t="s">
        <v>472</v>
      </c>
      <c r="CQ122" s="1056"/>
      <c r="CR122" s="1056"/>
      <c r="CS122" s="1056"/>
      <c r="CT122" s="1056"/>
      <c r="CU122" s="1056"/>
      <c r="CV122" s="1056"/>
      <c r="CW122" s="1056"/>
      <c r="CX122" s="1056"/>
      <c r="CY122" s="1056"/>
      <c r="CZ122" s="1056"/>
      <c r="DA122" s="1056"/>
      <c r="DB122" s="1056"/>
      <c r="DC122" s="1056"/>
      <c r="DD122" s="1056"/>
      <c r="DE122" s="1056"/>
      <c r="DF122" s="1057"/>
      <c r="DG122" s="961">
        <v>66155</v>
      </c>
      <c r="DH122" s="962"/>
      <c r="DI122" s="962"/>
      <c r="DJ122" s="962"/>
      <c r="DK122" s="962"/>
      <c r="DL122" s="962">
        <v>61123</v>
      </c>
      <c r="DM122" s="962"/>
      <c r="DN122" s="962"/>
      <c r="DO122" s="962"/>
      <c r="DP122" s="962"/>
      <c r="DQ122" s="962">
        <v>59301</v>
      </c>
      <c r="DR122" s="962"/>
      <c r="DS122" s="962"/>
      <c r="DT122" s="962"/>
      <c r="DU122" s="962"/>
      <c r="DV122" s="963">
        <v>0.4</v>
      </c>
      <c r="DW122" s="963"/>
      <c r="DX122" s="963"/>
      <c r="DY122" s="963"/>
      <c r="DZ122" s="964"/>
    </row>
    <row r="123" spans="1:130" s="230" customFormat="1" ht="26.25" customHeight="1" x14ac:dyDescent="0.15">
      <c r="A123" s="1093"/>
      <c r="B123" s="985"/>
      <c r="C123" s="958" t="s">
        <v>458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137</v>
      </c>
      <c r="AB123" s="995"/>
      <c r="AC123" s="995"/>
      <c r="AD123" s="995"/>
      <c r="AE123" s="996"/>
      <c r="AF123" s="997" t="s">
        <v>137</v>
      </c>
      <c r="AG123" s="995"/>
      <c r="AH123" s="995"/>
      <c r="AI123" s="995"/>
      <c r="AJ123" s="996"/>
      <c r="AK123" s="997" t="s">
        <v>473</v>
      </c>
      <c r="AL123" s="995"/>
      <c r="AM123" s="995"/>
      <c r="AN123" s="995"/>
      <c r="AO123" s="996"/>
      <c r="AP123" s="998" t="s">
        <v>137</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474</v>
      </c>
      <c r="BP123" s="1041"/>
      <c r="BQ123" s="1099">
        <v>58971771</v>
      </c>
      <c r="BR123" s="1100"/>
      <c r="BS123" s="1100"/>
      <c r="BT123" s="1100"/>
      <c r="BU123" s="1100"/>
      <c r="BV123" s="1100">
        <v>61442902</v>
      </c>
      <c r="BW123" s="1100"/>
      <c r="BX123" s="1100"/>
      <c r="BY123" s="1100"/>
      <c r="BZ123" s="1100"/>
      <c r="CA123" s="1100">
        <v>62115113</v>
      </c>
      <c r="CB123" s="1100"/>
      <c r="CC123" s="1100"/>
      <c r="CD123" s="1100"/>
      <c r="CE123" s="1100"/>
      <c r="CF123" s="1037"/>
      <c r="CG123" s="1038"/>
      <c r="CH123" s="1038"/>
      <c r="CI123" s="1038"/>
      <c r="CJ123" s="1039"/>
      <c r="CK123" s="1045"/>
      <c r="CL123" s="1046"/>
      <c r="CM123" s="1046"/>
      <c r="CN123" s="1046"/>
      <c r="CO123" s="1047"/>
      <c r="CP123" s="1055" t="s">
        <v>475</v>
      </c>
      <c r="CQ123" s="1056"/>
      <c r="CR123" s="1056"/>
      <c r="CS123" s="1056"/>
      <c r="CT123" s="1056"/>
      <c r="CU123" s="1056"/>
      <c r="CV123" s="1056"/>
      <c r="CW123" s="1056"/>
      <c r="CX123" s="1056"/>
      <c r="CY123" s="1056"/>
      <c r="CZ123" s="1056"/>
      <c r="DA123" s="1056"/>
      <c r="DB123" s="1056"/>
      <c r="DC123" s="1056"/>
      <c r="DD123" s="1056"/>
      <c r="DE123" s="1056"/>
      <c r="DF123" s="1057"/>
      <c r="DG123" s="994" t="s">
        <v>137</v>
      </c>
      <c r="DH123" s="995"/>
      <c r="DI123" s="995"/>
      <c r="DJ123" s="995"/>
      <c r="DK123" s="996"/>
      <c r="DL123" s="997" t="s">
        <v>137</v>
      </c>
      <c r="DM123" s="995"/>
      <c r="DN123" s="995"/>
      <c r="DO123" s="995"/>
      <c r="DP123" s="996"/>
      <c r="DQ123" s="997" t="s">
        <v>137</v>
      </c>
      <c r="DR123" s="995"/>
      <c r="DS123" s="995"/>
      <c r="DT123" s="995"/>
      <c r="DU123" s="996"/>
      <c r="DV123" s="998" t="s">
        <v>137</v>
      </c>
      <c r="DW123" s="999"/>
      <c r="DX123" s="999"/>
      <c r="DY123" s="999"/>
      <c r="DZ123" s="1000"/>
    </row>
    <row r="124" spans="1:130" s="230" customFormat="1" ht="26.25" customHeight="1" thickBot="1" x14ac:dyDescent="0.2">
      <c r="A124" s="1093"/>
      <c r="B124" s="985"/>
      <c r="C124" s="958" t="s">
        <v>461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473</v>
      </c>
      <c r="AB124" s="995"/>
      <c r="AC124" s="995"/>
      <c r="AD124" s="995"/>
      <c r="AE124" s="996"/>
      <c r="AF124" s="997" t="s">
        <v>137</v>
      </c>
      <c r="AG124" s="995"/>
      <c r="AH124" s="995"/>
      <c r="AI124" s="995"/>
      <c r="AJ124" s="996"/>
      <c r="AK124" s="997" t="s">
        <v>137</v>
      </c>
      <c r="AL124" s="995"/>
      <c r="AM124" s="995"/>
      <c r="AN124" s="995"/>
      <c r="AO124" s="996"/>
      <c r="AP124" s="998" t="s">
        <v>137</v>
      </c>
      <c r="AQ124" s="999"/>
      <c r="AR124" s="999"/>
      <c r="AS124" s="999"/>
      <c r="AT124" s="1000"/>
      <c r="AU124" s="1095" t="s">
        <v>476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137</v>
      </c>
      <c r="BR124" s="1063"/>
      <c r="BS124" s="1063"/>
      <c r="BT124" s="1063"/>
      <c r="BU124" s="1063"/>
      <c r="BV124" s="1063" t="s">
        <v>137</v>
      </c>
      <c r="BW124" s="1063"/>
      <c r="BX124" s="1063"/>
      <c r="BY124" s="1063"/>
      <c r="BZ124" s="1063"/>
      <c r="CA124" s="1063" t="s">
        <v>137</v>
      </c>
      <c r="CB124" s="1063"/>
      <c r="CC124" s="1063"/>
      <c r="CD124" s="1063"/>
      <c r="CE124" s="1063"/>
      <c r="CF124" s="1064"/>
      <c r="CG124" s="1065"/>
      <c r="CH124" s="1065"/>
      <c r="CI124" s="1065"/>
      <c r="CJ124" s="1066"/>
      <c r="CK124" s="1048"/>
      <c r="CL124" s="1048"/>
      <c r="CM124" s="1048"/>
      <c r="CN124" s="1048"/>
      <c r="CO124" s="1049"/>
      <c r="CP124" s="1055" t="s">
        <v>477</v>
      </c>
      <c r="CQ124" s="1056"/>
      <c r="CR124" s="1056"/>
      <c r="CS124" s="1056"/>
      <c r="CT124" s="1056"/>
      <c r="CU124" s="1056"/>
      <c r="CV124" s="1056"/>
      <c r="CW124" s="1056"/>
      <c r="CX124" s="1056"/>
      <c r="CY124" s="1056"/>
      <c r="CZ124" s="1056"/>
      <c r="DA124" s="1056"/>
      <c r="DB124" s="1056"/>
      <c r="DC124" s="1056"/>
      <c r="DD124" s="1056"/>
      <c r="DE124" s="1056"/>
      <c r="DF124" s="1057"/>
      <c r="DG124" s="1040" t="s">
        <v>137</v>
      </c>
      <c r="DH124" s="1022"/>
      <c r="DI124" s="1022"/>
      <c r="DJ124" s="1022"/>
      <c r="DK124" s="1023"/>
      <c r="DL124" s="1021" t="s">
        <v>137</v>
      </c>
      <c r="DM124" s="1022"/>
      <c r="DN124" s="1022"/>
      <c r="DO124" s="1022"/>
      <c r="DP124" s="1023"/>
      <c r="DQ124" s="1021" t="s">
        <v>137</v>
      </c>
      <c r="DR124" s="1022"/>
      <c r="DS124" s="1022"/>
      <c r="DT124" s="1022"/>
      <c r="DU124" s="1023"/>
      <c r="DV124" s="1024" t="s">
        <v>137</v>
      </c>
      <c r="DW124" s="1025"/>
      <c r="DX124" s="1025"/>
      <c r="DY124" s="1025"/>
      <c r="DZ124" s="1026"/>
    </row>
    <row r="125" spans="1:130" s="230" customFormat="1" ht="26.25" customHeight="1" x14ac:dyDescent="0.15">
      <c r="A125" s="1093"/>
      <c r="B125" s="985"/>
      <c r="C125" s="958" t="s">
        <v>463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137</v>
      </c>
      <c r="AB125" s="995"/>
      <c r="AC125" s="995"/>
      <c r="AD125" s="995"/>
      <c r="AE125" s="996"/>
      <c r="AF125" s="997" t="s">
        <v>137</v>
      </c>
      <c r="AG125" s="995"/>
      <c r="AH125" s="995"/>
      <c r="AI125" s="995"/>
      <c r="AJ125" s="996"/>
      <c r="AK125" s="997" t="s">
        <v>137</v>
      </c>
      <c r="AL125" s="995"/>
      <c r="AM125" s="995"/>
      <c r="AN125" s="995"/>
      <c r="AO125" s="996"/>
      <c r="AP125" s="998" t="s">
        <v>137</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478</v>
      </c>
      <c r="CL125" s="1043"/>
      <c r="CM125" s="1043"/>
      <c r="CN125" s="1043"/>
      <c r="CO125" s="1044"/>
      <c r="CP125" s="965" t="s">
        <v>479</v>
      </c>
      <c r="CQ125" s="933"/>
      <c r="CR125" s="933"/>
      <c r="CS125" s="933"/>
      <c r="CT125" s="933"/>
      <c r="CU125" s="933"/>
      <c r="CV125" s="933"/>
      <c r="CW125" s="933"/>
      <c r="CX125" s="933"/>
      <c r="CY125" s="933"/>
      <c r="CZ125" s="933"/>
      <c r="DA125" s="933"/>
      <c r="DB125" s="933"/>
      <c r="DC125" s="933"/>
      <c r="DD125" s="933"/>
      <c r="DE125" s="933"/>
      <c r="DF125" s="934"/>
      <c r="DG125" s="966" t="s">
        <v>137</v>
      </c>
      <c r="DH125" s="967"/>
      <c r="DI125" s="967"/>
      <c r="DJ125" s="967"/>
      <c r="DK125" s="967"/>
      <c r="DL125" s="967" t="s">
        <v>137</v>
      </c>
      <c r="DM125" s="967"/>
      <c r="DN125" s="967"/>
      <c r="DO125" s="967"/>
      <c r="DP125" s="967"/>
      <c r="DQ125" s="967" t="s">
        <v>137</v>
      </c>
      <c r="DR125" s="967"/>
      <c r="DS125" s="967"/>
      <c r="DT125" s="967"/>
      <c r="DU125" s="967"/>
      <c r="DV125" s="968" t="s">
        <v>137</v>
      </c>
      <c r="DW125" s="968"/>
      <c r="DX125" s="968"/>
      <c r="DY125" s="968"/>
      <c r="DZ125" s="969"/>
    </row>
    <row r="126" spans="1:130" s="230" customFormat="1" ht="26.25" customHeight="1" thickBot="1" x14ac:dyDescent="0.2">
      <c r="A126" s="1093"/>
      <c r="B126" s="985"/>
      <c r="C126" s="958" t="s">
        <v>465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137</v>
      </c>
      <c r="AB126" s="995"/>
      <c r="AC126" s="995"/>
      <c r="AD126" s="995"/>
      <c r="AE126" s="996"/>
      <c r="AF126" s="997" t="s">
        <v>137</v>
      </c>
      <c r="AG126" s="995"/>
      <c r="AH126" s="995"/>
      <c r="AI126" s="995"/>
      <c r="AJ126" s="996"/>
      <c r="AK126" s="997" t="s">
        <v>137</v>
      </c>
      <c r="AL126" s="995"/>
      <c r="AM126" s="995"/>
      <c r="AN126" s="995"/>
      <c r="AO126" s="996"/>
      <c r="AP126" s="998" t="s">
        <v>137</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480</v>
      </c>
      <c r="CQ126" s="959"/>
      <c r="CR126" s="959"/>
      <c r="CS126" s="959"/>
      <c r="CT126" s="959"/>
      <c r="CU126" s="959"/>
      <c r="CV126" s="959"/>
      <c r="CW126" s="959"/>
      <c r="CX126" s="959"/>
      <c r="CY126" s="959"/>
      <c r="CZ126" s="959"/>
      <c r="DA126" s="959"/>
      <c r="DB126" s="959"/>
      <c r="DC126" s="959"/>
      <c r="DD126" s="959"/>
      <c r="DE126" s="959"/>
      <c r="DF126" s="960"/>
      <c r="DG126" s="961" t="s">
        <v>137</v>
      </c>
      <c r="DH126" s="962"/>
      <c r="DI126" s="962"/>
      <c r="DJ126" s="962"/>
      <c r="DK126" s="962"/>
      <c r="DL126" s="962" t="s">
        <v>137</v>
      </c>
      <c r="DM126" s="962"/>
      <c r="DN126" s="962"/>
      <c r="DO126" s="962"/>
      <c r="DP126" s="962"/>
      <c r="DQ126" s="962" t="s">
        <v>137</v>
      </c>
      <c r="DR126" s="962"/>
      <c r="DS126" s="962"/>
      <c r="DT126" s="962"/>
      <c r="DU126" s="962"/>
      <c r="DV126" s="963" t="s">
        <v>137</v>
      </c>
      <c r="DW126" s="963"/>
      <c r="DX126" s="963"/>
      <c r="DY126" s="963"/>
      <c r="DZ126" s="964"/>
    </row>
    <row r="127" spans="1:130" s="230" customFormat="1" ht="26.25" customHeight="1" x14ac:dyDescent="0.15">
      <c r="A127" s="1094"/>
      <c r="B127" s="987"/>
      <c r="C127" s="1009" t="s">
        <v>481</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137</v>
      </c>
      <c r="AB127" s="995"/>
      <c r="AC127" s="995"/>
      <c r="AD127" s="995"/>
      <c r="AE127" s="996"/>
      <c r="AF127" s="997" t="s">
        <v>137</v>
      </c>
      <c r="AG127" s="995"/>
      <c r="AH127" s="995"/>
      <c r="AI127" s="995"/>
      <c r="AJ127" s="996"/>
      <c r="AK127" s="997" t="s">
        <v>137</v>
      </c>
      <c r="AL127" s="995"/>
      <c r="AM127" s="995"/>
      <c r="AN127" s="995"/>
      <c r="AO127" s="996"/>
      <c r="AP127" s="998" t="s">
        <v>137</v>
      </c>
      <c r="AQ127" s="999"/>
      <c r="AR127" s="999"/>
      <c r="AS127" s="999"/>
      <c r="AT127" s="1000"/>
      <c r="AU127" s="232"/>
      <c r="AV127" s="232"/>
      <c r="AW127" s="232"/>
      <c r="AX127" s="1067" t="s">
        <v>482</v>
      </c>
      <c r="AY127" s="1068"/>
      <c r="AZ127" s="1068"/>
      <c r="BA127" s="1068"/>
      <c r="BB127" s="1068"/>
      <c r="BC127" s="1068"/>
      <c r="BD127" s="1068"/>
      <c r="BE127" s="1069"/>
      <c r="BF127" s="1070" t="s">
        <v>483</v>
      </c>
      <c r="BG127" s="1068"/>
      <c r="BH127" s="1068"/>
      <c r="BI127" s="1068"/>
      <c r="BJ127" s="1068"/>
      <c r="BK127" s="1068"/>
      <c r="BL127" s="1069"/>
      <c r="BM127" s="1070" t="s">
        <v>484</v>
      </c>
      <c r="BN127" s="1068"/>
      <c r="BO127" s="1068"/>
      <c r="BP127" s="1068"/>
      <c r="BQ127" s="1068"/>
      <c r="BR127" s="1068"/>
      <c r="BS127" s="1069"/>
      <c r="BT127" s="1070" t="s">
        <v>485</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486</v>
      </c>
      <c r="CQ127" s="959"/>
      <c r="CR127" s="959"/>
      <c r="CS127" s="959"/>
      <c r="CT127" s="959"/>
      <c r="CU127" s="959"/>
      <c r="CV127" s="959"/>
      <c r="CW127" s="959"/>
      <c r="CX127" s="959"/>
      <c r="CY127" s="959"/>
      <c r="CZ127" s="959"/>
      <c r="DA127" s="959"/>
      <c r="DB127" s="959"/>
      <c r="DC127" s="959"/>
      <c r="DD127" s="959"/>
      <c r="DE127" s="959"/>
      <c r="DF127" s="960"/>
      <c r="DG127" s="961" t="s">
        <v>137</v>
      </c>
      <c r="DH127" s="962"/>
      <c r="DI127" s="962"/>
      <c r="DJ127" s="962"/>
      <c r="DK127" s="962"/>
      <c r="DL127" s="962" t="s">
        <v>137</v>
      </c>
      <c r="DM127" s="962"/>
      <c r="DN127" s="962"/>
      <c r="DO127" s="962"/>
      <c r="DP127" s="962"/>
      <c r="DQ127" s="962" t="s">
        <v>137</v>
      </c>
      <c r="DR127" s="962"/>
      <c r="DS127" s="962"/>
      <c r="DT127" s="962"/>
      <c r="DU127" s="962"/>
      <c r="DV127" s="963" t="s">
        <v>137</v>
      </c>
      <c r="DW127" s="963"/>
      <c r="DX127" s="963"/>
      <c r="DY127" s="963"/>
      <c r="DZ127" s="964"/>
    </row>
    <row r="128" spans="1:130" s="230" customFormat="1" ht="26.25" customHeight="1" thickBot="1" x14ac:dyDescent="0.2">
      <c r="A128" s="1077" t="s">
        <v>487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488</v>
      </c>
      <c r="X128" s="1079"/>
      <c r="Y128" s="1079"/>
      <c r="Z128" s="1080"/>
      <c r="AA128" s="1081">
        <v>263784</v>
      </c>
      <c r="AB128" s="1082"/>
      <c r="AC128" s="1082"/>
      <c r="AD128" s="1082"/>
      <c r="AE128" s="1083"/>
      <c r="AF128" s="1084">
        <v>251369</v>
      </c>
      <c r="AG128" s="1082"/>
      <c r="AH128" s="1082"/>
      <c r="AI128" s="1082"/>
      <c r="AJ128" s="1083"/>
      <c r="AK128" s="1084">
        <v>248305</v>
      </c>
      <c r="AL128" s="1082"/>
      <c r="AM128" s="1082"/>
      <c r="AN128" s="1082"/>
      <c r="AO128" s="1083"/>
      <c r="AP128" s="1085"/>
      <c r="AQ128" s="1086"/>
      <c r="AR128" s="1086"/>
      <c r="AS128" s="1086"/>
      <c r="AT128" s="1087"/>
      <c r="AU128" s="232"/>
      <c r="AV128" s="232"/>
      <c r="AW128" s="232"/>
      <c r="AX128" s="932" t="s">
        <v>489</v>
      </c>
      <c r="AY128" s="933"/>
      <c r="AZ128" s="933"/>
      <c r="BA128" s="933"/>
      <c r="BB128" s="933"/>
      <c r="BC128" s="933"/>
      <c r="BD128" s="933"/>
      <c r="BE128" s="934"/>
      <c r="BF128" s="1088" t="s">
        <v>137</v>
      </c>
      <c r="BG128" s="1089"/>
      <c r="BH128" s="1089"/>
      <c r="BI128" s="1089"/>
      <c r="BJ128" s="1089"/>
      <c r="BK128" s="1089"/>
      <c r="BL128" s="1090"/>
      <c r="BM128" s="1088">
        <v>12.53</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490</v>
      </c>
      <c r="CQ128" s="762"/>
      <c r="CR128" s="762"/>
      <c r="CS128" s="762"/>
      <c r="CT128" s="762"/>
      <c r="CU128" s="762"/>
      <c r="CV128" s="762"/>
      <c r="CW128" s="762"/>
      <c r="CX128" s="762"/>
      <c r="CY128" s="762"/>
      <c r="CZ128" s="762"/>
      <c r="DA128" s="762"/>
      <c r="DB128" s="762"/>
      <c r="DC128" s="762"/>
      <c r="DD128" s="762"/>
      <c r="DE128" s="762"/>
      <c r="DF128" s="1072"/>
      <c r="DG128" s="1073" t="s">
        <v>137</v>
      </c>
      <c r="DH128" s="1074"/>
      <c r="DI128" s="1074"/>
      <c r="DJ128" s="1074"/>
      <c r="DK128" s="1074"/>
      <c r="DL128" s="1074" t="s">
        <v>137</v>
      </c>
      <c r="DM128" s="1074"/>
      <c r="DN128" s="1074"/>
      <c r="DO128" s="1074"/>
      <c r="DP128" s="1074"/>
      <c r="DQ128" s="1074" t="s">
        <v>137</v>
      </c>
      <c r="DR128" s="1074"/>
      <c r="DS128" s="1074"/>
      <c r="DT128" s="1074"/>
      <c r="DU128" s="1074"/>
      <c r="DV128" s="1075" t="s">
        <v>137</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491</v>
      </c>
      <c r="X129" s="1107"/>
      <c r="Y129" s="1107"/>
      <c r="Z129" s="1108"/>
      <c r="AA129" s="994">
        <v>18877749</v>
      </c>
      <c r="AB129" s="995"/>
      <c r="AC129" s="995"/>
      <c r="AD129" s="995"/>
      <c r="AE129" s="996"/>
      <c r="AF129" s="997">
        <v>19727431</v>
      </c>
      <c r="AG129" s="995"/>
      <c r="AH129" s="995"/>
      <c r="AI129" s="995"/>
      <c r="AJ129" s="996"/>
      <c r="AK129" s="997">
        <v>19396790</v>
      </c>
      <c r="AL129" s="995"/>
      <c r="AM129" s="995"/>
      <c r="AN129" s="995"/>
      <c r="AO129" s="996"/>
      <c r="AP129" s="1109"/>
      <c r="AQ129" s="1110"/>
      <c r="AR129" s="1110"/>
      <c r="AS129" s="1110"/>
      <c r="AT129" s="1111"/>
      <c r="AU129" s="233"/>
      <c r="AV129" s="233"/>
      <c r="AW129" s="233"/>
      <c r="AX129" s="1101" t="s">
        <v>492</v>
      </c>
      <c r="AY129" s="959"/>
      <c r="AZ129" s="959"/>
      <c r="BA129" s="959"/>
      <c r="BB129" s="959"/>
      <c r="BC129" s="959"/>
      <c r="BD129" s="959"/>
      <c r="BE129" s="960"/>
      <c r="BF129" s="1102" t="s">
        <v>137</v>
      </c>
      <c r="BG129" s="1103"/>
      <c r="BH129" s="1103"/>
      <c r="BI129" s="1103"/>
      <c r="BJ129" s="1103"/>
      <c r="BK129" s="1103"/>
      <c r="BL129" s="1104"/>
      <c r="BM129" s="1102">
        <v>17.53</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494</v>
      </c>
      <c r="X130" s="1107"/>
      <c r="Y130" s="1107"/>
      <c r="Z130" s="1108"/>
      <c r="AA130" s="994">
        <v>2889697</v>
      </c>
      <c r="AB130" s="995"/>
      <c r="AC130" s="995"/>
      <c r="AD130" s="995"/>
      <c r="AE130" s="996"/>
      <c r="AF130" s="997">
        <v>2926095</v>
      </c>
      <c r="AG130" s="995"/>
      <c r="AH130" s="995"/>
      <c r="AI130" s="995"/>
      <c r="AJ130" s="996"/>
      <c r="AK130" s="997">
        <v>2928273</v>
      </c>
      <c r="AL130" s="995"/>
      <c r="AM130" s="995"/>
      <c r="AN130" s="995"/>
      <c r="AO130" s="996"/>
      <c r="AP130" s="1109"/>
      <c r="AQ130" s="1110"/>
      <c r="AR130" s="1110"/>
      <c r="AS130" s="1110"/>
      <c r="AT130" s="1111"/>
      <c r="AU130" s="233"/>
      <c r="AV130" s="233"/>
      <c r="AW130" s="233"/>
      <c r="AX130" s="1101" t="s">
        <v>495</v>
      </c>
      <c r="AY130" s="959"/>
      <c r="AZ130" s="959"/>
      <c r="BA130" s="959"/>
      <c r="BB130" s="959"/>
      <c r="BC130" s="959"/>
      <c r="BD130" s="959"/>
      <c r="BE130" s="960"/>
      <c r="BF130" s="1137">
        <v>0.7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40">
        <v>15988052</v>
      </c>
      <c r="AB131" s="1022"/>
      <c r="AC131" s="1022"/>
      <c r="AD131" s="1022"/>
      <c r="AE131" s="1023"/>
      <c r="AF131" s="1021">
        <v>16801336</v>
      </c>
      <c r="AG131" s="1022"/>
      <c r="AH131" s="1022"/>
      <c r="AI131" s="1022"/>
      <c r="AJ131" s="1023"/>
      <c r="AK131" s="1021">
        <v>16468517</v>
      </c>
      <c r="AL131" s="1022"/>
      <c r="AM131" s="1022"/>
      <c r="AN131" s="1022"/>
      <c r="AO131" s="1023"/>
      <c r="AP131" s="1146"/>
      <c r="AQ131" s="1147"/>
      <c r="AR131" s="1147"/>
      <c r="AS131" s="1147"/>
      <c r="AT131" s="1148"/>
      <c r="AU131" s="233"/>
      <c r="AV131" s="233"/>
      <c r="AW131" s="233"/>
      <c r="AX131" s="1119" t="s">
        <v>497</v>
      </c>
      <c r="AY131" s="762"/>
      <c r="AZ131" s="762"/>
      <c r="BA131" s="762"/>
      <c r="BB131" s="762"/>
      <c r="BC131" s="762"/>
      <c r="BD131" s="762"/>
      <c r="BE131" s="1072"/>
      <c r="BF131" s="1120" t="s">
        <v>137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499</v>
      </c>
      <c r="W132" s="1130"/>
      <c r="X132" s="1130"/>
      <c r="Y132" s="1130"/>
      <c r="Z132" s="1131"/>
      <c r="AA132" s="1132">
        <v>0.85162954800000001</v>
      </c>
      <c r="AB132" s="1133"/>
      <c r="AC132" s="1133"/>
      <c r="AD132" s="1133"/>
      <c r="AE132" s="1134"/>
      <c r="AF132" s="1135">
        <v>1.0912627559999999</v>
      </c>
      <c r="AG132" s="1133"/>
      <c r="AH132" s="1133"/>
      <c r="AI132" s="1133"/>
      <c r="AJ132" s="1134"/>
      <c r="AK132" s="1135">
        <v>0.237629168</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500</v>
      </c>
      <c r="W133" s="1113"/>
      <c r="X133" s="1113"/>
      <c r="Y133" s="1113"/>
      <c r="Z133" s="1114"/>
      <c r="AA133" s="1115">
        <v>1.5</v>
      </c>
      <c r="AB133" s="1116"/>
      <c r="AC133" s="1116"/>
      <c r="AD133" s="1116"/>
      <c r="AE133" s="1117"/>
      <c r="AF133" s="1115">
        <v>1.1000000000000001</v>
      </c>
      <c r="AG133" s="1116"/>
      <c r="AH133" s="1116"/>
      <c r="AI133" s="1116"/>
      <c r="AJ133" s="1117"/>
      <c r="AK133" s="1115">
        <v>0.7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9Wifv4HJFrPaAjp2EveudGl3oRU7iGhXEz0ckr4lBtYqKzEFYzphnidd0n9VoF8hnFKgNJ/MoK48RtC+qZURw==" saltValue="l85Oo2xiIcJBqGqkZ7D0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1" zoomScale="55" zoomScaleNormal="85" zoomScaleSheetLayoutView="55" workbookViewId="0">
      <selection activeCell="BC29" sqref="BC2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n7eFuEjf9H0Min/SvTjLxdXPYIle+dNeoybAr0CUqh909tHPMtgk1PR85jNiAjUn3pZVKcbmteO1dt2Ti3wOQ==" saltValue="0hCXrUAzx/Z/elaRg3/K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4" zoomScale="55" zoomScaleNormal="55" zoomScaleSheetLayoutView="55" workbookViewId="0">
      <selection activeCell="A89" sqref="A89"/>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lrpGaKynIMEyNW8kWVqfjj/589ZGKKQF8cL87ZSNDH9jtTwmg8vnJiJi/lowviCyOohZkiL/zdWBmFNHHBJMA==" saltValue="KsY2JOSM12O3eGvM9GWtD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AM58" sqref="AM5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509</v>
      </c>
      <c r="AL9" s="1153"/>
      <c r="AM9" s="1153"/>
      <c r="AN9" s="1154"/>
      <c r="AO9" s="281">
        <v>5315705</v>
      </c>
      <c r="AP9" s="281">
        <v>64806</v>
      </c>
      <c r="AQ9" s="282">
        <v>73449</v>
      </c>
      <c r="AR9" s="283">
        <v>-11.8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510</v>
      </c>
      <c r="AL10" s="1153"/>
      <c r="AM10" s="1153"/>
      <c r="AN10" s="1154"/>
      <c r="AO10" s="284">
        <v>617060</v>
      </c>
      <c r="AP10" s="284">
        <v>7523</v>
      </c>
      <c r="AQ10" s="285">
        <v>5917</v>
      </c>
      <c r="AR10" s="286">
        <v>27.1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511</v>
      </c>
      <c r="AL11" s="1153"/>
      <c r="AM11" s="1153"/>
      <c r="AN11" s="1154"/>
      <c r="AO11" s="284">
        <v>575820</v>
      </c>
      <c r="AP11" s="284">
        <v>7020</v>
      </c>
      <c r="AQ11" s="285">
        <v>1123</v>
      </c>
      <c r="AR11" s="286">
        <v>525.1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512</v>
      </c>
      <c r="AL12" s="1153"/>
      <c r="AM12" s="1153"/>
      <c r="AN12" s="1154"/>
      <c r="AO12" s="284">
        <v>2</v>
      </c>
      <c r="AP12" s="284">
        <v>0</v>
      </c>
      <c r="AQ12" s="285">
        <v>9</v>
      </c>
      <c r="AR12" s="286">
        <v>-100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513</v>
      </c>
      <c r="AL13" s="1153"/>
      <c r="AM13" s="1153"/>
      <c r="AN13" s="1154"/>
      <c r="AO13" s="284">
        <v>237846</v>
      </c>
      <c r="AP13" s="284">
        <v>2900</v>
      </c>
      <c r="AQ13" s="285">
        <v>2374</v>
      </c>
      <c r="AR13" s="286">
        <v>22.2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514</v>
      </c>
      <c r="AL14" s="1153"/>
      <c r="AM14" s="1153"/>
      <c r="AN14" s="1154"/>
      <c r="AO14" s="284">
        <v>63457</v>
      </c>
      <c r="AP14" s="284">
        <v>774</v>
      </c>
      <c r="AQ14" s="285">
        <v>1666</v>
      </c>
      <c r="AR14" s="286">
        <v>-53.5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515</v>
      </c>
      <c r="AL15" s="1156"/>
      <c r="AM15" s="1156"/>
      <c r="AN15" s="1157"/>
      <c r="AO15" s="284">
        <v>-455206</v>
      </c>
      <c r="AP15" s="284">
        <v>-5550</v>
      </c>
      <c r="AQ15" s="285">
        <v>-4765</v>
      </c>
      <c r="AR15" s="286">
        <v>16.5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6354684</v>
      </c>
      <c r="AP16" s="284">
        <v>77473</v>
      </c>
      <c r="AQ16" s="285">
        <v>79774</v>
      </c>
      <c r="AR16" s="286">
        <v>-2.9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520</v>
      </c>
      <c r="AL21" s="1159"/>
      <c r="AM21" s="1159"/>
      <c r="AN21" s="1160"/>
      <c r="AO21" s="297">
        <v>6.8</v>
      </c>
      <c r="AP21" s="298">
        <v>7.58</v>
      </c>
      <c r="AQ21" s="299">
        <v>-0.78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521</v>
      </c>
      <c r="AL22" s="1159"/>
      <c r="AM22" s="1159"/>
      <c r="AN22" s="1160"/>
      <c r="AO22" s="302">
        <v>99</v>
      </c>
      <c r="AP22" s="303">
        <v>98.4</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525</v>
      </c>
      <c r="AL32" s="1167"/>
      <c r="AM32" s="1167"/>
      <c r="AN32" s="1168"/>
      <c r="AO32" s="312">
        <v>2465940</v>
      </c>
      <c r="AP32" s="312">
        <v>30063</v>
      </c>
      <c r="AQ32" s="313">
        <v>42324</v>
      </c>
      <c r="AR32" s="314">
        <v>-29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526</v>
      </c>
      <c r="AL33" s="1167"/>
      <c r="AM33" s="1167"/>
      <c r="AN33" s="1168"/>
      <c r="AO33" s="312" t="s">
        <v>527</v>
      </c>
      <c r="AP33" s="312" t="s">
        <v>527</v>
      </c>
      <c r="AQ33" s="313" t="s">
        <v>527</v>
      </c>
      <c r="AR33" s="314" t="s">
        <v>527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528</v>
      </c>
      <c r="AL34" s="1167"/>
      <c r="AM34" s="1167"/>
      <c r="AN34" s="1168"/>
      <c r="AO34" s="312" t="s">
        <v>527</v>
      </c>
      <c r="AP34" s="312" t="s">
        <v>527</v>
      </c>
      <c r="AQ34" s="313">
        <v>47</v>
      </c>
      <c r="AR34" s="314" t="s">
        <v>527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529</v>
      </c>
      <c r="AL35" s="1167"/>
      <c r="AM35" s="1167"/>
      <c r="AN35" s="1168"/>
      <c r="AO35" s="312">
        <v>691657</v>
      </c>
      <c r="AP35" s="312">
        <v>8432</v>
      </c>
      <c r="AQ35" s="313">
        <v>12192</v>
      </c>
      <c r="AR35" s="314">
        <v>-30.8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530</v>
      </c>
      <c r="AL36" s="1167"/>
      <c r="AM36" s="1167"/>
      <c r="AN36" s="1168"/>
      <c r="AO36" s="312">
        <v>55096</v>
      </c>
      <c r="AP36" s="312">
        <v>672</v>
      </c>
      <c r="AQ36" s="313">
        <v>2056</v>
      </c>
      <c r="AR36" s="314">
        <v>-67.3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531</v>
      </c>
      <c r="AL37" s="1167"/>
      <c r="AM37" s="1167"/>
      <c r="AN37" s="1168"/>
      <c r="AO37" s="312">
        <v>3019</v>
      </c>
      <c r="AP37" s="312">
        <v>37</v>
      </c>
      <c r="AQ37" s="313">
        <v>621</v>
      </c>
      <c r="AR37" s="314">
        <v>-94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532</v>
      </c>
      <c r="AL38" s="1170"/>
      <c r="AM38" s="1170"/>
      <c r="AN38" s="1171"/>
      <c r="AO38" s="315" t="s">
        <v>527</v>
      </c>
      <c r="AP38" s="315" t="s">
        <v>527</v>
      </c>
      <c r="AQ38" s="316">
        <v>1</v>
      </c>
      <c r="AR38" s="304" t="s">
        <v>527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533</v>
      </c>
      <c r="AL39" s="1170"/>
      <c r="AM39" s="1170"/>
      <c r="AN39" s="1171"/>
      <c r="AO39" s="312">
        <v>-248305</v>
      </c>
      <c r="AP39" s="312">
        <v>-3027</v>
      </c>
      <c r="AQ39" s="313">
        <v>-5206</v>
      </c>
      <c r="AR39" s="314">
        <v>-41.9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534</v>
      </c>
      <c r="AL40" s="1167"/>
      <c r="AM40" s="1167"/>
      <c r="AN40" s="1168"/>
      <c r="AO40" s="312">
        <v>-2928273</v>
      </c>
      <c r="AP40" s="312">
        <v>-35700</v>
      </c>
      <c r="AQ40" s="313">
        <v>-36761</v>
      </c>
      <c r="AR40" s="314">
        <v>-2.9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39134</v>
      </c>
      <c r="AP41" s="312">
        <v>477</v>
      </c>
      <c r="AQ41" s="313">
        <v>15273</v>
      </c>
      <c r="AR41" s="314">
        <v>-96.9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504</v>
      </c>
      <c r="AN49" s="1163" t="s">
        <v>538</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5143217</v>
      </c>
      <c r="AN51" s="334">
        <v>62576</v>
      </c>
      <c r="AO51" s="335">
        <v>7.8</v>
      </c>
      <c r="AP51" s="336">
        <v>54684</v>
      </c>
      <c r="AQ51" s="337">
        <v>1.1000000000000001</v>
      </c>
      <c r="AR51" s="338">
        <v>6.7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2032178</v>
      </c>
      <c r="AN52" s="342">
        <v>24725</v>
      </c>
      <c r="AO52" s="343">
        <v>-11.3</v>
      </c>
      <c r="AP52" s="344">
        <v>32829</v>
      </c>
      <c r="AQ52" s="345">
        <v>7.2</v>
      </c>
      <c r="AR52" s="346">
        <v>-18.5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2498226</v>
      </c>
      <c r="AN53" s="334">
        <v>30432</v>
      </c>
      <c r="AO53" s="335">
        <v>-51.4</v>
      </c>
      <c r="AP53" s="336">
        <v>62383</v>
      </c>
      <c r="AQ53" s="337">
        <v>14.1</v>
      </c>
      <c r="AR53" s="338">
        <v>-65.5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536717</v>
      </c>
      <c r="AN54" s="342">
        <v>6538</v>
      </c>
      <c r="AO54" s="343">
        <v>-73.599999999999994</v>
      </c>
      <c r="AP54" s="344">
        <v>35325</v>
      </c>
      <c r="AQ54" s="345">
        <v>7.6</v>
      </c>
      <c r="AR54" s="346">
        <v>-81.2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3071021</v>
      </c>
      <c r="AN55" s="334">
        <v>37295</v>
      </c>
      <c r="AO55" s="335">
        <v>22.6</v>
      </c>
      <c r="AP55" s="336">
        <v>63812</v>
      </c>
      <c r="AQ55" s="337">
        <v>2.2999999999999998</v>
      </c>
      <c r="AR55" s="338">
        <v>20.3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961397</v>
      </c>
      <c r="AN56" s="342">
        <v>11676</v>
      </c>
      <c r="AO56" s="343">
        <v>78.599999999999994</v>
      </c>
      <c r="AP56" s="344">
        <v>33848</v>
      </c>
      <c r="AQ56" s="345">
        <v>-4.2</v>
      </c>
      <c r="AR56" s="346">
        <v>82.8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2529027</v>
      </c>
      <c r="AN57" s="334">
        <v>30804</v>
      </c>
      <c r="AO57" s="335">
        <v>-17.399999999999999</v>
      </c>
      <c r="AP57" s="336">
        <v>54225</v>
      </c>
      <c r="AQ57" s="337">
        <v>-15</v>
      </c>
      <c r="AR57" s="338">
        <v>-2.4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864909</v>
      </c>
      <c r="AN58" s="342">
        <v>10535</v>
      </c>
      <c r="AO58" s="343">
        <v>-9.8000000000000007</v>
      </c>
      <c r="AP58" s="344">
        <v>27337</v>
      </c>
      <c r="AQ58" s="345">
        <v>-19.2</v>
      </c>
      <c r="AR58" s="346">
        <v>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2474563</v>
      </c>
      <c r="AN59" s="334">
        <v>30168</v>
      </c>
      <c r="AO59" s="335">
        <v>-2.1</v>
      </c>
      <c r="AP59" s="336">
        <v>54016</v>
      </c>
      <c r="AQ59" s="337">
        <v>-0.4</v>
      </c>
      <c r="AR59" s="338">
        <v>-1.7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959195</v>
      </c>
      <c r="AN60" s="342">
        <v>11694</v>
      </c>
      <c r="AO60" s="343">
        <v>11</v>
      </c>
      <c r="AP60" s="344">
        <v>28078</v>
      </c>
      <c r="AQ60" s="345">
        <v>2.7</v>
      </c>
      <c r="AR60" s="346">
        <v>8.3000000000000007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3143211</v>
      </c>
      <c r="AN61" s="349">
        <v>38255</v>
      </c>
      <c r="AO61" s="350">
        <v>-8.1</v>
      </c>
      <c r="AP61" s="351">
        <v>57824</v>
      </c>
      <c r="AQ61" s="352">
        <v>0.4</v>
      </c>
      <c r="AR61" s="338">
        <v>-8.5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1070879</v>
      </c>
      <c r="AN62" s="342">
        <v>13034</v>
      </c>
      <c r="AO62" s="343">
        <v>-1</v>
      </c>
      <c r="AP62" s="344">
        <v>31483</v>
      </c>
      <c r="AQ62" s="345">
        <v>-1.2</v>
      </c>
      <c r="AR62" s="346">
        <v>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YpWv+MJas+gJWDPstMbuJcOiybdk9JSA+R8oao4cFBYVr0aZGw6+4bwFCZcaasIasWg6fws/rbSk6E4n8YrLw==" saltValue="W9j7WgRRNqgbh5rMlMxF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6"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0" spans="125:125" ht="13.5" hidden="1" customHeight="1" x14ac:dyDescent="0.15"/>
    <row r="121" spans="125:125" ht="13.5" hidden="1" customHeight="1" x14ac:dyDescent="0.15">
      <c r="DU121" s="259"/>
    </row>
  </sheetData>
  <sheetProtection algorithmName="SHA-512" hashValue="yqfoZizjZ2FwKXl8nq0seg4wpsFuY0SuulfeLWO18GAe4fdlu+6aUdyL4F/Ce+XuGn5wdTG3p1KRSi4jqG84fQ==" saltValue="ptuu5Z8i7hmArxriolDm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0" zoomScale="70" zoomScaleNormal="70" zoomScaleSheetLayoutView="55" workbookViewId="0">
      <selection activeCell="A65" sqref="A6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OxCgzRmZTPRaRTSH3oOKrs9W0deK+bz25NXkelJzsNXJceVMtrQojiB7qJzPIj+kkyuzH98GoSCBqOc8AK2mUQ==" saltValue="xEuwD3Tfr3QPdDayeo9x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6" zoomScale="55" zoomScaleNormal="55"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5" t="s">
        <v>3</v>
      </c>
      <c r="D47" s="1175"/>
      <c r="E47" s="1176"/>
      <c r="F47" s="11">
        <v>21.12</v>
      </c>
      <c r="G47" s="12">
        <v>22.76</v>
      </c>
      <c r="H47" s="12">
        <v>21.45</v>
      </c>
      <c r="I47" s="12">
        <v>25.66</v>
      </c>
      <c r="J47" s="13">
        <v>27.42</v>
      </c>
    </row>
    <row r="48" spans="2:10" ht="57.75" customHeight="1" x14ac:dyDescent="0.15">
      <c r="B48" s="14"/>
      <c r="C48" s="1177" t="s">
        <v>4</v>
      </c>
      <c r="D48" s="1177"/>
      <c r="E48" s="1178"/>
      <c r="F48" s="15">
        <v>3.01</v>
      </c>
      <c r="G48" s="16">
        <v>3.17</v>
      </c>
      <c r="H48" s="16">
        <v>4.3499999999999996</v>
      </c>
      <c r="I48" s="16">
        <v>5.63</v>
      </c>
      <c r="J48" s="17">
        <v>4.17</v>
      </c>
    </row>
    <row r="49" spans="2:10" ht="57.75" customHeight="1" thickBot="1" x14ac:dyDescent="0.2">
      <c r="B49" s="18"/>
      <c r="C49" s="1179" t="s">
        <v>5</v>
      </c>
      <c r="D49" s="1179"/>
      <c r="E49" s="1180"/>
      <c r="F49" s="19">
        <v>0.38</v>
      </c>
      <c r="G49" s="20">
        <v>2.9</v>
      </c>
      <c r="H49" s="20">
        <v>0.68</v>
      </c>
      <c r="I49" s="20">
        <v>7.83</v>
      </c>
      <c r="J49" s="21">
        <v>1.72</v>
      </c>
    </row>
    <row r="50" spans="2:10" x14ac:dyDescent="0.15"/>
  </sheetData>
  <sheetProtection algorithmName="SHA-512" hashValue="L0EGSjoQE1eM4uInK0hpYgBaSq6/FiUA0B59F91LAIAcejdblOZtRh1WqhVnuHrDQ/r9rFLlekOFa7AEFp0jfA==" saltValue="C3HPu2xuiSKfa5Wl/uMx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55" zoomScaleNormal="55" zoomScaleSheetLayoutView="100" workbookViewId="0">
      <selection activeCell="O31" sqref="O3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7" t="s">
        <v>559</v>
      </c>
      <c r="D34" s="1187"/>
      <c r="E34" s="1188"/>
      <c r="F34" s="32">
        <v>30.28</v>
      </c>
      <c r="G34" s="33">
        <v>31.11</v>
      </c>
      <c r="H34" s="33">
        <v>33.619999999999997</v>
      </c>
      <c r="I34" s="33">
        <v>37.159999999999997</v>
      </c>
      <c r="J34" s="34">
        <v>37.43</v>
      </c>
      <c r="K34" s="22"/>
      <c r="L34" s="22"/>
      <c r="M34" s="22"/>
      <c r="N34" s="22"/>
      <c r="O34" s="22"/>
      <c r="P34" s="22"/>
    </row>
    <row r="35" spans="1:16" ht="39" customHeight="1" x14ac:dyDescent="0.15">
      <c r="A35" s="22"/>
      <c r="B35" s="35"/>
      <c r="C35" s="1181" t="s">
        <v>560</v>
      </c>
      <c r="D35" s="1182"/>
      <c r="E35" s="1183"/>
      <c r="F35" s="36">
        <v>11.45</v>
      </c>
      <c r="G35" s="37">
        <v>12.58</v>
      </c>
      <c r="H35" s="37">
        <v>11.53</v>
      </c>
      <c r="I35" s="37">
        <v>12.02</v>
      </c>
      <c r="J35" s="38">
        <v>13.67</v>
      </c>
      <c r="K35" s="22"/>
      <c r="L35" s="22"/>
      <c r="M35" s="22"/>
      <c r="N35" s="22"/>
      <c r="O35" s="22"/>
      <c r="P35" s="22"/>
    </row>
    <row r="36" spans="1:16" ht="39" customHeight="1" x14ac:dyDescent="0.15">
      <c r="A36" s="22"/>
      <c r="B36" s="35"/>
      <c r="C36" s="1181" t="s">
        <v>561</v>
      </c>
      <c r="D36" s="1182"/>
      <c r="E36" s="1183"/>
      <c r="F36" s="36">
        <v>3.01</v>
      </c>
      <c r="G36" s="37">
        <v>3.16</v>
      </c>
      <c r="H36" s="37">
        <v>4.34</v>
      </c>
      <c r="I36" s="37">
        <v>5.63</v>
      </c>
      <c r="J36" s="38">
        <v>4.16</v>
      </c>
      <c r="K36" s="22"/>
      <c r="L36" s="22"/>
      <c r="M36" s="22"/>
      <c r="N36" s="22"/>
      <c r="O36" s="22"/>
      <c r="P36" s="22"/>
    </row>
    <row r="37" spans="1:16" ht="39" customHeight="1" x14ac:dyDescent="0.15">
      <c r="A37" s="22"/>
      <c r="B37" s="35"/>
      <c r="C37" s="1181" t="s">
        <v>562</v>
      </c>
      <c r="D37" s="1182"/>
      <c r="E37" s="1183"/>
      <c r="F37" s="36">
        <v>1.21</v>
      </c>
      <c r="G37" s="37">
        <v>0.89</v>
      </c>
      <c r="H37" s="37">
        <v>0.74</v>
      </c>
      <c r="I37" s="37">
        <v>0.87</v>
      </c>
      <c r="J37" s="38">
        <v>1.06</v>
      </c>
      <c r="K37" s="22"/>
      <c r="L37" s="22"/>
      <c r="M37" s="22"/>
      <c r="N37" s="22"/>
      <c r="O37" s="22"/>
      <c r="P37" s="22"/>
    </row>
    <row r="38" spans="1:16" ht="39" customHeight="1" x14ac:dyDescent="0.15">
      <c r="A38" s="22"/>
      <c r="B38" s="35"/>
      <c r="C38" s="1181" t="s">
        <v>563</v>
      </c>
      <c r="D38" s="1182"/>
      <c r="E38" s="1183"/>
      <c r="F38" s="36">
        <v>0.95</v>
      </c>
      <c r="G38" s="37">
        <v>0.98</v>
      </c>
      <c r="H38" s="37">
        <v>0.95</v>
      </c>
      <c r="I38" s="37">
        <v>1.04</v>
      </c>
      <c r="J38" s="38">
        <v>0.87</v>
      </c>
      <c r="K38" s="22"/>
      <c r="L38" s="22"/>
      <c r="M38" s="22"/>
      <c r="N38" s="22"/>
      <c r="O38" s="22"/>
      <c r="P38" s="22"/>
    </row>
    <row r="39" spans="1:16" ht="39" customHeight="1" x14ac:dyDescent="0.15">
      <c r="A39" s="22"/>
      <c r="B39" s="35"/>
      <c r="C39" s="1181" t="s">
        <v>564</v>
      </c>
      <c r="D39" s="1182"/>
      <c r="E39" s="1183"/>
      <c r="F39" s="36">
        <v>0.25</v>
      </c>
      <c r="G39" s="37">
        <v>0.14000000000000001</v>
      </c>
      <c r="H39" s="37">
        <v>0.14000000000000001</v>
      </c>
      <c r="I39" s="37">
        <v>0.18</v>
      </c>
      <c r="J39" s="38">
        <v>0.06</v>
      </c>
      <c r="K39" s="22"/>
      <c r="L39" s="22"/>
      <c r="M39" s="22"/>
      <c r="N39" s="22"/>
      <c r="O39" s="22"/>
      <c r="P39" s="22"/>
    </row>
    <row r="40" spans="1:16" ht="39" customHeight="1" x14ac:dyDescent="0.15">
      <c r="A40" s="22"/>
      <c r="B40" s="35"/>
      <c r="C40" s="1181" t="s">
        <v>565</v>
      </c>
      <c r="D40" s="1182"/>
      <c r="E40" s="1183"/>
      <c r="F40" s="36">
        <v>0.04</v>
      </c>
      <c r="G40" s="37">
        <v>0</v>
      </c>
      <c r="H40" s="37">
        <v>0</v>
      </c>
      <c r="I40" s="37">
        <v>0</v>
      </c>
      <c r="J40" s="38">
        <v>0</v>
      </c>
      <c r="K40" s="22"/>
      <c r="L40" s="22"/>
      <c r="M40" s="22"/>
      <c r="N40" s="22"/>
      <c r="O40" s="22"/>
      <c r="P40" s="22"/>
    </row>
    <row r="41" spans="1:16" ht="39" customHeight="1" x14ac:dyDescent="0.15">
      <c r="A41" s="22"/>
      <c r="B41" s="35"/>
      <c r="C41" s="1181" t="s">
        <v>566</v>
      </c>
      <c r="D41" s="1182"/>
      <c r="E41" s="1183"/>
      <c r="F41" s="36">
        <v>0</v>
      </c>
      <c r="G41" s="37">
        <v>0</v>
      </c>
      <c r="H41" s="37">
        <v>0</v>
      </c>
      <c r="I41" s="37">
        <v>0</v>
      </c>
      <c r="J41" s="38">
        <v>0</v>
      </c>
      <c r="K41" s="22"/>
      <c r="L41" s="22"/>
      <c r="M41" s="22"/>
      <c r="N41" s="22"/>
      <c r="O41" s="22"/>
      <c r="P41" s="22"/>
    </row>
    <row r="42" spans="1:16" ht="39" customHeight="1" x14ac:dyDescent="0.15">
      <c r="A42" s="22"/>
      <c r="B42" s="39"/>
      <c r="C42" s="1181" t="s">
        <v>567</v>
      </c>
      <c r="D42" s="1182"/>
      <c r="E42" s="1183"/>
      <c r="F42" s="36" t="s">
        <v>527</v>
      </c>
      <c r="G42" s="37" t="s">
        <v>527</v>
      </c>
      <c r="H42" s="37" t="s">
        <v>527</v>
      </c>
      <c r="I42" s="37" t="s">
        <v>527</v>
      </c>
      <c r="J42" s="38" t="s">
        <v>527</v>
      </c>
      <c r="K42" s="22"/>
      <c r="L42" s="22"/>
      <c r="M42" s="22"/>
      <c r="N42" s="22"/>
      <c r="O42" s="22"/>
      <c r="P42" s="22"/>
    </row>
    <row r="43" spans="1:16" ht="39" customHeight="1" thickBot="1" x14ac:dyDescent="0.2">
      <c r="A43" s="22"/>
      <c r="B43" s="40"/>
      <c r="C43" s="1184" t="s">
        <v>568</v>
      </c>
      <c r="D43" s="1185"/>
      <c r="E43" s="118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ndMMh1bQVsfTNrtGDofrTfVGHLWe5baKwPlYpmKfxoc0/gkzCtfKy+m4Za+URwmSvRC0ap+0qDzXcNXmVxepA==" saltValue="0YODzKW3Qlq+Cwrku4dH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election activeCell="O1" sqref="O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2439</v>
      </c>
      <c r="L45" s="60">
        <v>2473</v>
      </c>
      <c r="M45" s="60">
        <v>2444</v>
      </c>
      <c r="N45" s="60">
        <v>2461</v>
      </c>
      <c r="O45" s="61">
        <v>2466</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527</v>
      </c>
      <c r="L46" s="64" t="s">
        <v>527</v>
      </c>
      <c r="M46" s="64" t="s">
        <v>527</v>
      </c>
      <c r="N46" s="64" t="s">
        <v>527</v>
      </c>
      <c r="O46" s="65" t="s">
        <v>527</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527</v>
      </c>
      <c r="L47" s="64" t="s">
        <v>527</v>
      </c>
      <c r="M47" s="64" t="s">
        <v>527</v>
      </c>
      <c r="N47" s="64" t="s">
        <v>527</v>
      </c>
      <c r="O47" s="65" t="s">
        <v>527</v>
      </c>
      <c r="P47" s="48"/>
      <c r="Q47" s="48"/>
      <c r="R47" s="48"/>
      <c r="S47" s="48"/>
      <c r="T47" s="48"/>
      <c r="U47" s="48"/>
    </row>
    <row r="48" spans="1:21" ht="30.75" customHeight="1" x14ac:dyDescent="0.15">
      <c r="A48" s="48"/>
      <c r="B48" s="1191"/>
      <c r="C48" s="1192"/>
      <c r="D48" s="62"/>
      <c r="E48" s="1197" t="s">
        <v>15</v>
      </c>
      <c r="F48" s="1197"/>
      <c r="G48" s="1197"/>
      <c r="H48" s="1197"/>
      <c r="I48" s="1197"/>
      <c r="J48" s="1198"/>
      <c r="K48" s="63">
        <v>1058</v>
      </c>
      <c r="L48" s="64">
        <v>805</v>
      </c>
      <c r="M48" s="64">
        <v>767</v>
      </c>
      <c r="N48" s="64">
        <v>741</v>
      </c>
      <c r="O48" s="65">
        <v>692</v>
      </c>
      <c r="P48" s="48"/>
      <c r="Q48" s="48"/>
      <c r="R48" s="48"/>
      <c r="S48" s="48"/>
      <c r="T48" s="48"/>
      <c r="U48" s="48"/>
    </row>
    <row r="49" spans="1:21" ht="30.75" customHeight="1" x14ac:dyDescent="0.15">
      <c r="A49" s="48"/>
      <c r="B49" s="1191"/>
      <c r="C49" s="1192"/>
      <c r="D49" s="62"/>
      <c r="E49" s="1197" t="s">
        <v>16</v>
      </c>
      <c r="F49" s="1197"/>
      <c r="G49" s="1197"/>
      <c r="H49" s="1197"/>
      <c r="I49" s="1197"/>
      <c r="J49" s="1198"/>
      <c r="K49" s="63">
        <v>68</v>
      </c>
      <c r="L49" s="64">
        <v>73</v>
      </c>
      <c r="M49" s="64">
        <v>79</v>
      </c>
      <c r="N49" s="64">
        <v>66</v>
      </c>
      <c r="O49" s="65">
        <v>55</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527</v>
      </c>
      <c r="L50" s="64" t="s">
        <v>527</v>
      </c>
      <c r="M50" s="64" t="s">
        <v>527</v>
      </c>
      <c r="N50" s="64">
        <v>93</v>
      </c>
      <c r="O50" s="65">
        <v>3</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527</v>
      </c>
      <c r="L51" s="64" t="s">
        <v>527</v>
      </c>
      <c r="M51" s="64" t="s">
        <v>527</v>
      </c>
      <c r="N51" s="64" t="s">
        <v>527</v>
      </c>
      <c r="O51" s="65" t="s">
        <v>527</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3229</v>
      </c>
      <c r="L52" s="64">
        <v>3116</v>
      </c>
      <c r="M52" s="64">
        <v>3154</v>
      </c>
      <c r="N52" s="64">
        <v>3177</v>
      </c>
      <c r="O52" s="65">
        <v>3177</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336</v>
      </c>
      <c r="L53" s="69">
        <v>235</v>
      </c>
      <c r="M53" s="69">
        <v>136</v>
      </c>
      <c r="N53" s="69">
        <v>184</v>
      </c>
      <c r="O53" s="70">
        <v>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k0PKem8EmHIKDYt6/Tp2DCBFIobRghB4hwL88YdAcDYsp9OQWFQp7FxpowjDL/2KyHxt1w6cs2iE9kLd3DDPQ==" saltValue="eIudr9Wh7iVTzPG+EO+6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2" zoomScale="55" zoomScaleNormal="55" zoomScaleSheetLayoutView="100" workbookViewId="0">
      <selection activeCell="M46" sqref="M4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554</v>
      </c>
      <c r="J40" s="103" t="s">
        <v>555</v>
      </c>
      <c r="K40" s="103" t="s">
        <v>556</v>
      </c>
      <c r="L40" s="103" t="s">
        <v>557</v>
      </c>
      <c r="M40" s="104" t="s">
        <v>558</v>
      </c>
    </row>
    <row r="41" spans="2:13" ht="27.75" customHeight="1" x14ac:dyDescent="0.15">
      <c r="B41" s="1220" t="s">
        <v>32</v>
      </c>
      <c r="C41" s="1221"/>
      <c r="D41" s="105"/>
      <c r="E41" s="1226" t="s">
        <v>33</v>
      </c>
      <c r="F41" s="1226"/>
      <c r="G41" s="1226"/>
      <c r="H41" s="1227"/>
      <c r="I41" s="355">
        <v>28230</v>
      </c>
      <c r="J41" s="356">
        <v>26833</v>
      </c>
      <c r="K41" s="356">
        <v>26075</v>
      </c>
      <c r="L41" s="356">
        <v>25162</v>
      </c>
      <c r="M41" s="357">
        <v>22976</v>
      </c>
    </row>
    <row r="42" spans="2:13" ht="27.75" customHeight="1" x14ac:dyDescent="0.15">
      <c r="B42" s="1222"/>
      <c r="C42" s="1223"/>
      <c r="D42" s="106"/>
      <c r="E42" s="1228" t="s">
        <v>34</v>
      </c>
      <c r="F42" s="1228"/>
      <c r="G42" s="1228"/>
      <c r="H42" s="1229"/>
      <c r="I42" s="358" t="s">
        <v>527</v>
      </c>
      <c r="J42" s="359" t="s">
        <v>527</v>
      </c>
      <c r="K42" s="359">
        <v>93</v>
      </c>
      <c r="L42" s="359">
        <v>3</v>
      </c>
      <c r="M42" s="360">
        <v>44</v>
      </c>
    </row>
    <row r="43" spans="2:13" ht="27.75" customHeight="1" x14ac:dyDescent="0.15">
      <c r="B43" s="1222"/>
      <c r="C43" s="1223"/>
      <c r="D43" s="106"/>
      <c r="E43" s="1228" t="s">
        <v>35</v>
      </c>
      <c r="F43" s="1228"/>
      <c r="G43" s="1228"/>
      <c r="H43" s="1229"/>
      <c r="I43" s="358">
        <v>13205</v>
      </c>
      <c r="J43" s="359">
        <v>10202</v>
      </c>
      <c r="K43" s="359">
        <v>8913</v>
      </c>
      <c r="L43" s="359">
        <v>7336</v>
      </c>
      <c r="M43" s="360">
        <v>6230</v>
      </c>
    </row>
    <row r="44" spans="2:13" ht="27.75" customHeight="1" x14ac:dyDescent="0.15">
      <c r="B44" s="1222"/>
      <c r="C44" s="1223"/>
      <c r="D44" s="106"/>
      <c r="E44" s="1228" t="s">
        <v>36</v>
      </c>
      <c r="F44" s="1228"/>
      <c r="G44" s="1228"/>
      <c r="H44" s="1229"/>
      <c r="I44" s="358">
        <v>525</v>
      </c>
      <c r="J44" s="359">
        <v>468</v>
      </c>
      <c r="K44" s="359">
        <v>416</v>
      </c>
      <c r="L44" s="359">
        <v>385</v>
      </c>
      <c r="M44" s="360">
        <v>331</v>
      </c>
    </row>
    <row r="45" spans="2:13" ht="27.75" customHeight="1" x14ac:dyDescent="0.15">
      <c r="B45" s="1222"/>
      <c r="C45" s="1223"/>
      <c r="D45" s="106"/>
      <c r="E45" s="1228" t="s">
        <v>37</v>
      </c>
      <c r="F45" s="1228"/>
      <c r="G45" s="1228"/>
      <c r="H45" s="1229"/>
      <c r="I45" s="358">
        <v>3789</v>
      </c>
      <c r="J45" s="359">
        <v>3737</v>
      </c>
      <c r="K45" s="359">
        <v>3729</v>
      </c>
      <c r="L45" s="359">
        <v>3722</v>
      </c>
      <c r="M45" s="360">
        <v>3575</v>
      </c>
    </row>
    <row r="46" spans="2:13" ht="27.75" customHeight="1" x14ac:dyDescent="0.15">
      <c r="B46" s="1222"/>
      <c r="C46" s="1223"/>
      <c r="D46" s="107"/>
      <c r="E46" s="1228" t="s">
        <v>38</v>
      </c>
      <c r="F46" s="1228"/>
      <c r="G46" s="1228"/>
      <c r="H46" s="1229"/>
      <c r="I46" s="358" t="s">
        <v>527</v>
      </c>
      <c r="J46" s="359" t="s">
        <v>527</v>
      </c>
      <c r="K46" s="359" t="s">
        <v>527</v>
      </c>
      <c r="L46" s="359" t="s">
        <v>527</v>
      </c>
      <c r="M46" s="360" t="s">
        <v>527</v>
      </c>
    </row>
    <row r="47" spans="2:13" ht="27.75" customHeight="1" x14ac:dyDescent="0.15">
      <c r="B47" s="1222"/>
      <c r="C47" s="1223"/>
      <c r="D47" s="108"/>
      <c r="E47" s="1230" t="s">
        <v>39</v>
      </c>
      <c r="F47" s="1231"/>
      <c r="G47" s="1231"/>
      <c r="H47" s="1232"/>
      <c r="I47" s="358" t="s">
        <v>527</v>
      </c>
      <c r="J47" s="359" t="s">
        <v>527</v>
      </c>
      <c r="K47" s="359" t="s">
        <v>527</v>
      </c>
      <c r="L47" s="359" t="s">
        <v>527</v>
      </c>
      <c r="M47" s="360" t="s">
        <v>527</v>
      </c>
    </row>
    <row r="48" spans="2:13" ht="27.75" customHeight="1" x14ac:dyDescent="0.15">
      <c r="B48" s="1222"/>
      <c r="C48" s="1223"/>
      <c r="D48" s="106"/>
      <c r="E48" s="1228" t="s">
        <v>40</v>
      </c>
      <c r="F48" s="1228"/>
      <c r="G48" s="1228"/>
      <c r="H48" s="1229"/>
      <c r="I48" s="358" t="s">
        <v>527</v>
      </c>
      <c r="J48" s="359" t="s">
        <v>527</v>
      </c>
      <c r="K48" s="359" t="s">
        <v>527</v>
      </c>
      <c r="L48" s="359" t="s">
        <v>527</v>
      </c>
      <c r="M48" s="360" t="s">
        <v>527</v>
      </c>
    </row>
    <row r="49" spans="2:13" ht="27.75" customHeight="1" x14ac:dyDescent="0.15">
      <c r="B49" s="1224"/>
      <c r="C49" s="1225"/>
      <c r="D49" s="106"/>
      <c r="E49" s="1228" t="s">
        <v>41</v>
      </c>
      <c r="F49" s="1228"/>
      <c r="G49" s="1228"/>
      <c r="H49" s="1229"/>
      <c r="I49" s="358" t="s">
        <v>527</v>
      </c>
      <c r="J49" s="359" t="s">
        <v>527</v>
      </c>
      <c r="K49" s="359" t="s">
        <v>527</v>
      </c>
      <c r="L49" s="359" t="s">
        <v>527</v>
      </c>
      <c r="M49" s="360" t="s">
        <v>527</v>
      </c>
    </row>
    <row r="50" spans="2:13" ht="27.75" customHeight="1" x14ac:dyDescent="0.15">
      <c r="B50" s="1233" t="s">
        <v>42</v>
      </c>
      <c r="C50" s="1234"/>
      <c r="D50" s="109"/>
      <c r="E50" s="1228" t="s">
        <v>43</v>
      </c>
      <c r="F50" s="1228"/>
      <c r="G50" s="1228"/>
      <c r="H50" s="1229"/>
      <c r="I50" s="358">
        <v>17290</v>
      </c>
      <c r="J50" s="359">
        <v>19563</v>
      </c>
      <c r="K50" s="359">
        <v>21133</v>
      </c>
      <c r="L50" s="359">
        <v>25290</v>
      </c>
      <c r="M50" s="360">
        <v>28219</v>
      </c>
    </row>
    <row r="51" spans="2:13" ht="27.75" customHeight="1" x14ac:dyDescent="0.15">
      <c r="B51" s="1222"/>
      <c r="C51" s="1223"/>
      <c r="D51" s="106"/>
      <c r="E51" s="1228" t="s">
        <v>44</v>
      </c>
      <c r="F51" s="1228"/>
      <c r="G51" s="1228"/>
      <c r="H51" s="1229"/>
      <c r="I51" s="358">
        <v>4098</v>
      </c>
      <c r="J51" s="359">
        <v>3125</v>
      </c>
      <c r="K51" s="359">
        <v>2723</v>
      </c>
      <c r="L51" s="359">
        <v>2428</v>
      </c>
      <c r="M51" s="360">
        <v>2187</v>
      </c>
    </row>
    <row r="52" spans="2:13" ht="27.75" customHeight="1" x14ac:dyDescent="0.15">
      <c r="B52" s="1224"/>
      <c r="C52" s="1225"/>
      <c r="D52" s="106"/>
      <c r="E52" s="1228" t="s">
        <v>45</v>
      </c>
      <c r="F52" s="1228"/>
      <c r="G52" s="1228"/>
      <c r="H52" s="1229"/>
      <c r="I52" s="358">
        <v>37056</v>
      </c>
      <c r="J52" s="359">
        <v>35908</v>
      </c>
      <c r="K52" s="359">
        <v>35117</v>
      </c>
      <c r="L52" s="359">
        <v>33725</v>
      </c>
      <c r="M52" s="360">
        <v>31709</v>
      </c>
    </row>
    <row r="53" spans="2:13" ht="27.75" customHeight="1" thickBot="1" x14ac:dyDescent="0.2">
      <c r="B53" s="1235" t="s">
        <v>46</v>
      </c>
      <c r="C53" s="1236"/>
      <c r="D53" s="110"/>
      <c r="E53" s="1237" t="s">
        <v>47</v>
      </c>
      <c r="F53" s="1237"/>
      <c r="G53" s="1237"/>
      <c r="H53" s="1238"/>
      <c r="I53" s="361">
        <v>-12697</v>
      </c>
      <c r="J53" s="362">
        <v>-17357</v>
      </c>
      <c r="K53" s="362">
        <v>-19747</v>
      </c>
      <c r="L53" s="362">
        <v>-24835</v>
      </c>
      <c r="M53" s="363">
        <v>-28960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u7pM4y+0A/cKXlhsjmmB201arvCUEcQWxBJ3W1gk5/IGPChN2EYZj0QlThDEcQfv7BOyH8yLUKUGefax6t1uTQ==" saltValue="KSj5g+f6jMKtd1Q+C6/n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47" t="s">
        <v>50</v>
      </c>
      <c r="D55" s="1247"/>
      <c r="E55" s="1248"/>
      <c r="F55" s="122">
        <v>4050</v>
      </c>
      <c r="G55" s="122">
        <v>5062</v>
      </c>
      <c r="H55" s="123">
        <v>5319</v>
      </c>
    </row>
    <row r="56" spans="2:8" ht="52.5" customHeight="1" x14ac:dyDescent="0.15">
      <c r="B56" s="124"/>
      <c r="C56" s="1249" t="s">
        <v>51</v>
      </c>
      <c r="D56" s="1249"/>
      <c r="E56" s="1250"/>
      <c r="F56" s="125">
        <v>3039</v>
      </c>
      <c r="G56" s="125">
        <v>3242</v>
      </c>
      <c r="H56" s="126">
        <v>3544</v>
      </c>
    </row>
    <row r="57" spans="2:8" ht="53.25" customHeight="1" x14ac:dyDescent="0.15">
      <c r="B57" s="124"/>
      <c r="C57" s="1251" t="s">
        <v>52</v>
      </c>
      <c r="D57" s="1251"/>
      <c r="E57" s="1252"/>
      <c r="F57" s="127">
        <v>11919</v>
      </c>
      <c r="G57" s="127">
        <v>14757</v>
      </c>
      <c r="H57" s="128">
        <v>17069</v>
      </c>
    </row>
    <row r="58" spans="2:8" ht="45.75" customHeight="1" x14ac:dyDescent="0.15">
      <c r="B58" s="129"/>
      <c r="C58" s="1239" t="s">
        <v>588</v>
      </c>
      <c r="D58" s="1240"/>
      <c r="E58" s="1241"/>
      <c r="F58" s="130">
        <v>6319</v>
      </c>
      <c r="G58" s="130">
        <v>8552</v>
      </c>
      <c r="H58" s="131">
        <v>8014</v>
      </c>
    </row>
    <row r="59" spans="2:8" ht="45.75" customHeight="1" x14ac:dyDescent="0.15">
      <c r="B59" s="129"/>
      <c r="C59" s="1239" t="s">
        <v>589</v>
      </c>
      <c r="D59" s="1240"/>
      <c r="E59" s="1241"/>
      <c r="F59" s="130">
        <v>3991</v>
      </c>
      <c r="G59" s="130">
        <v>4769</v>
      </c>
      <c r="H59" s="131">
        <v>5607</v>
      </c>
    </row>
    <row r="60" spans="2:8" ht="45.75" customHeight="1" x14ac:dyDescent="0.15">
      <c r="B60" s="129"/>
      <c r="C60" s="1239" t="s">
        <v>591</v>
      </c>
      <c r="D60" s="1240"/>
      <c r="E60" s="1241"/>
      <c r="F60" s="130">
        <v>477</v>
      </c>
      <c r="G60" s="130">
        <v>315</v>
      </c>
      <c r="H60" s="131">
        <v>2320</v>
      </c>
    </row>
    <row r="61" spans="2:8" ht="45.75" customHeight="1" x14ac:dyDescent="0.15">
      <c r="B61" s="129"/>
      <c r="C61" s="1239" t="s">
        <v>590</v>
      </c>
      <c r="D61" s="1240"/>
      <c r="E61" s="1241"/>
      <c r="F61" s="130">
        <v>681</v>
      </c>
      <c r="G61" s="130">
        <v>682</v>
      </c>
      <c r="H61" s="131">
        <v>683</v>
      </c>
    </row>
    <row r="62" spans="2:8" ht="45.75" customHeight="1" thickBot="1" x14ac:dyDescent="0.2">
      <c r="B62" s="132"/>
      <c r="C62" s="1242" t="s">
        <v>592</v>
      </c>
      <c r="D62" s="1243"/>
      <c r="E62" s="1244"/>
      <c r="F62" s="133">
        <v>85</v>
      </c>
      <c r="G62" s="133">
        <v>91</v>
      </c>
      <c r="H62" s="134">
        <v>92</v>
      </c>
    </row>
    <row r="63" spans="2:8" ht="52.5" customHeight="1" thickBot="1" x14ac:dyDescent="0.2">
      <c r="B63" s="135"/>
      <c r="C63" s="1245" t="s">
        <v>53</v>
      </c>
      <c r="D63" s="1245"/>
      <c r="E63" s="1246"/>
      <c r="F63" s="136">
        <v>19008</v>
      </c>
      <c r="G63" s="136">
        <v>23061</v>
      </c>
      <c r="H63" s="137">
        <v>25931</v>
      </c>
    </row>
    <row r="64" spans="2:8" x14ac:dyDescent="0.15"/>
  </sheetData>
  <sheetProtection algorithmName="SHA-512" hashValue="JTOxjh55sRUkRfZta7grS0W53CpLZZJqfX/r898559e/xsvwd79uXZUZ+7qZFk7YjGnmCUqtO1JnOyWJKikW9A==" saltValue="Ozjuo87wOqfM0tvRVEis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8" zoomScale="75" zoomScaleNormal="75" zoomScaleSheetLayoutView="55" workbookViewId="0">
      <selection activeCell="A49" sqref="A4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605</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596</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554</v>
      </c>
      <c r="BQ50" s="1259"/>
      <c r="BR50" s="1259"/>
      <c r="BS50" s="1259"/>
      <c r="BT50" s="1259"/>
      <c r="BU50" s="1259"/>
      <c r="BV50" s="1259"/>
      <c r="BW50" s="1259"/>
      <c r="BX50" s="1259" t="s">
        <v>555</v>
      </c>
      <c r="BY50" s="1259"/>
      <c r="BZ50" s="1259"/>
      <c r="CA50" s="1259"/>
      <c r="CB50" s="1259"/>
      <c r="CC50" s="1259"/>
      <c r="CD50" s="1259"/>
      <c r="CE50" s="1259"/>
      <c r="CF50" s="1259" t="s">
        <v>556</v>
      </c>
      <c r="CG50" s="1259"/>
      <c r="CH50" s="1259"/>
      <c r="CI50" s="1259"/>
      <c r="CJ50" s="1259"/>
      <c r="CK50" s="1259"/>
      <c r="CL50" s="1259"/>
      <c r="CM50" s="1259"/>
      <c r="CN50" s="1259" t="s">
        <v>557</v>
      </c>
      <c r="CO50" s="1259"/>
      <c r="CP50" s="1259"/>
      <c r="CQ50" s="1259"/>
      <c r="CR50" s="1259"/>
      <c r="CS50" s="1259"/>
      <c r="CT50" s="1259"/>
      <c r="CU50" s="1259"/>
      <c r="CV50" s="1259" t="s">
        <v>558</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597</v>
      </c>
      <c r="AO51" s="1258"/>
      <c r="AP51" s="1258"/>
      <c r="AQ51" s="1258"/>
      <c r="AR51" s="1258"/>
      <c r="AS51" s="1258"/>
      <c r="AT51" s="1258"/>
      <c r="AU51" s="1258"/>
      <c r="AV51" s="1258"/>
      <c r="AW51" s="1258"/>
      <c r="AX51" s="1258"/>
      <c r="AY51" s="1258"/>
      <c r="AZ51" s="1258"/>
      <c r="BA51" s="1258"/>
      <c r="BB51" s="1258" t="s">
        <v>598</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599</v>
      </c>
      <c r="BC53" s="1258"/>
      <c r="BD53" s="1258"/>
      <c r="BE53" s="1258"/>
      <c r="BF53" s="1258"/>
      <c r="BG53" s="1258"/>
      <c r="BH53" s="1258"/>
      <c r="BI53" s="1258"/>
      <c r="BJ53" s="1258"/>
      <c r="BK53" s="1258"/>
      <c r="BL53" s="1258"/>
      <c r="BM53" s="1258"/>
      <c r="BN53" s="1258"/>
      <c r="BO53" s="1258"/>
      <c r="BP53" s="1255">
        <v>54.6</v>
      </c>
      <c r="BQ53" s="1255"/>
      <c r="BR53" s="1255"/>
      <c r="BS53" s="1255"/>
      <c r="BT53" s="1255"/>
      <c r="BU53" s="1255"/>
      <c r="BV53" s="1255"/>
      <c r="BW53" s="1255"/>
      <c r="BX53" s="1255">
        <v>56.2</v>
      </c>
      <c r="BY53" s="1255"/>
      <c r="BZ53" s="1255"/>
      <c r="CA53" s="1255"/>
      <c r="CB53" s="1255"/>
      <c r="CC53" s="1255"/>
      <c r="CD53" s="1255"/>
      <c r="CE53" s="1255"/>
      <c r="CF53" s="1255">
        <v>57.9</v>
      </c>
      <c r="CG53" s="1255"/>
      <c r="CH53" s="1255"/>
      <c r="CI53" s="1255"/>
      <c r="CJ53" s="1255"/>
      <c r="CK53" s="1255"/>
      <c r="CL53" s="1255"/>
      <c r="CM53" s="1255"/>
      <c r="CN53" s="1255">
        <v>59.1</v>
      </c>
      <c r="CO53" s="1255"/>
      <c r="CP53" s="1255"/>
      <c r="CQ53" s="1255"/>
      <c r="CR53" s="1255"/>
      <c r="CS53" s="1255"/>
      <c r="CT53" s="1255"/>
      <c r="CU53" s="1255"/>
      <c r="CV53" s="1255">
        <v>60.9</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600</v>
      </c>
      <c r="AO55" s="1259"/>
      <c r="AP55" s="1259"/>
      <c r="AQ55" s="1259"/>
      <c r="AR55" s="1259"/>
      <c r="AS55" s="1259"/>
      <c r="AT55" s="1259"/>
      <c r="AU55" s="1259"/>
      <c r="AV55" s="1259"/>
      <c r="AW55" s="1259"/>
      <c r="AX55" s="1259"/>
      <c r="AY55" s="1259"/>
      <c r="AZ55" s="1259"/>
      <c r="BA55" s="1259"/>
      <c r="BB55" s="1258" t="s">
        <v>598</v>
      </c>
      <c r="BC55" s="1258"/>
      <c r="BD55" s="1258"/>
      <c r="BE55" s="1258"/>
      <c r="BF55" s="1258"/>
      <c r="BG55" s="1258"/>
      <c r="BH55" s="1258"/>
      <c r="BI55" s="1258"/>
      <c r="BJ55" s="1258"/>
      <c r="BK55" s="1258"/>
      <c r="BL55" s="1258"/>
      <c r="BM55" s="1258"/>
      <c r="BN55" s="1258"/>
      <c r="BO55" s="1258"/>
      <c r="BP55" s="1255">
        <v>25.3</v>
      </c>
      <c r="BQ55" s="1255"/>
      <c r="BR55" s="1255"/>
      <c r="BS55" s="1255"/>
      <c r="BT55" s="1255"/>
      <c r="BU55" s="1255"/>
      <c r="BV55" s="1255"/>
      <c r="BW55" s="1255"/>
      <c r="BX55" s="1255">
        <v>25.5</v>
      </c>
      <c r="BY55" s="1255"/>
      <c r="BZ55" s="1255"/>
      <c r="CA55" s="1255"/>
      <c r="CB55" s="1255"/>
      <c r="CC55" s="1255"/>
      <c r="CD55" s="1255"/>
      <c r="CE55" s="1255"/>
      <c r="CF55" s="1255">
        <v>25.1</v>
      </c>
      <c r="CG55" s="1255"/>
      <c r="CH55" s="1255"/>
      <c r="CI55" s="1255"/>
      <c r="CJ55" s="1255"/>
      <c r="CK55" s="1255"/>
      <c r="CL55" s="1255"/>
      <c r="CM55" s="1255"/>
      <c r="CN55" s="1255">
        <v>18</v>
      </c>
      <c r="CO55" s="1255"/>
      <c r="CP55" s="1255"/>
      <c r="CQ55" s="1255"/>
      <c r="CR55" s="1255"/>
      <c r="CS55" s="1255"/>
      <c r="CT55" s="1255"/>
      <c r="CU55" s="1255"/>
      <c r="CV55" s="1255">
        <v>12.7</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599</v>
      </c>
      <c r="BC57" s="1258"/>
      <c r="BD57" s="1258"/>
      <c r="BE57" s="1258"/>
      <c r="BF57" s="1258"/>
      <c r="BG57" s="1258"/>
      <c r="BH57" s="1258"/>
      <c r="BI57" s="1258"/>
      <c r="BJ57" s="1258"/>
      <c r="BK57" s="1258"/>
      <c r="BL57" s="1258"/>
      <c r="BM57" s="1258"/>
      <c r="BN57" s="1258"/>
      <c r="BO57" s="1258"/>
      <c r="BP57" s="1255">
        <v>59.7</v>
      </c>
      <c r="BQ57" s="1255"/>
      <c r="BR57" s="1255"/>
      <c r="BS57" s="1255"/>
      <c r="BT57" s="1255"/>
      <c r="BU57" s="1255"/>
      <c r="BV57" s="1255"/>
      <c r="BW57" s="1255"/>
      <c r="BX57" s="1255">
        <v>60.9</v>
      </c>
      <c r="BY57" s="1255"/>
      <c r="BZ57" s="1255"/>
      <c r="CA57" s="1255"/>
      <c r="CB57" s="1255"/>
      <c r="CC57" s="1255"/>
      <c r="CD57" s="1255"/>
      <c r="CE57" s="1255"/>
      <c r="CF57" s="1255">
        <v>61</v>
      </c>
      <c r="CG57" s="1255"/>
      <c r="CH57" s="1255"/>
      <c r="CI57" s="1255"/>
      <c r="CJ57" s="1255"/>
      <c r="CK57" s="1255"/>
      <c r="CL57" s="1255"/>
      <c r="CM57" s="1255"/>
      <c r="CN57" s="1255">
        <v>62.1</v>
      </c>
      <c r="CO57" s="1255"/>
      <c r="CP57" s="1255"/>
      <c r="CQ57" s="1255"/>
      <c r="CR57" s="1255"/>
      <c r="CS57" s="1255"/>
      <c r="CT57" s="1255"/>
      <c r="CU57" s="1255"/>
      <c r="CV57" s="1255">
        <v>63.1</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601</v>
      </c>
    </row>
    <row r="64" spans="1:109" x14ac:dyDescent="0.15">
      <c r="B64" s="372"/>
      <c r="G64" s="379"/>
      <c r="I64" s="392"/>
      <c r="J64" s="392"/>
      <c r="K64" s="392"/>
      <c r="L64" s="392"/>
      <c r="M64" s="392"/>
      <c r="N64" s="393"/>
      <c r="AM64" s="379"/>
      <c r="AN64" s="379" t="s">
        <v>595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606</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596</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554</v>
      </c>
      <c r="BQ72" s="1259"/>
      <c r="BR72" s="1259"/>
      <c r="BS72" s="1259"/>
      <c r="BT72" s="1259"/>
      <c r="BU72" s="1259"/>
      <c r="BV72" s="1259"/>
      <c r="BW72" s="1259"/>
      <c r="BX72" s="1259" t="s">
        <v>555</v>
      </c>
      <c r="BY72" s="1259"/>
      <c r="BZ72" s="1259"/>
      <c r="CA72" s="1259"/>
      <c r="CB72" s="1259"/>
      <c r="CC72" s="1259"/>
      <c r="CD72" s="1259"/>
      <c r="CE72" s="1259"/>
      <c r="CF72" s="1259" t="s">
        <v>556</v>
      </c>
      <c r="CG72" s="1259"/>
      <c r="CH72" s="1259"/>
      <c r="CI72" s="1259"/>
      <c r="CJ72" s="1259"/>
      <c r="CK72" s="1259"/>
      <c r="CL72" s="1259"/>
      <c r="CM72" s="1259"/>
      <c r="CN72" s="1259" t="s">
        <v>557</v>
      </c>
      <c r="CO72" s="1259"/>
      <c r="CP72" s="1259"/>
      <c r="CQ72" s="1259"/>
      <c r="CR72" s="1259"/>
      <c r="CS72" s="1259"/>
      <c r="CT72" s="1259"/>
      <c r="CU72" s="1259"/>
      <c r="CV72" s="1259" t="s">
        <v>558</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597</v>
      </c>
      <c r="AO73" s="1258"/>
      <c r="AP73" s="1258"/>
      <c r="AQ73" s="1258"/>
      <c r="AR73" s="1258"/>
      <c r="AS73" s="1258"/>
      <c r="AT73" s="1258"/>
      <c r="AU73" s="1258"/>
      <c r="AV73" s="1258"/>
      <c r="AW73" s="1258"/>
      <c r="AX73" s="1258"/>
      <c r="AY73" s="1258"/>
      <c r="AZ73" s="1258"/>
      <c r="BA73" s="1258"/>
      <c r="BB73" s="1258" t="s">
        <v>598</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602</v>
      </c>
      <c r="BC75" s="1258"/>
      <c r="BD75" s="1258"/>
      <c r="BE75" s="1258"/>
      <c r="BF75" s="1258"/>
      <c r="BG75" s="1258"/>
      <c r="BH75" s="1258"/>
      <c r="BI75" s="1258"/>
      <c r="BJ75" s="1258"/>
      <c r="BK75" s="1258"/>
      <c r="BL75" s="1258"/>
      <c r="BM75" s="1258"/>
      <c r="BN75" s="1258"/>
      <c r="BO75" s="1258"/>
      <c r="BP75" s="1255">
        <v>3.1</v>
      </c>
      <c r="BQ75" s="1255"/>
      <c r="BR75" s="1255"/>
      <c r="BS75" s="1255"/>
      <c r="BT75" s="1255"/>
      <c r="BU75" s="1255"/>
      <c r="BV75" s="1255"/>
      <c r="BW75" s="1255"/>
      <c r="BX75" s="1255">
        <v>2.2999999999999998</v>
      </c>
      <c r="BY75" s="1255"/>
      <c r="BZ75" s="1255"/>
      <c r="CA75" s="1255"/>
      <c r="CB75" s="1255"/>
      <c r="CC75" s="1255"/>
      <c r="CD75" s="1255"/>
      <c r="CE75" s="1255"/>
      <c r="CF75" s="1255">
        <v>1.5</v>
      </c>
      <c r="CG75" s="1255"/>
      <c r="CH75" s="1255"/>
      <c r="CI75" s="1255"/>
      <c r="CJ75" s="1255"/>
      <c r="CK75" s="1255"/>
      <c r="CL75" s="1255"/>
      <c r="CM75" s="1255"/>
      <c r="CN75" s="1255">
        <v>1.1000000000000001</v>
      </c>
      <c r="CO75" s="1255"/>
      <c r="CP75" s="1255"/>
      <c r="CQ75" s="1255"/>
      <c r="CR75" s="1255"/>
      <c r="CS75" s="1255"/>
      <c r="CT75" s="1255"/>
      <c r="CU75" s="1255"/>
      <c r="CV75" s="1255">
        <v>0.7</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603</v>
      </c>
      <c r="AO77" s="1259"/>
      <c r="AP77" s="1259"/>
      <c r="AQ77" s="1259"/>
      <c r="AR77" s="1259"/>
      <c r="AS77" s="1259"/>
      <c r="AT77" s="1259"/>
      <c r="AU77" s="1259"/>
      <c r="AV77" s="1259"/>
      <c r="AW77" s="1259"/>
      <c r="AX77" s="1259"/>
      <c r="AY77" s="1259"/>
      <c r="AZ77" s="1259"/>
      <c r="BA77" s="1259"/>
      <c r="BB77" s="1258" t="s">
        <v>598</v>
      </c>
      <c r="BC77" s="1258"/>
      <c r="BD77" s="1258"/>
      <c r="BE77" s="1258"/>
      <c r="BF77" s="1258"/>
      <c r="BG77" s="1258"/>
      <c r="BH77" s="1258"/>
      <c r="BI77" s="1258"/>
      <c r="BJ77" s="1258"/>
      <c r="BK77" s="1258"/>
      <c r="BL77" s="1258"/>
      <c r="BM77" s="1258"/>
      <c r="BN77" s="1258"/>
      <c r="BO77" s="1258"/>
      <c r="BP77" s="1255">
        <v>25.3</v>
      </c>
      <c r="BQ77" s="1255"/>
      <c r="BR77" s="1255"/>
      <c r="BS77" s="1255"/>
      <c r="BT77" s="1255"/>
      <c r="BU77" s="1255"/>
      <c r="BV77" s="1255"/>
      <c r="BW77" s="1255"/>
      <c r="BX77" s="1255">
        <v>25.5</v>
      </c>
      <c r="BY77" s="1255"/>
      <c r="BZ77" s="1255"/>
      <c r="CA77" s="1255"/>
      <c r="CB77" s="1255"/>
      <c r="CC77" s="1255"/>
      <c r="CD77" s="1255"/>
      <c r="CE77" s="1255"/>
      <c r="CF77" s="1255">
        <v>25.1</v>
      </c>
      <c r="CG77" s="1255"/>
      <c r="CH77" s="1255"/>
      <c r="CI77" s="1255"/>
      <c r="CJ77" s="1255"/>
      <c r="CK77" s="1255"/>
      <c r="CL77" s="1255"/>
      <c r="CM77" s="1255"/>
      <c r="CN77" s="1255">
        <v>18</v>
      </c>
      <c r="CO77" s="1255"/>
      <c r="CP77" s="1255"/>
      <c r="CQ77" s="1255"/>
      <c r="CR77" s="1255"/>
      <c r="CS77" s="1255"/>
      <c r="CT77" s="1255"/>
      <c r="CU77" s="1255"/>
      <c r="CV77" s="1255">
        <v>12.7</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602</v>
      </c>
      <c r="BC79" s="1258"/>
      <c r="BD79" s="1258"/>
      <c r="BE79" s="1258"/>
      <c r="BF79" s="1258"/>
      <c r="BG79" s="1258"/>
      <c r="BH79" s="1258"/>
      <c r="BI79" s="1258"/>
      <c r="BJ79" s="1258"/>
      <c r="BK79" s="1258"/>
      <c r="BL79" s="1258"/>
      <c r="BM79" s="1258"/>
      <c r="BN79" s="1258"/>
      <c r="BO79" s="1258"/>
      <c r="BP79" s="1255">
        <v>6.9</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6.6</v>
      </c>
      <c r="CO79" s="1255"/>
      <c r="CP79" s="1255"/>
      <c r="CQ79" s="1255"/>
      <c r="CR79" s="1255"/>
      <c r="CS79" s="1255"/>
      <c r="CT79" s="1255"/>
      <c r="CU79" s="1255"/>
      <c r="CV79" s="1255">
        <v>6.6</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smUh/PiQamK3pCYSYy87qcGgDyukdmTvrpSUZAAUzB9V1nr3LUHBP8skcVkb1lTPX3WTOX2xLu9kBW1YM+C7Jg==" saltValue="+vKjqTzwb8TN7qdnsRwFf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CO111" sqref="CO11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604</v>
      </c>
    </row>
  </sheetData>
  <sheetProtection algorithmName="SHA-512" hashValue="r7ObekaCI1EmmANIMXbtxTf1wMZgK2V1Jqg28u4Fcimg9dPwNvag+/EILs4c4S7pvbgnrtHOnIa182SsvRJiSg==" saltValue="I0ba0VqFBGXi8wvQxzC+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CO104" sqref="CO10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3QhOZ7YB5FTVyaZ5R6qdvHWgNDWyIsFKp6uI2gesSlYzJKP8THqNSIi6eyyAuSlgGodzWdfjnZ8oeoYP2SsA5A==" saltValue="4kBaUVtdxZ8oBmgM585Y2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551</v>
      </c>
      <c r="G2" s="151"/>
      <c r="H2" s="152"/>
    </row>
    <row r="3" spans="1:8" x14ac:dyDescent="0.15">
      <c r="A3" s="148" t="s">
        <v>544</v>
      </c>
      <c r="B3" s="153"/>
      <c r="C3" s="154"/>
      <c r="D3" s="155">
        <v>62576</v>
      </c>
      <c r="E3" s="156"/>
      <c r="F3" s="157">
        <v>54684</v>
      </c>
      <c r="G3" s="158"/>
      <c r="H3" s="159"/>
    </row>
    <row r="4" spans="1:8" x14ac:dyDescent="0.15">
      <c r="A4" s="160"/>
      <c r="B4" s="161"/>
      <c r="C4" s="162"/>
      <c r="D4" s="163">
        <v>24725</v>
      </c>
      <c r="E4" s="164"/>
      <c r="F4" s="165">
        <v>32829</v>
      </c>
      <c r="G4" s="166"/>
      <c r="H4" s="167"/>
    </row>
    <row r="5" spans="1:8" x14ac:dyDescent="0.15">
      <c r="A5" s="148" t="s">
        <v>546</v>
      </c>
      <c r="B5" s="153"/>
      <c r="C5" s="154"/>
      <c r="D5" s="155">
        <v>30432</v>
      </c>
      <c r="E5" s="156"/>
      <c r="F5" s="157">
        <v>62383</v>
      </c>
      <c r="G5" s="158"/>
      <c r="H5" s="159"/>
    </row>
    <row r="6" spans="1:8" x14ac:dyDescent="0.15">
      <c r="A6" s="160"/>
      <c r="B6" s="161"/>
      <c r="C6" s="162"/>
      <c r="D6" s="163">
        <v>6538</v>
      </c>
      <c r="E6" s="164"/>
      <c r="F6" s="165">
        <v>35325</v>
      </c>
      <c r="G6" s="166"/>
      <c r="H6" s="167"/>
    </row>
    <row r="7" spans="1:8" x14ac:dyDescent="0.15">
      <c r="A7" s="148" t="s">
        <v>547</v>
      </c>
      <c r="B7" s="153"/>
      <c r="C7" s="154"/>
      <c r="D7" s="155">
        <v>37295</v>
      </c>
      <c r="E7" s="156"/>
      <c r="F7" s="157">
        <v>63812</v>
      </c>
      <c r="G7" s="158"/>
      <c r="H7" s="159"/>
    </row>
    <row r="8" spans="1:8" x14ac:dyDescent="0.15">
      <c r="A8" s="160"/>
      <c r="B8" s="161"/>
      <c r="C8" s="162"/>
      <c r="D8" s="163">
        <v>11676</v>
      </c>
      <c r="E8" s="164"/>
      <c r="F8" s="165">
        <v>33848</v>
      </c>
      <c r="G8" s="166"/>
      <c r="H8" s="167"/>
    </row>
    <row r="9" spans="1:8" x14ac:dyDescent="0.15">
      <c r="A9" s="148" t="s">
        <v>548</v>
      </c>
      <c r="B9" s="153"/>
      <c r="C9" s="154"/>
      <c r="D9" s="155">
        <v>30804</v>
      </c>
      <c r="E9" s="156"/>
      <c r="F9" s="157">
        <v>54225</v>
      </c>
      <c r="G9" s="158"/>
      <c r="H9" s="159"/>
    </row>
    <row r="10" spans="1:8" x14ac:dyDescent="0.15">
      <c r="A10" s="160"/>
      <c r="B10" s="161"/>
      <c r="C10" s="162"/>
      <c r="D10" s="163">
        <v>10535</v>
      </c>
      <c r="E10" s="164"/>
      <c r="F10" s="165">
        <v>27337</v>
      </c>
      <c r="G10" s="166"/>
      <c r="H10" s="167"/>
    </row>
    <row r="11" spans="1:8" x14ac:dyDescent="0.15">
      <c r="A11" s="148" t="s">
        <v>549</v>
      </c>
      <c r="B11" s="153"/>
      <c r="C11" s="154"/>
      <c r="D11" s="155">
        <v>30168</v>
      </c>
      <c r="E11" s="156"/>
      <c r="F11" s="157">
        <v>54016</v>
      </c>
      <c r="G11" s="158"/>
      <c r="H11" s="159"/>
    </row>
    <row r="12" spans="1:8" x14ac:dyDescent="0.15">
      <c r="A12" s="160"/>
      <c r="B12" s="161"/>
      <c r="C12" s="168"/>
      <c r="D12" s="163">
        <v>11694</v>
      </c>
      <c r="E12" s="164"/>
      <c r="F12" s="165">
        <v>28078</v>
      </c>
      <c r="G12" s="166"/>
      <c r="H12" s="167"/>
    </row>
    <row r="13" spans="1:8" x14ac:dyDescent="0.15">
      <c r="A13" s="148"/>
      <c r="B13" s="153"/>
      <c r="C13" s="169"/>
      <c r="D13" s="170">
        <v>38255</v>
      </c>
      <c r="E13" s="171"/>
      <c r="F13" s="172">
        <v>57824</v>
      </c>
      <c r="G13" s="173"/>
      <c r="H13" s="159"/>
    </row>
    <row r="14" spans="1:8" x14ac:dyDescent="0.15">
      <c r="A14" s="160"/>
      <c r="B14" s="161"/>
      <c r="C14" s="162"/>
      <c r="D14" s="163">
        <v>13034</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3.01</v>
      </c>
      <c r="C19" s="174">
        <f>ROUND(VALUE(SUBSTITUTE(実質収支比率等に係る経年分析!G$48,"▲","-")),2)</f>
        <v>3.17</v>
      </c>
      <c r="D19" s="174">
        <f>ROUND(VALUE(SUBSTITUTE(実質収支比率等に係る経年分析!H$48,"▲","-")),2)</f>
        <v>4.3499999999999996</v>
      </c>
      <c r="E19" s="174">
        <f>ROUND(VALUE(SUBSTITUTE(実質収支比率等に係る経年分析!I$48,"▲","-")),2)</f>
        <v>5.63</v>
      </c>
      <c r="F19" s="174">
        <f>ROUND(VALUE(SUBSTITUTE(実質収支比率等に係る経年分析!J$48,"▲","-")),2)</f>
        <v>4.17</v>
      </c>
    </row>
    <row r="20" spans="1:11" x14ac:dyDescent="0.15">
      <c r="A20" s="174" t="s">
        <v>57</v>
      </c>
      <c r="B20" s="174">
        <f>ROUND(VALUE(SUBSTITUTE(実質収支比率等に係る経年分析!F$47,"▲","-")),2)</f>
        <v>21.12</v>
      </c>
      <c r="C20" s="174">
        <f>ROUND(VALUE(SUBSTITUTE(実質収支比率等に係る経年分析!G$47,"▲","-")),2)</f>
        <v>22.76</v>
      </c>
      <c r="D20" s="174">
        <f>ROUND(VALUE(SUBSTITUTE(実質収支比率等に係る経年分析!H$47,"▲","-")),2)</f>
        <v>21.45</v>
      </c>
      <c r="E20" s="174">
        <f>ROUND(VALUE(SUBSTITUTE(実質収支比率等に係る経年分析!I$47,"▲","-")),2)</f>
        <v>25.66</v>
      </c>
      <c r="F20" s="174">
        <f>ROUND(VALUE(SUBSTITUTE(実質収支比率等に係る経年分析!J$47,"▲","-")),2)</f>
        <v>27.42</v>
      </c>
    </row>
    <row r="21" spans="1:11" x14ac:dyDescent="0.15">
      <c r="A21" s="174" t="s">
        <v>58</v>
      </c>
      <c r="B21" s="174">
        <f>IF(ISNUMBER(VALUE(SUBSTITUTE(実質収支比率等に係る経年分析!F$49,"▲","-"))),ROUND(VALUE(SUBSTITUTE(実質収支比率等に係る経年分析!F$49,"▲","-")),2),NA())</f>
        <v>0.38</v>
      </c>
      <c r="C21" s="174">
        <f>IF(ISNUMBER(VALUE(SUBSTITUTE(実質収支比率等に係る経年分析!G$49,"▲","-"))),ROUND(VALUE(SUBSTITUTE(実質収支比率等に係る経年分析!G$49,"▲","-")),2),NA())</f>
        <v>2.9</v>
      </c>
      <c r="D21" s="174">
        <f>IF(ISNUMBER(VALUE(SUBSTITUTE(実質収支比率等に係る経年分析!H$49,"▲","-"))),ROUND(VALUE(SUBSTITUTE(実質収支比率等に係る経年分析!H$49,"▲","-")),2),NA())</f>
        <v>0.68</v>
      </c>
      <c r="E21" s="174">
        <f>IF(ISNUMBER(VALUE(SUBSTITUTE(実質収支比率等に係る経年分析!I$49,"▲","-"))),ROUND(VALUE(SUBSTITUTE(実質収支比率等に係る経年分析!I$49,"▲","-")),2),NA())</f>
        <v>7.83</v>
      </c>
      <c r="F21" s="174">
        <f>IF(ISNUMBER(VALUE(SUBSTITUTE(実質収支比率等に係る経年分析!J$49,"▲","-"))),ROUND(VALUE(SUBSTITUTE(実質収支比率等に係る経年分析!J$49,"▲","-")),2),NA())</f>
        <v>1.72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文化会館事業特別会計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0.87</v>
      </c>
    </row>
    <row r="33" spans="1:16" x14ac:dyDescent="0.15">
      <c r="A33" s="175" t="str">
        <f>IF(連結実質赤字比率に係る赤字・黒字の構成分析!C$37="",NA(),連結実質赤字比率に係る赤字・黒字の構成分析!C$37)</f>
        <v>介護保険事業（保険事業勘定）特別会計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4.16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11.45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11.53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13.67</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30.28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31.11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33.619999999999997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37.159999999999997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37.43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3229</v>
      </c>
      <c r="E42" s="176"/>
      <c r="F42" s="176"/>
      <c r="G42" s="176">
        <f>'実質公債費比率（分子）の構造'!L$52</f>
        <v>3116</v>
      </c>
      <c r="H42" s="176"/>
      <c r="I42" s="176"/>
      <c r="J42" s="176">
        <f>'実質公債費比率（分子）の構造'!M$52</f>
        <v>3154</v>
      </c>
      <c r="K42" s="176"/>
      <c r="L42" s="176"/>
      <c r="M42" s="176">
        <f>'実質公債費比率（分子）の構造'!N$52</f>
        <v>3177</v>
      </c>
      <c r="N42" s="176"/>
      <c r="O42" s="176"/>
      <c r="P42" s="176">
        <f>'実質公債費比率（分子）の構造'!O$52</f>
        <v>3177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f>'実質公債費比率（分子）の構造'!N$50</f>
        <v>93</v>
      </c>
      <c r="L44" s="176"/>
      <c r="M44" s="176"/>
      <c r="N44" s="176">
        <f>'実質公債費比率（分子）の構造'!O$50</f>
        <v>3</v>
      </c>
      <c r="O44" s="176"/>
      <c r="P44" s="176"/>
    </row>
    <row r="45" spans="1:16" x14ac:dyDescent="0.15">
      <c r="A45" s="176" t="s">
        <v>68</v>
      </c>
      <c r="B45" s="176">
        <f>'実質公債費比率（分子）の構造'!K$49</f>
        <v>68</v>
      </c>
      <c r="C45" s="176"/>
      <c r="D45" s="176"/>
      <c r="E45" s="176">
        <f>'実質公債費比率（分子）の構造'!L$49</f>
        <v>73</v>
      </c>
      <c r="F45" s="176"/>
      <c r="G45" s="176"/>
      <c r="H45" s="176">
        <f>'実質公債費比率（分子）の構造'!M$49</f>
        <v>79</v>
      </c>
      <c r="I45" s="176"/>
      <c r="J45" s="176"/>
      <c r="K45" s="176">
        <f>'実質公債費比率（分子）の構造'!N$49</f>
        <v>66</v>
      </c>
      <c r="L45" s="176"/>
      <c r="M45" s="176"/>
      <c r="N45" s="176">
        <f>'実質公債費比率（分子）の構造'!O$49</f>
        <v>55</v>
      </c>
      <c r="O45" s="176"/>
      <c r="P45" s="176"/>
    </row>
    <row r="46" spans="1:16" x14ac:dyDescent="0.15">
      <c r="A46" s="176" t="s">
        <v>69</v>
      </c>
      <c r="B46" s="176">
        <f>'実質公債費比率（分子）の構造'!K$48</f>
        <v>1058</v>
      </c>
      <c r="C46" s="176"/>
      <c r="D46" s="176"/>
      <c r="E46" s="176">
        <f>'実質公債費比率（分子）の構造'!L$48</f>
        <v>805</v>
      </c>
      <c r="F46" s="176"/>
      <c r="G46" s="176"/>
      <c r="H46" s="176">
        <f>'実質公債費比率（分子）の構造'!M$48</f>
        <v>767</v>
      </c>
      <c r="I46" s="176"/>
      <c r="J46" s="176"/>
      <c r="K46" s="176">
        <f>'実質公債費比率（分子）の構造'!N$48</f>
        <v>741</v>
      </c>
      <c r="L46" s="176"/>
      <c r="M46" s="176"/>
      <c r="N46" s="176">
        <f>'実質公債費比率（分子）の構造'!O$48</f>
        <v>692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2439</v>
      </c>
      <c r="C49" s="176"/>
      <c r="D49" s="176"/>
      <c r="E49" s="176">
        <f>'実質公債費比率（分子）の構造'!L$45</f>
        <v>2473</v>
      </c>
      <c r="F49" s="176"/>
      <c r="G49" s="176"/>
      <c r="H49" s="176">
        <f>'実質公債費比率（分子）の構造'!M$45</f>
        <v>2444</v>
      </c>
      <c r="I49" s="176"/>
      <c r="J49" s="176"/>
      <c r="K49" s="176">
        <f>'実質公債費比率（分子）の構造'!N$45</f>
        <v>2461</v>
      </c>
      <c r="L49" s="176"/>
      <c r="M49" s="176"/>
      <c r="N49" s="176">
        <f>'実質公債費比率（分子）の構造'!O$45</f>
        <v>2466</v>
      </c>
      <c r="O49" s="176"/>
      <c r="P49" s="176"/>
    </row>
    <row r="50" spans="1:16" x14ac:dyDescent="0.15">
      <c r="A50" s="176" t="s">
        <v>73</v>
      </c>
      <c r="B50" s="176" t="e">
        <f>NA()</f>
        <v>#N/A</v>
      </c>
      <c r="C50" s="176">
        <f>IF(ISNUMBER('実質公債費比率（分子）の構造'!K$53),'実質公債費比率（分子）の構造'!K$53,NA())</f>
        <v>336</v>
      </c>
      <c r="D50" s="176" t="e">
        <f>NA()</f>
        <v>#N/A</v>
      </c>
      <c r="E50" s="176" t="e">
        <f>NA()</f>
        <v>#N/A</v>
      </c>
      <c r="F50" s="176">
        <f>IF(ISNUMBER('実質公債費比率（分子）の構造'!L$53),'実質公債費比率（分子）の構造'!L$53,NA())</f>
        <v>235</v>
      </c>
      <c r="G50" s="176" t="e">
        <f>NA()</f>
        <v>#N/A</v>
      </c>
      <c r="H50" s="176" t="e">
        <f>NA()</f>
        <v>#N/A</v>
      </c>
      <c r="I50" s="176">
        <f>IF(ISNUMBER('実質公債費比率（分子）の構造'!M$53),'実質公債費比率（分子）の構造'!M$53,NA())</f>
        <v>136</v>
      </c>
      <c r="J50" s="176" t="e">
        <f>NA()</f>
        <v>#N/A</v>
      </c>
      <c r="K50" s="176" t="e">
        <f>NA()</f>
        <v>#N/A</v>
      </c>
      <c r="L50" s="176">
        <f>IF(ISNUMBER('実質公債費比率（分子）の構造'!N$53),'実質公債費比率（分子）の構造'!N$53,NA())</f>
        <v>184</v>
      </c>
      <c r="M50" s="176" t="e">
        <f>NA()</f>
        <v>#N/A</v>
      </c>
      <c r="N50" s="176" t="e">
        <f>NA()</f>
        <v>#N/A</v>
      </c>
      <c r="O50" s="176">
        <f>IF(ISNUMBER('実質公債費比率（分子）の構造'!O$53),'実質公債費比率（分子）の構造'!O$53,NA())</f>
        <v>39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37056</v>
      </c>
      <c r="E56" s="175"/>
      <c r="F56" s="175"/>
      <c r="G56" s="175">
        <f>'将来負担比率（分子）の構造'!J$52</f>
        <v>35908</v>
      </c>
      <c r="H56" s="175"/>
      <c r="I56" s="175"/>
      <c r="J56" s="175">
        <f>'将来負担比率（分子）の構造'!K$52</f>
        <v>35117</v>
      </c>
      <c r="K56" s="175"/>
      <c r="L56" s="175"/>
      <c r="M56" s="175">
        <f>'将来負担比率（分子）の構造'!L$52</f>
        <v>33725</v>
      </c>
      <c r="N56" s="175"/>
      <c r="O56" s="175"/>
      <c r="P56" s="175">
        <f>'将来負担比率（分子）の構造'!M$52</f>
        <v>31709</v>
      </c>
    </row>
    <row r="57" spans="1:16" x14ac:dyDescent="0.15">
      <c r="A57" s="175" t="s">
        <v>44</v>
      </c>
      <c r="B57" s="175"/>
      <c r="C57" s="175"/>
      <c r="D57" s="175">
        <f>'将来負担比率（分子）の構造'!I$51</f>
        <v>4098</v>
      </c>
      <c r="E57" s="175"/>
      <c r="F57" s="175"/>
      <c r="G57" s="175">
        <f>'将来負担比率（分子）の構造'!J$51</f>
        <v>3125</v>
      </c>
      <c r="H57" s="175"/>
      <c r="I57" s="175"/>
      <c r="J57" s="175">
        <f>'将来負担比率（分子）の構造'!K$51</f>
        <v>2723</v>
      </c>
      <c r="K57" s="175"/>
      <c r="L57" s="175"/>
      <c r="M57" s="175">
        <f>'将来負担比率（分子）の構造'!L$51</f>
        <v>2428</v>
      </c>
      <c r="N57" s="175"/>
      <c r="O57" s="175"/>
      <c r="P57" s="175">
        <f>'将来負担比率（分子）の構造'!M$51</f>
        <v>2187</v>
      </c>
    </row>
    <row r="58" spans="1:16" x14ac:dyDescent="0.15">
      <c r="A58" s="175" t="s">
        <v>43</v>
      </c>
      <c r="B58" s="175"/>
      <c r="C58" s="175"/>
      <c r="D58" s="175">
        <f>'将来負担比率（分子）の構造'!I$50</f>
        <v>17290</v>
      </c>
      <c r="E58" s="175"/>
      <c r="F58" s="175"/>
      <c r="G58" s="175">
        <f>'将来負担比率（分子）の構造'!J$50</f>
        <v>19563</v>
      </c>
      <c r="H58" s="175"/>
      <c r="I58" s="175"/>
      <c r="J58" s="175">
        <f>'将来負担比率（分子）の構造'!K$50</f>
        <v>21133</v>
      </c>
      <c r="K58" s="175"/>
      <c r="L58" s="175"/>
      <c r="M58" s="175">
        <f>'将来負担比率（分子）の構造'!L$50</f>
        <v>25290</v>
      </c>
      <c r="N58" s="175"/>
      <c r="O58" s="175"/>
      <c r="P58" s="175">
        <f>'将来負担比率（分子）の構造'!M$50</f>
        <v>28219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3789</v>
      </c>
      <c r="C62" s="175"/>
      <c r="D62" s="175"/>
      <c r="E62" s="175">
        <f>'将来負担比率（分子）の構造'!J$45</f>
        <v>3737</v>
      </c>
      <c r="F62" s="175"/>
      <c r="G62" s="175"/>
      <c r="H62" s="175">
        <f>'将来負担比率（分子）の構造'!K$45</f>
        <v>3729</v>
      </c>
      <c r="I62" s="175"/>
      <c r="J62" s="175"/>
      <c r="K62" s="175">
        <f>'将来負担比率（分子）の構造'!L$45</f>
        <v>3722</v>
      </c>
      <c r="L62" s="175"/>
      <c r="M62" s="175"/>
      <c r="N62" s="175">
        <f>'将来負担比率（分子）の構造'!M$45</f>
        <v>3575</v>
      </c>
      <c r="O62" s="175"/>
      <c r="P62" s="175"/>
    </row>
    <row r="63" spans="1:16" x14ac:dyDescent="0.15">
      <c r="A63" s="175" t="s">
        <v>36</v>
      </c>
      <c r="B63" s="175">
        <f>'将来負担比率（分子）の構造'!I$44</f>
        <v>525</v>
      </c>
      <c r="C63" s="175"/>
      <c r="D63" s="175"/>
      <c r="E63" s="175">
        <f>'将来負担比率（分子）の構造'!J$44</f>
        <v>468</v>
      </c>
      <c r="F63" s="175"/>
      <c r="G63" s="175"/>
      <c r="H63" s="175">
        <f>'将来負担比率（分子）の構造'!K$44</f>
        <v>416</v>
      </c>
      <c r="I63" s="175"/>
      <c r="J63" s="175"/>
      <c r="K63" s="175">
        <f>'将来負担比率（分子）の構造'!L$44</f>
        <v>385</v>
      </c>
      <c r="L63" s="175"/>
      <c r="M63" s="175"/>
      <c r="N63" s="175">
        <f>'将来負担比率（分子）の構造'!M$44</f>
        <v>331</v>
      </c>
      <c r="O63" s="175"/>
      <c r="P63" s="175"/>
    </row>
    <row r="64" spans="1:16" x14ac:dyDescent="0.15">
      <c r="A64" s="175" t="s">
        <v>35</v>
      </c>
      <c r="B64" s="175">
        <f>'将来負担比率（分子）の構造'!I$43</f>
        <v>13205</v>
      </c>
      <c r="C64" s="175"/>
      <c r="D64" s="175"/>
      <c r="E64" s="175">
        <f>'将来負担比率（分子）の構造'!J$43</f>
        <v>10202</v>
      </c>
      <c r="F64" s="175"/>
      <c r="G64" s="175"/>
      <c r="H64" s="175">
        <f>'将来負担比率（分子）の構造'!K$43</f>
        <v>8913</v>
      </c>
      <c r="I64" s="175"/>
      <c r="J64" s="175"/>
      <c r="K64" s="175">
        <f>'将来負担比率（分子）の構造'!L$43</f>
        <v>7336</v>
      </c>
      <c r="L64" s="175"/>
      <c r="M64" s="175"/>
      <c r="N64" s="175">
        <f>'将来負担比率（分子）の構造'!M$43</f>
        <v>6230</v>
      </c>
      <c r="O64" s="175"/>
      <c r="P64" s="175"/>
    </row>
    <row r="65" spans="1:16" x14ac:dyDescent="0.15">
      <c r="A65" s="175" t="s">
        <v>34</v>
      </c>
      <c r="B65" s="175" t="str">
        <f>'将来負担比率（分子）の構造'!I$42</f>
        <v>-</v>
      </c>
      <c r="C65" s="175"/>
      <c r="D65" s="175"/>
      <c r="E65" s="175" t="str">
        <f>'将来負担比率（分子）の構造'!J$42</f>
        <v>-</v>
      </c>
      <c r="F65" s="175"/>
      <c r="G65" s="175"/>
      <c r="H65" s="175">
        <f>'将来負担比率（分子）の構造'!K$42</f>
        <v>93</v>
      </c>
      <c r="I65" s="175"/>
      <c r="J65" s="175"/>
      <c r="K65" s="175">
        <f>'将来負担比率（分子）の構造'!L$42</f>
        <v>3</v>
      </c>
      <c r="L65" s="175"/>
      <c r="M65" s="175"/>
      <c r="N65" s="175">
        <f>'将来負担比率（分子）の構造'!M$42</f>
        <v>44</v>
      </c>
      <c r="O65" s="175"/>
      <c r="P65" s="175"/>
    </row>
    <row r="66" spans="1:16" x14ac:dyDescent="0.15">
      <c r="A66" s="175" t="s">
        <v>33</v>
      </c>
      <c r="B66" s="175">
        <f>'将来負担比率（分子）の構造'!I$41</f>
        <v>28230</v>
      </c>
      <c r="C66" s="175"/>
      <c r="D66" s="175"/>
      <c r="E66" s="175">
        <f>'将来負担比率（分子）の構造'!J$41</f>
        <v>26833</v>
      </c>
      <c r="F66" s="175"/>
      <c r="G66" s="175"/>
      <c r="H66" s="175">
        <f>'将来負担比率（分子）の構造'!K$41</f>
        <v>26075</v>
      </c>
      <c r="I66" s="175"/>
      <c r="J66" s="175"/>
      <c r="K66" s="175">
        <f>'将来負担比率（分子）の構造'!L$41</f>
        <v>25162</v>
      </c>
      <c r="L66" s="175"/>
      <c r="M66" s="175"/>
      <c r="N66" s="175">
        <f>'将来負担比率（分子）の構造'!M$41</f>
        <v>22976</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4050</v>
      </c>
      <c r="C72" s="179">
        <f>基金残高に係る経年分析!G55</f>
        <v>5062</v>
      </c>
      <c r="D72" s="179">
        <f>基金残高に係る経年分析!H55</f>
        <v>5319</v>
      </c>
    </row>
    <row r="73" spans="1:16" x14ac:dyDescent="0.15">
      <c r="A73" s="178" t="s">
        <v>80</v>
      </c>
      <c r="B73" s="179">
        <f>基金残高に係る経年分析!F56</f>
        <v>3039</v>
      </c>
      <c r="C73" s="179">
        <f>基金残高に係る経年分析!G56</f>
        <v>3242</v>
      </c>
      <c r="D73" s="179">
        <f>基金残高に係る経年分析!H56</f>
        <v>3544</v>
      </c>
    </row>
    <row r="74" spans="1:16" x14ac:dyDescent="0.15">
      <c r="A74" s="178" t="s">
        <v>81</v>
      </c>
      <c r="B74" s="179">
        <f>基金残高に係る経年分析!F57</f>
        <v>11919</v>
      </c>
      <c r="C74" s="179">
        <f>基金残高に係る経年分析!G57</f>
        <v>14757</v>
      </c>
      <c r="D74" s="179">
        <f>基金残高に係る経年分析!H57</f>
        <v>17069</v>
      </c>
    </row>
  </sheetData>
  <sheetProtection algorithmName="SHA-512" hashValue="YmB55p5AhZaJZHu0Sd7S1k+rMb1COf+W0lU2ZGEw3jSx7Gck0SUKwFMJLOIBeuC2mQ6zSKw588uJx6C08NVfIQ==" saltValue="xMaFk1Xazta09DdK8yZ5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8man29040</cp:lastModifiedBy>
  <cp:lastPrinted>2024-03-11T00:28:52Z</cp:lastPrinted>
  <dcterms:created xsi:type="dcterms:W3CDTF">2024-02-05T02:01:48Z</dcterms:created>
  <dcterms:modified xsi:type="dcterms:W3CDTF">2024-10-22T07:37:42Z</dcterms:modified>
  <cp:category/>
</cp:coreProperties>
</file>