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4.2\財政課\財政Ｇ\02_決算\決算統計\財政状況資料集\令和３年度\ＨP用\"/>
    </mc:Choice>
  </mc:AlternateContent>
  <bookViews>
    <workbookView xWindow="0" yWindow="0" windowWidth="20490" windowHeight="7560"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 i="12" l="1"/>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CO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<sst xmlns="http://schemas.openxmlformats.org/spreadsheetml/2006/main" count="1173" uniqueCount="625">
  <si>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</si>
  <si>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</si>
  <si>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</si>
  <si>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</si>
  <si>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</si>
  <si>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</si>
  <si>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</si>
  <si>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</si>
  <si>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</si>
  <si>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</si>
  <si>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</si>
  <si>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</si>
  <si>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</si>
  <si>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</si>
  <si>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</si>
  <si>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</si>
  <si>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</si>
  <si>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</si>
  <si>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</si>
  <si>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</si>
  <si>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</si>
  <si>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</si>
  <si>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</si>
  <si>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</si>
  <si>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</si>
  <si>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</si>
  <si>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</si>
  <si>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</si>
  <si>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</si>
  <si>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</si>
  <si>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</si>
  <si>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</si>
  <si>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</si>
  <si>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</si>
  <si>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</si>
  <si>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</si>
  <si>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</si>
  <si>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</si>
  <si>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</si>
  <si>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</si>
  <si>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</si>
  <si>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</si>
  <si>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</si>
  <si>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</si>
  <si>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</si>
  <si>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</si>
  <si>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</si>
  <si>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</si>
  <si>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</si>
  <si>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</si>
  <si>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</si>
  <si>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</si>
  <si>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</si>
  <si>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</si>
  <si>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</si>
  <si>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</si>
  <si>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</si>
  <si>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</si>
  <si>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</si>
  <si>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</si>
  <si>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</si>
  <si>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</si>
  <si>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</si>
  <si>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</si>
  <si>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</si>
  <si>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</si>
  <si>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</si>
  <si>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</si>
  <si>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</si>
  <si>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</si>
  <si>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</si>
  <si>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</si>
  <si>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</si>
  <si>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</si>
  <si>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</si>
  <si>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</si>
  <si>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</si>
  <si>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</si>
  <si>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</si>
  <si>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</si>
  <si>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</si>
  <si>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</si>
  <si>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</si>
  <si>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</si>
  <si>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</si>
  <si>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</si>
  <si>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</si>
  <si>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</si>
  <si>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</si>
  <si>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</si>
  <si>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</si>
  <si>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</si>
  <si>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</si>
  <si>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</si>
  <si>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</si>
  <si>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</si>
  <si>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</si>
  <si>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</si>
  <si>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近江八幡市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</si>
  <si>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</si>
  <si>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</si>
  <si>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</si>
  <si>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</si>
  <si>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</si>
  <si>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</si>
  <si>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</si>
  <si>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</si>
  <si>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</si>
  <si>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</si>
  <si>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</si>
  <si>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</si>
  <si>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</si>
  <si>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</si>
  <si>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</si>
  <si>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</si>
  <si>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</si>
  <si>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</si>
  <si>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</si>
  <si>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</si>
  <si>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</si>
  <si>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</si>
  <si>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</si>
  <si>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</si>
  <si>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</si>
  <si>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</si>
  <si>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</si>
  <si>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</si>
  <si>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</si>
  <si>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</si>
  <si>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</si>
  <si>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</si>
  <si>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</si>
  <si>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</si>
  <si>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</si>
  <si>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</si>
  <si>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</si>
  <si>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</si>
  <si>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</si>
  <si>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</si>
  <si>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</si>
  <si>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</si>
  <si>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</si>
  <si>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</si>
  <si>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</si>
  <si>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</si>
  <si>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</si>
  <si>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</si>
  <si>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</si>
  <si>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</si>
  <si>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</si>
  <si>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</si>
  <si>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</si>
  <si>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</si>
  <si>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</si>
  <si>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</si>
  <si>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</si>
  <si>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</si>
  <si>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</si>
  <si>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</si>
  <si>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</si>
  <si>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</si>
  <si>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</si>
  <si>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</si>
  <si>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</si>
  <si>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</si>
  <si>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</si>
  <si>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</si>
  <si>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</si>
  <si>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</si>
  <si>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</si>
  <si>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</si>
  <si>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</si>
  <si>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</si>
  <si>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</si>
  <si>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</si>
  <si>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</si>
  <si>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</si>
  <si>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</si>
  <si>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</si>
  <si>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</si>
  <si>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</si>
  <si>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</si>
  <si>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</si>
  <si>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</si>
  <si>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</si>
  <si>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</si>
  <si>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</si>
  <si>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</si>
  <si>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</si>
  <si>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</si>
  <si>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</si>
  <si>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</si>
  <si>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</si>
  <si>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</si>
  <si>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</si>
  <si>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</si>
  <si>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</si>
  <si>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</si>
  <si>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</si>
  <si>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</si>
  <si>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</si>
  <si>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</si>
  <si>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</si>
  <si>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</si>
  <si>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</si>
  <si>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</si>
  <si>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</si>
  <si>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</si>
  <si>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</si>
  <si>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滋賀県近江八幡市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</si>
  <si>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</si>
  <si>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</si>
  <si>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</si>
  <si>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</si>
  <si>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</si>
  <si>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</si>
  <si>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</si>
  <si>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</si>
  <si>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</si>
  <si>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</si>
  <si>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</si>
  <si>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</si>
  <si>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</si>
  <si>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</si>
  <si>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</si>
  <si>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</si>
  <si>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</si>
  <si>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</si>
  <si>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</si>
  <si>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</si>
  <si>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</si>
  <si>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</si>
  <si>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</si>
  <si>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</si>
  <si>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</si>
  <si>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</si>
  <si>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</si>
  <si>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</si>
  <si>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</si>
  <si>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</si>
  <si>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</si>
  <si>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</si>
  <si>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</si>
  <si>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</si>
  <si>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</si>
  <si>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</si>
  <si>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</si>
  <si>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</si>
  <si>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</si>
  <si>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</si>
  <si>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</si>
  <si>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</si>
  <si>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</si>
  <si>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</si>
  <si>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</si>
  <si>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</si>
  <si>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</si>
  <si>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</si>
  <si>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</si>
  <si>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</si>
  <si>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</si>
  <si>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</si>
  <si>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</si>
  <si>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</si>
  <si>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</si>
  <si>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</si>
  <si>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</si>
  <si>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</si>
  <si>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</si>
  <si>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</si>
  <si>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</si>
  <si>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</si>
  <si>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</si>
  <si>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</si>
  <si>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</si>
  <si>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</si>
  <si>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</si>
  <si>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</si>
  <si>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</si>
  <si>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</si>
  <si>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</si>
  <si>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</si>
  <si>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</si>
  <si>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</si>
  <si>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</si>
  <si>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</si>
  <si>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</si>
  <si>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</si>
  <si>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</si>
  <si>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</si>
  <si>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</si>
  <si>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</si>
  <si>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</si>
  <si>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</si>
  <si>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</si>
  <si>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</si>
  <si>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</si>
  <si>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</si>
  <si>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</si>
  <si>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</si>
  <si>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</si>
  <si>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</si>
  <si>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</si>
  <si>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</si>
  <si>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</si>
  <si>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</si>
  <si>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</si>
  <si>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</si>
  <si>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</si>
  <si>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</si>
  <si>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</si>
  <si>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</si>
  <si>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</si>
  <si>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</si>
  <si>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</si>
  <si>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</si>
  <si>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</si>
  <si>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</si>
  <si>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</si>
  <si>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</si>
  <si>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</si>
  <si>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</si>
  <si>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</si>
  <si>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</si>
  <si>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</si>
  <si>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</si>
  <si>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</si>
  <si>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</si>
  <si>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</si>
  <si>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</si>
  <si>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</si>
  <si>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</si>
  <si>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</si>
  <si>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</si>
  <si>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</si>
  <si>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</si>
  <si>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</si>
  <si>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</si>
  <si>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</si>
  <si>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</si>
  <si>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</si>
  <si>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</si>
  <si>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</si>
  <si>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</si>
  <si>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</si>
  <si>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</si>
  <si>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</si>
  <si>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</si>
  <si>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</si>
  <si>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</si>
  <si>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</si>
  <si>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</si>
  <si>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</si>
  <si>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</si>
  <si>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</si>
  <si>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</si>
  <si>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</si>
  <si>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</si>
  <si>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</si>
  <si>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</si>
  <si>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</si>
  <si>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</si>
  <si>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</si>
  <si>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</si>
  <si>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滋賀県近江八幡市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</si>
  <si>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</si>
  <si>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</si>
  <si>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</si>
  <si>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</si>
  <si>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</si>
  <si>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</si>
  <si>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</si>
  <si>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</si>
  <si>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</si>
  <si>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</si>
  <si>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</si>
  <si>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</si>
  <si>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</si>
  <si>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</si>
  <si>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</si>
  <si>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</si>
  <si>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</si>
  <si>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</si>
  <si>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</si>
  <si>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</si>
  <si>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大中の湖地区基幹水利施設管理事業特別会計</t>
    <phoneticPr fontId="5"/>
  </si>
  <si>
    <t>-</t>
    <phoneticPr fontId="5"/>
  </si>
  <si>
    <t>文化会館事業特別会計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</si>
  <si>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</si>
  <si>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</si>
  <si>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</si>
  <si>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</si>
  <si>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</si>
  <si>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</si>
  <si>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</si>
  <si>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</si>
  <si>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</si>
  <si>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</si>
  <si>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</si>
  <si>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</si>
  <si>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</si>
  <si>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</si>
  <si>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</si>
  <si>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介護認定審査会共同設置事業特別会計</t>
    <phoneticPr fontId="5"/>
  </si>
  <si>
    <t>介護保険事業（保険事業勘定）特別会計</t>
    <phoneticPr fontId="5"/>
  </si>
  <si>
    <t>介護保険事業（サービス事業勘定）特別会計</t>
    <phoneticPr fontId="5"/>
  </si>
  <si>
    <t>水道事業会計</t>
    <phoneticPr fontId="5"/>
  </si>
  <si>
    <t>法適用企業</t>
    <phoneticPr fontId="5"/>
  </si>
  <si>
    <t>病院事業会計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</si>
  <si>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</si>
  <si>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</si>
  <si>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</si>
  <si>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</si>
  <si>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</si>
  <si>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</si>
  <si>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</si>
  <si>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</si>
  <si>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</si>
  <si>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</si>
  <si>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</si>
  <si>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</si>
  <si>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</si>
  <si>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</si>
  <si>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</si>
  <si>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</si>
  <si>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</si>
  <si>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</si>
  <si>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</si>
  <si>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</si>
  <si>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</si>
  <si>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</si>
  <si>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</si>
  <si>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</si>
  <si>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</si>
  <si>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</si>
  <si>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</si>
  <si>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</si>
  <si>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</si>
  <si>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</si>
  <si>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</si>
  <si>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</si>
  <si>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</si>
  <si>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</si>
  <si>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</si>
  <si>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</si>
  <si>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</si>
  <si>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</si>
  <si>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</si>
  <si>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</si>
  <si>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</si>
  <si>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</si>
  <si>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</si>
  <si>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</si>
  <si>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</si>
  <si>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</si>
  <si>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</si>
  <si>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</si>
  <si>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</si>
  <si>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</si>
  <si>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</si>
  <si>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</si>
  <si>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</si>
  <si>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</si>
  <si>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</si>
  <si>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</si>
  <si>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</si>
  <si>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</si>
  <si>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</si>
  <si>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</si>
  <si>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</si>
  <si>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</si>
  <si>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</si>
  <si>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</si>
  <si>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</si>
  <si>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</si>
  <si>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</si>
  <si>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</si>
  <si>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</si>
  <si>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</si>
  <si>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</si>
  <si>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</si>
  <si>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</si>
  <si>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</si>
  <si>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</si>
  <si>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</si>
  <si>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</si>
  <si>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</si>
  <si>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</si>
  <si>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</si>
  <si>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</si>
  <si>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</si>
  <si>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</si>
  <si>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</si>
  <si>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</si>
  <si>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</si>
  <si>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</si>
  <si>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</si>
  <si>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</si>
  <si>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</si>
  <si>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</si>
  <si>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</si>
  <si>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</si>
  <si>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</si>
  <si>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</si>
  <si>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</si>
  <si>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</si>
  <si>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</si>
  <si>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</si>
  <si>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</si>
  <si>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</si>
  <si>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</si>
  <si>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</si>
  <si>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</si>
  <si>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</si>
  <si>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</si>
  <si>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</si>
  <si>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</si>
  <si>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</si>
  <si>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</si>
  <si>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</si>
  <si>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</si>
  <si>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</si>
  <si>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</si>
  <si>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</si>
  <si>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</si>
  <si>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</si>
  <si>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</si>
  <si>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</si>
  <si>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</si>
  <si>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</si>
  <si>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</si>
  <si>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</si>
  <si>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</si>
  <si>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</si>
  <si>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</si>
  <si>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</si>
  <si>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</si>
  <si>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</si>
  <si>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</si>
  <si>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</si>
  <si>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</si>
  <si>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</si>
  <si>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</si>
  <si>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</si>
  <si>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</si>
  <si>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</si>
  <si>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</si>
  <si>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</si>
  <si>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</si>
  <si>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</si>
  <si>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</si>
  <si>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</si>
  <si>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</si>
  <si>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</si>
  <si>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</si>
  <si>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</si>
  <si>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8.63</t>
  </si>
  <si>
    <t>病院事業会計</t>
  </si>
  <si>
    <t>水道事業会計</t>
  </si>
  <si>
    <t>一般会計</t>
  </si>
  <si>
    <t>下水道事業会計</t>
  </si>
  <si>
    <t>介護保険事業（保険事業勘定）特別会計</t>
  </si>
  <si>
    <t>国民健康保険特別会計</t>
  </si>
  <si>
    <t>後期高齢者医療特別会計</t>
  </si>
  <si>
    <t>文化会館事業特別会計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</si>
  <si>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</si>
  <si>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</si>
  <si>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</si>
  <si>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</si>
  <si>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</si>
  <si>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</si>
  <si>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</si>
  <si>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</si>
  <si>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ハートランド推進財団</t>
    <rPh sb="6" eb="10">
      <t>スイシンザイダン</t>
    </rPh>
    <phoneticPr fontId="2"/>
  </si>
  <si>
    <t>近江八幡市国際協会</t>
    <rPh sb="0" eb="9">
      <t>オウミハチマンシコクサイキョウカイ</t>
    </rPh>
    <phoneticPr fontId="2"/>
  </si>
  <si>
    <t>近江八幡市勤労者福祉サービスセンター</t>
    <rPh sb="0" eb="5">
      <t>オウミハチマンシ</t>
    </rPh>
    <rPh sb="5" eb="10">
      <t>キンロウシャフクシ</t>
    </rPh>
    <phoneticPr fontId="2"/>
  </si>
  <si>
    <t>安土町文芸の郷振興事業団</t>
    <rPh sb="0" eb="3">
      <t>アヅチチョウ</t>
    </rPh>
    <rPh sb="3" eb="5">
      <t>ブンゲイ</t>
    </rPh>
    <rPh sb="6" eb="7">
      <t>サト</t>
    </rPh>
    <rPh sb="7" eb="12">
      <t>シンコウジギョウダン</t>
    </rPh>
    <phoneticPr fontId="2"/>
  </si>
  <si>
    <t>まっせ</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</si>
  <si>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</si>
  <si>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</si>
  <si>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</si>
  <si>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</si>
  <si>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</si>
  <si>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</si>
  <si>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</si>
  <si>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</si>
  <si>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</si>
  <si>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</si>
  <si>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</si>
  <si>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</si>
  <si>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ふるさと応援基金</t>
    <rPh sb="4" eb="8">
      <t>オウエンキキン</t>
    </rPh>
    <phoneticPr fontId="5"/>
  </si>
  <si>
    <t>公共施設等整備基金</t>
    <rPh sb="0" eb="5">
      <t>コウキョウシセツトウ</t>
    </rPh>
    <rPh sb="5" eb="9">
      <t>セイビキキン</t>
    </rPh>
    <phoneticPr fontId="5"/>
  </si>
  <si>
    <t>職員退職手当基金</t>
    <rPh sb="0" eb="8">
      <t>ショクインタイショクテアテキキン</t>
    </rPh>
    <phoneticPr fontId="5"/>
  </si>
  <si>
    <t>子ども・子育て支援基金</t>
    <rPh sb="0" eb="1">
      <t>コ</t>
    </rPh>
    <rPh sb="4" eb="6">
      <t>コソダ</t>
    </rPh>
    <rPh sb="7" eb="11">
      <t>シエンキキン</t>
    </rPh>
    <phoneticPr fontId="5"/>
  </si>
  <si>
    <t>ふるさと創生基金</t>
    <rPh sb="4" eb="8">
      <t>ソウセイキキン</t>
    </rPh>
    <phoneticPr fontId="5"/>
  </si>
  <si>
    <t>東近江行政組合（一般会計）</t>
    <rPh sb="0" eb="7">
      <t>ヒガシオウミギョウセイクミアイ</t>
    </rPh>
    <rPh sb="8" eb="12">
      <t>イッパンカイケイ</t>
    </rPh>
    <phoneticPr fontId="2"/>
  </si>
  <si>
    <t>東近江行政組合（救急医療特別会計）</t>
    <rPh sb="0" eb="7">
      <t>ヒガシオウミギョウセイクミアイ</t>
    </rPh>
    <rPh sb="8" eb="16">
      <t>キュウキュウイリョウトクベツカイケイ</t>
    </rPh>
    <phoneticPr fontId="2"/>
  </si>
  <si>
    <t>滋賀県市町村職員研修センター</t>
    <rPh sb="0" eb="10">
      <t>シガケンシチョウソンショクインケンシュウ</t>
    </rPh>
    <phoneticPr fontId="2"/>
  </si>
  <si>
    <t>滋賀県後期高齢者医療広域連合（一般会計）</t>
    <rPh sb="0" eb="3">
      <t>シガケン</t>
    </rPh>
    <rPh sb="3" eb="10">
      <t>コウキコウレイシャイリョウ</t>
    </rPh>
    <rPh sb="10" eb="14">
      <t>コウイキレンゴウ</t>
    </rPh>
    <rPh sb="15" eb="19">
      <t>イッパンカイケイ</t>
    </rPh>
    <phoneticPr fontId="2"/>
  </si>
  <si>
    <t>滋賀県後期高齢者医療広域連合（後期高齢者医療特別会計）</t>
    <rPh sb="0" eb="3">
      <t>シガケン</t>
    </rPh>
    <rPh sb="3" eb="10">
      <t>コウキコウレイシャイリョウ</t>
    </rPh>
    <rPh sb="10" eb="14">
      <t>コウイキレンゴウ</t>
    </rPh>
    <rPh sb="15" eb="22">
      <t>コウキコウレイシャイリョウ</t>
    </rPh>
    <rPh sb="22" eb="26">
      <t>トクベツカイケイ</t>
    </rPh>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</si>
  <si>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</si>
  <si>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</si>
  <si>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</si>
  <si>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</si>
  <si>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</si>
  <si>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</si>
  <si>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</si>
  <si>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</si>
  <si>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</si>
  <si>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</si>
  <si>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</si>
  <si>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</si>
  <si>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</si>
  <si>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</si>
  <si>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</si>
  <si>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</si>
  <si>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</si>
  <si>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</si>
  <si>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</si>
  <si>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</si>
  <si>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</si>
  <si>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 xml:space="preserve"> </t>
    <phoneticPr fontId="5"/>
  </si>
  <si>
    <t xml:space="preserve"> </t>
    <phoneticPr fontId="5"/>
  </si>
  <si>
    <t>　これまでの新規市債発行の抑制や繰上償還の実施、また公営企業への元利償還金に対する繰出金が年々減少していることも影響し、実質公債費率は低下しています。将来負担比率においては、数値が算定されない良好な財務状態を維持しています。（※算定数値なしの場合グラフに反映しません。）
　今後も、地方交付税措置のない市債の発行の見送りや繰上償還の実施等により後年度の公債費の抑制に取り組み、利子支払いが有利となるような償還方法を検討するとともに、特定財源の確保や事業内容の検討など、合理的かつ経済的な事業実施に努めていきます。</t>
    <rPh sb="6" eb="8">
      <t>シンキ</t>
    </rPh>
    <rPh sb="8" eb="10">
      <t>シサイ</t>
    </rPh>
    <rPh sb="10" eb="12">
      <t>ハッコウ</t>
    </rPh>
    <rPh sb="13" eb="15">
      <t>ヨクセイ</t>
    </rPh>
    <rPh sb="16" eb="18">
      <t>クリア</t>
    </rPh>
    <rPh sb="18" eb="20">
      <t>ショウカン</t>
    </rPh>
    <rPh sb="21" eb="23">
      <t>ジッシ</t>
    </rPh>
    <rPh sb="26" eb="28">
      <t>コウエイ</t>
    </rPh>
    <rPh sb="28" eb="30">
      <t>キギョウ</t>
    </rPh>
    <rPh sb="32" eb="34">
      <t>ガンリ</t>
    </rPh>
    <rPh sb="34" eb="37">
      <t>ショウカンキン</t>
    </rPh>
    <rPh sb="38" eb="39">
      <t>タイ</t>
    </rPh>
    <rPh sb="41" eb="43">
      <t>クリダ</t>
    </rPh>
    <rPh sb="43" eb="44">
      <t>キン</t>
    </rPh>
    <rPh sb="45" eb="47">
      <t>ネンネン</t>
    </rPh>
    <rPh sb="47" eb="49">
      <t>ゲンショウ</t>
    </rPh>
    <rPh sb="56" eb="58">
      <t>エイキョウ</t>
    </rPh>
    <rPh sb="60" eb="62">
      <t>ジッシツ</t>
    </rPh>
    <rPh sb="62" eb="66">
      <t>コウサイヒリツ</t>
    </rPh>
    <rPh sb="67" eb="69">
      <t>テイカ</t>
    </rPh>
    <rPh sb="75" eb="77">
      <t>ショウライ</t>
    </rPh>
    <rPh sb="77" eb="81">
      <t>フタンヒリツ</t>
    </rPh>
    <rPh sb="87" eb="89">
      <t>スウチ</t>
    </rPh>
    <rPh sb="90" eb="92">
      <t>サンテイ</t>
    </rPh>
    <rPh sb="96" eb="98">
      <t>リョウコウ</t>
    </rPh>
    <rPh sb="99" eb="101">
      <t>ザイム</t>
    </rPh>
    <rPh sb="101" eb="103">
      <t>ジョウタイ</t>
    </rPh>
    <rPh sb="104" eb="106">
      <t>イジ</t>
    </rPh>
    <rPh sb="114" eb="116">
      <t>サンテイ</t>
    </rPh>
    <rPh sb="116" eb="118">
      <t>スウチ</t>
    </rPh>
    <rPh sb="121" eb="123">
      <t>バアイ</t>
    </rPh>
    <rPh sb="127" eb="129">
      <t>ハンエイ</t>
    </rPh>
    <rPh sb="137" eb="139">
      <t>コンゴ</t>
    </rPh>
    <rPh sb="141" eb="143">
      <t>チホウ</t>
    </rPh>
    <rPh sb="143" eb="146">
      <t>コウフゼイ</t>
    </rPh>
    <rPh sb="146" eb="148">
      <t>ソチ</t>
    </rPh>
    <rPh sb="151" eb="153">
      <t>シサイ</t>
    </rPh>
    <rPh sb="154" eb="156">
      <t>ハッコウ</t>
    </rPh>
    <rPh sb="157" eb="159">
      <t>ミオク</t>
    </rPh>
    <rPh sb="161" eb="163">
      <t>クリアゲ</t>
    </rPh>
    <rPh sb="163" eb="165">
      <t>ショウカン</t>
    </rPh>
    <rPh sb="166" eb="168">
      <t>ジッシ</t>
    </rPh>
    <rPh sb="168" eb="169">
      <t>トウ</t>
    </rPh>
    <rPh sb="172" eb="175">
      <t>コウネンド</t>
    </rPh>
    <rPh sb="176" eb="179">
      <t>コウサイヒ</t>
    </rPh>
    <rPh sb="180" eb="182">
      <t>ヨクセイ</t>
    </rPh>
    <rPh sb="183" eb="184">
      <t>ト</t>
    </rPh>
    <rPh sb="185" eb="186">
      <t>ク</t>
    </rPh>
    <rPh sb="188" eb="190">
      <t>リシ</t>
    </rPh>
    <rPh sb="190" eb="192">
      <t>シハラ</t>
    </rPh>
    <rPh sb="194" eb="196">
      <t>ユウリ</t>
    </rPh>
    <rPh sb="202" eb="206">
      <t>ショウカンホウホウ</t>
    </rPh>
    <rPh sb="207" eb="209">
      <t>ケントウ</t>
    </rPh>
    <rPh sb="216" eb="218">
      <t>トクテイ</t>
    </rPh>
    <rPh sb="218" eb="220">
      <t>ザイゲン</t>
    </rPh>
    <rPh sb="221" eb="223">
      <t>カクホ</t>
    </rPh>
    <rPh sb="224" eb="226">
      <t>ジギョウ</t>
    </rPh>
    <rPh sb="226" eb="228">
      <t>ナイヨウ</t>
    </rPh>
    <rPh sb="229" eb="231">
      <t>ケントウ</t>
    </rPh>
    <rPh sb="234" eb="237">
      <t>ゴウリテキ</t>
    </rPh>
    <rPh sb="239" eb="242">
      <t>ケイザイテキ</t>
    </rPh>
    <rPh sb="243" eb="245">
      <t>ジギョウ</t>
    </rPh>
    <rPh sb="245" eb="247">
      <t>ジッシ</t>
    </rPh>
    <rPh sb="248" eb="249">
      <t>ツト</t>
    </rPh>
    <phoneticPr fontId="5"/>
  </si>
  <si>
    <t>　将来負担比率については、交付税措置のない市債・低い市債の発行を抑制し地方債残高の減少を図っているとともに、ふるさと応援寄付金の好調から充当可能基金となるふるさと応援基金が増加したことが大きく影響し、数値が算定されない良好な財務状態を維持しています。
（※算定数値なしの場合グラフに反映しません。）
　有形固定資産減価償却率については、57.9％で類似団体平均値より良好な比率となっていますが、耐用年数を経過して使用されている資産もあります。公共施設等総合管理計画や個別施設計画に基づき、更新や長寿命化改修、除却等について進めていく必要があります。</t>
    <rPh sb="1" eb="3">
      <t>ショウライ</t>
    </rPh>
    <rPh sb="3" eb="7">
      <t>フタンヒリツ</t>
    </rPh>
    <rPh sb="13" eb="16">
      <t>コウフゼイ</t>
    </rPh>
    <rPh sb="16" eb="18">
      <t>ソチ</t>
    </rPh>
    <rPh sb="21" eb="23">
      <t>シサイ</t>
    </rPh>
    <rPh sb="24" eb="25">
      <t>ヒク</t>
    </rPh>
    <rPh sb="26" eb="28">
      <t>シサイ</t>
    </rPh>
    <rPh sb="29" eb="31">
      <t>ハッコウ</t>
    </rPh>
    <rPh sb="32" eb="34">
      <t>ヨクセイ</t>
    </rPh>
    <rPh sb="35" eb="38">
      <t>チホウサイ</t>
    </rPh>
    <rPh sb="38" eb="40">
      <t>ザンダカ</t>
    </rPh>
    <rPh sb="41" eb="43">
      <t>ゲンショウ</t>
    </rPh>
    <rPh sb="44" eb="45">
      <t>ハカ</t>
    </rPh>
    <rPh sb="58" eb="60">
      <t>オウエン</t>
    </rPh>
    <rPh sb="60" eb="63">
      <t>キフキン</t>
    </rPh>
    <rPh sb="64" eb="66">
      <t>コウチョウ</t>
    </rPh>
    <rPh sb="68" eb="70">
      <t>ジュウトウ</t>
    </rPh>
    <rPh sb="70" eb="72">
      <t>カノウ</t>
    </rPh>
    <rPh sb="72" eb="74">
      <t>キキン</t>
    </rPh>
    <rPh sb="81" eb="83">
      <t>オウエン</t>
    </rPh>
    <rPh sb="83" eb="85">
      <t>キキン</t>
    </rPh>
    <rPh sb="86" eb="88">
      <t>ゾウカ</t>
    </rPh>
    <rPh sb="93" eb="94">
      <t>オオ</t>
    </rPh>
    <rPh sb="96" eb="98">
      <t>エイキョウ</t>
    </rPh>
    <rPh sb="100" eb="102">
      <t>スウチ</t>
    </rPh>
    <rPh sb="103" eb="105">
      <t>サンテイ</t>
    </rPh>
    <rPh sb="109" eb="111">
      <t>リョウコウ</t>
    </rPh>
    <rPh sb="112" eb="114">
      <t>ザイム</t>
    </rPh>
    <rPh sb="114" eb="116">
      <t>ジョウタイ</t>
    </rPh>
    <rPh sb="117" eb="119">
      <t>イジ</t>
    </rPh>
    <rPh sb="128" eb="130">
      <t>サンテイ</t>
    </rPh>
    <rPh sb="130" eb="132">
      <t>スウチ</t>
    </rPh>
    <rPh sb="135" eb="137">
      <t>バアイ</t>
    </rPh>
    <rPh sb="141" eb="143">
      <t>ハンエイ</t>
    </rPh>
    <rPh sb="151" eb="153">
      <t>ユウケイ</t>
    </rPh>
    <rPh sb="153" eb="157">
      <t>コテイシサン</t>
    </rPh>
    <rPh sb="157" eb="162">
      <t>ゲンカショウキャクリツ</t>
    </rPh>
    <rPh sb="174" eb="178">
      <t>ルイジダンタイ</t>
    </rPh>
    <rPh sb="178" eb="181">
      <t>ヘイキンチ</t>
    </rPh>
    <rPh sb="183" eb="185">
      <t>リョウコウ</t>
    </rPh>
    <rPh sb="186" eb="188">
      <t>ヒリツ</t>
    </rPh>
    <rPh sb="197" eb="201">
      <t>タイヨウネンスウ</t>
    </rPh>
    <rPh sb="202" eb="204">
      <t>ケイカ</t>
    </rPh>
    <rPh sb="206" eb="208">
      <t>シヨウ</t>
    </rPh>
    <rPh sb="213" eb="215">
      <t>シサン</t>
    </rPh>
    <rPh sb="221" eb="223">
      <t>コウキョウ</t>
    </rPh>
    <rPh sb="223" eb="225">
      <t>シセツ</t>
    </rPh>
    <rPh sb="225" eb="226">
      <t>トウ</t>
    </rPh>
    <rPh sb="226" eb="228">
      <t>ソウゴウ</t>
    </rPh>
    <rPh sb="228" eb="232">
      <t>カンリケイカク</t>
    </rPh>
    <rPh sb="233" eb="235">
      <t>コベツ</t>
    </rPh>
    <rPh sb="235" eb="239">
      <t>シセツケイカク</t>
    </rPh>
    <rPh sb="240" eb="241">
      <t>モト</t>
    </rPh>
    <rPh sb="244" eb="246">
      <t>コウシン</t>
    </rPh>
    <rPh sb="247" eb="251">
      <t>チョウジュミョウカ</t>
    </rPh>
    <rPh sb="251" eb="253">
      <t>カイシュウ</t>
    </rPh>
    <rPh sb="254" eb="257">
      <t>ジョキャクトウ</t>
    </rPh>
    <rPh sb="261" eb="262">
      <t>スス</t>
    </rPh>
    <rPh sb="266" eb="26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</si>
</sst>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D520-45C4-B484-22137A1B94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65487</c:v>
                </c:pt>
                <c:pt idx="1">
                  <c:v>58068</c:v>
                </c:pt>
                <c:pt idx="2">
                  <c:v>62576</c:v>
                </c:pt>
                <c:pt idx="3">
                  <c:v>30432</c:v>
                </c:pt>
                <c:pt idx="4">
                  <c:v>37295</c:v>
                </c:pt>
              </c:numCache>
            </c:numRef>
          </c:val>
          <c:smooth val="0"/>
          <c:extLst>
            <c:ext xmlns:c16="http://schemas.microsoft.com/office/drawing/2014/chart" uri="{C3380CC4-5D6E-409C-BE32-E72D297353CC}">
              <c16:uniqueId val="{00000001-D520-45C4-B484-22137A1B94A3}"/>
            </c:ext>
          </c:extLst>
        </c:ser>
        <c:dLbls>
          <c:showLegendKey val="0"/>
          <c:showVal val="0"/>
          <c:showCatName val="0"/>
          <c:showSerName val="0"/>
          <c:showPercent val="0"/>
          <c:showBubbleSize val="0"/>
        </c:dLbls>
        <c:marker val="1"/>
        <c:smooth val="0"/>
        <c:axId val="3994784"/>
        <c:axId val="3987712"/>
      </c:lineChart>
      <c:catAx>
        <c:axId val="3994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7712"/>
        <c:crosses val="autoZero"/>
        <c:auto val="1"/>
        <c:lblAlgn val="ctr"/>
        <c:lblOffset val="100"/>
        <c:tickLblSkip val="1"/>
        <c:tickMarkSkip val="1"/>
        <c:noMultiLvlLbl val="0"/>
      </c:catAx>
      <c:valAx>
        <c:axId val="398771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94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2.92</c:v>
                </c:pt>
                <c:pt idx="1">
                  <c:v>2.87</c:v>
                </c:pt>
                <c:pt idx="2">
                  <c:v>3.01</c:v>
                </c:pt>
                <c:pt idx="3">
                  <c:v>3.17</c:v>
                </c:pt>
                <c:pt idx="4">
                  <c:v>4.3499999999999996</c:v>
                </c:pt>
              </c:numCache>
            </c:numRef>
          </c:val>
          <c:extLst>
            <c:ext xmlns:c16="http://schemas.microsoft.com/office/drawing/2014/chart" uri="{C3380CC4-5D6E-409C-BE32-E72D297353CC}">
              <c16:uniqueId val="{00000000-81EC-45AD-8C7F-34BDADEA11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20.87</c:v>
                </c:pt>
                <c:pt idx="1">
                  <c:v>21.43</c:v>
                </c:pt>
                <c:pt idx="2">
                  <c:v>21.12</c:v>
                </c:pt>
                <c:pt idx="3">
                  <c:v>22.76</c:v>
                </c:pt>
                <c:pt idx="4">
                  <c:v>21.45</c:v>
                </c:pt>
              </c:numCache>
            </c:numRef>
          </c:val>
          <c:extLst>
            <c:ext xmlns:c16="http://schemas.microsoft.com/office/drawing/2014/chart" uri="{C3380CC4-5D6E-409C-BE32-E72D297353CC}">
              <c16:uniqueId val="{00000001-81EC-45AD-8C7F-34BDADEA1142}"/>
            </c:ext>
          </c:extLst>
        </c:ser>
        <c:dLbls>
          <c:showLegendKey val="0"/>
          <c:showVal val="0"/>
          <c:showCatName val="0"/>
          <c:showSerName val="0"/>
          <c:showPercent val="0"/>
          <c:showBubbleSize val="0"/>
        </c:dLbls>
        <c:gapWidth val="250"/>
        <c:overlap val="100"/>
        <c:axId val="3978464"/>
        <c:axId val="3992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-8.6300000000000008</c:v>
                </c:pt>
                <c:pt idx="1">
                  <c:v>0.62</c:v>
                </c:pt>
                <c:pt idx="2">
                  <c:v>0.38</c:v>
                </c:pt>
                <c:pt idx="3">
                  <c:v>2.9</c:v>
                </c:pt>
                <c:pt idx="4">
                  <c:v>0.68</c:v>
                </c:pt>
              </c:numCache>
            </c:numRef>
          </c:val>
          <c:smooth val="0"/>
          <c:extLst>
            <c:ext xmlns:c16="http://schemas.microsoft.com/office/drawing/2014/chart" uri="{C3380CC4-5D6E-409C-BE32-E72D297353CC}">
              <c16:uniqueId val="{00000002-81EC-45AD-8C7F-34BDADEA1142}"/>
            </c:ext>
          </c:extLst>
        </c:ser>
        <c:dLbls>
          <c:showLegendKey val="0"/>
          <c:showVal val="0"/>
          <c:showCatName val="0"/>
          <c:showSerName val="0"/>
          <c:showPercent val="0"/>
          <c:showBubbleSize val="0"/>
        </c:dLbls>
        <c:marker val="1"/>
        <c:smooth val="0"/>
        <c:axId val="3978464"/>
        <c:axId val="3992064"/>
      </c:lineChart>
      <c:catAx>
        <c:axId val="397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92064"/>
        <c:crosses val="autoZero"/>
        <c:auto val="1"/>
        <c:lblAlgn val="ctr"/>
        <c:lblOffset val="100"/>
        <c:tickLblSkip val="1"/>
        <c:tickMarkSkip val="1"/>
        <c:noMultiLvlLbl val="0"/>
      </c:catAx>
      <c:valAx>
        <c:axId val="3992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7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0.57999999999999996</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BF0-4F8D-A969-44CF4055088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BF0-4F8D-A969-44CF40550888}"/>
            </c:ext>
          </c:extLst>
        </c:ser>
        <c:ser>
          <c:idx val="2"/>
          <c:order val="2"/>
          <c:tx>
            <c:strRef>
              <c:f>データシート!$A$29</c:f>
              <c:strCache>
                <c:ptCount val="1"/>
                <c:pt idx="0">
                  <c:v>文化会館事業特別会計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BF0-4F8D-A969-44CF4055088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0.13</c:v>
                </c:pt>
                <c:pt idx="2">
                  <c:v>#N/A</c:v>
                </c:pt>
                <c:pt idx="3">
                  <c:v>0.13</c:v>
                </c:pt>
                <c:pt idx="4">
                  <c:v>#N/A</c:v>
                </c:pt>
                <c:pt idx="5">
                  <c:v>0.04</c:v>
                </c:pt>
                <c:pt idx="6">
                  <c:v>#N/A</c:v>
                </c:pt>
                <c:pt idx="7">
                  <c:v>0</c:v>
                </c:pt>
                <c:pt idx="8">
                  <c:v>#N/A</c:v>
                </c:pt>
                <c:pt idx="9">
                  <c:v>0</c:v>
                </c:pt>
              </c:numCache>
            </c:numRef>
          </c:val>
          <c:extLst>
            <c:ext xmlns:c16="http://schemas.microsoft.com/office/drawing/2014/chart" uri="{C3380CC4-5D6E-409C-BE32-E72D297353CC}">
              <c16:uniqueId val="{00000003-4BF0-4F8D-A969-44CF40550888}"/>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0.69</c:v>
                </c:pt>
                <c:pt idx="2">
                  <c:v>#N/A</c:v>
                </c:pt>
                <c:pt idx="3">
                  <c:v>1.42</c:v>
                </c:pt>
                <c:pt idx="4">
                  <c:v>#N/A</c:v>
                </c:pt>
                <c:pt idx="5">
                  <c:v>0.25</c:v>
                </c:pt>
                <c:pt idx="6">
                  <c:v>#N/A</c:v>
                </c:pt>
                <c:pt idx="7">
                  <c:v>0.14000000000000001</c:v>
                </c:pt>
                <c:pt idx="8">
                  <c:v>#N/A</c:v>
                </c:pt>
                <c:pt idx="9">
                  <c:v>0.14000000000000001</c:v>
                </c:pt>
              </c:numCache>
            </c:numRef>
          </c:val>
          <c:extLst>
            <c:ext xmlns:c16="http://schemas.microsoft.com/office/drawing/2014/chart" uri="{C3380CC4-5D6E-409C-BE32-E72D297353CC}">
              <c16:uniqueId val="{00000004-4BF0-4F8D-A969-44CF40550888}"/>
            </c:ext>
          </c:extLst>
        </c:ser>
        <c:ser>
          <c:idx val="5"/>
          <c:order val="5"/>
          <c:tx>
            <c:strRef>
              <c:f>データシート!$A$32</c:f>
              <c:strCache>
                <c:ptCount val="1"/>
                <c:pt idx="0">
                  <c:v>介護保険事業（保険事業勘定）特別会計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c:v>
                </c:pt>
                <c:pt idx="2">
                  <c:v>#N/A</c:v>
                </c:pt>
                <c:pt idx="3">
                  <c:v>1.18</c:v>
                </c:pt>
                <c:pt idx="4">
                  <c:v>#N/A</c:v>
                </c:pt>
                <c:pt idx="5">
                  <c:v>1.21</c:v>
                </c:pt>
                <c:pt idx="6">
                  <c:v>#N/A</c:v>
                </c:pt>
                <c:pt idx="7">
                  <c:v>0.89</c:v>
                </c:pt>
                <c:pt idx="8">
                  <c:v>#N/A</c:v>
                </c:pt>
                <c:pt idx="9">
                  <c:v>0.74</c:v>
                </c:pt>
              </c:numCache>
            </c:numRef>
          </c:val>
          <c:extLst>
            <c:ext xmlns:c16="http://schemas.microsoft.com/office/drawing/2014/chart" uri="{C3380CC4-5D6E-409C-BE32-E72D297353CC}">
              <c16:uniqueId val="{00000005-4BF0-4F8D-A969-44CF40550888}"/>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#N/A</c:v>
                </c:pt>
                <c:pt idx="3">
                  <c:v>0.93</c:v>
                </c:pt>
                <c:pt idx="4">
                  <c:v>#N/A</c:v>
                </c:pt>
                <c:pt idx="5">
                  <c:v>0.95</c:v>
                </c:pt>
                <c:pt idx="6">
                  <c:v>#N/A</c:v>
                </c:pt>
                <c:pt idx="7">
                  <c:v>0.98</c:v>
                </c:pt>
                <c:pt idx="8">
                  <c:v>#N/A</c:v>
                </c:pt>
                <c:pt idx="9">
                  <c:v>0.95</c:v>
                </c:pt>
              </c:numCache>
            </c:numRef>
          </c:val>
          <c:extLst>
            <c:ext xmlns:c16="http://schemas.microsoft.com/office/drawing/2014/chart" uri="{C3380CC4-5D6E-409C-BE32-E72D297353CC}">
              <c16:uniqueId val="{00000006-4BF0-4F8D-A969-44CF4055088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2.91</c:v>
                </c:pt>
                <c:pt idx="2">
                  <c:v>#N/A</c:v>
                </c:pt>
                <c:pt idx="3">
                  <c:v>2.86</c:v>
                </c:pt>
                <c:pt idx="4">
                  <c:v>#N/A</c:v>
                </c:pt>
                <c:pt idx="5">
                  <c:v>3.01</c:v>
                </c:pt>
                <c:pt idx="6">
                  <c:v>#N/A</c:v>
                </c:pt>
                <c:pt idx="7">
                  <c:v>3.16</c:v>
                </c:pt>
                <c:pt idx="8">
                  <c:v>#N/A</c:v>
                </c:pt>
                <c:pt idx="9">
                  <c:v>4.34</c:v>
                </c:pt>
              </c:numCache>
            </c:numRef>
          </c:val>
          <c:extLst>
            <c:ext xmlns:c16="http://schemas.microsoft.com/office/drawing/2014/chart" uri="{C3380CC4-5D6E-409C-BE32-E72D297353CC}">
              <c16:uniqueId val="{00000007-4BF0-4F8D-A969-44CF4055088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10.51</c:v>
                </c:pt>
                <c:pt idx="2">
                  <c:v>#N/A</c:v>
                </c:pt>
                <c:pt idx="3">
                  <c:v>11.09</c:v>
                </c:pt>
                <c:pt idx="4">
                  <c:v>#N/A</c:v>
                </c:pt>
                <c:pt idx="5">
                  <c:v>11.45</c:v>
                </c:pt>
                <c:pt idx="6">
                  <c:v>#N/A</c:v>
                </c:pt>
                <c:pt idx="7">
                  <c:v>12.58</c:v>
                </c:pt>
                <c:pt idx="8">
                  <c:v>#N/A</c:v>
                </c:pt>
                <c:pt idx="9">
                  <c:v>11.53</c:v>
                </c:pt>
              </c:numCache>
            </c:numRef>
          </c:val>
          <c:extLst>
            <c:ext xmlns:c16="http://schemas.microsoft.com/office/drawing/2014/chart" uri="{C3380CC4-5D6E-409C-BE32-E72D297353CC}">
              <c16:uniqueId val="{00000008-4BF0-4F8D-A969-44CF40550888}"/>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27.84</c:v>
                </c:pt>
                <c:pt idx="2">
                  <c:v>#N/A</c:v>
                </c:pt>
                <c:pt idx="3">
                  <c:v>29.26</c:v>
                </c:pt>
                <c:pt idx="4">
                  <c:v>#N/A</c:v>
                </c:pt>
                <c:pt idx="5">
                  <c:v>30.28</c:v>
                </c:pt>
                <c:pt idx="6">
                  <c:v>#N/A</c:v>
                </c:pt>
                <c:pt idx="7">
                  <c:v>31.11</c:v>
                </c:pt>
                <c:pt idx="8">
                  <c:v>#N/A</c:v>
                </c:pt>
                <c:pt idx="9">
                  <c:v>33.619999999999997</c:v>
                </c:pt>
              </c:numCache>
            </c:numRef>
          </c:val>
          <c:extLst>
            <c:ext xmlns:c16="http://schemas.microsoft.com/office/drawing/2014/chart" uri="{C3380CC4-5D6E-409C-BE32-E72D297353CC}">
              <c16:uniqueId val="{00000009-4BF0-4F8D-A969-44CF40550888}"/>
            </c:ext>
          </c:extLst>
        </c:ser>
        <c:dLbls>
          <c:showLegendKey val="0"/>
          <c:showVal val="0"/>
          <c:showCatName val="0"/>
          <c:showSerName val="0"/>
          <c:showPercent val="0"/>
          <c:showBubbleSize val="0"/>
        </c:dLbls>
        <c:gapWidth val="150"/>
        <c:overlap val="100"/>
        <c:axId val="3987168"/>
        <c:axId val="3984992"/>
      </c:barChart>
      <c:catAx>
        <c:axId val="398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84992"/>
        <c:crosses val="autoZero"/>
        <c:auto val="1"/>
        <c:lblAlgn val="ctr"/>
        <c:lblOffset val="100"/>
        <c:tickLblSkip val="1"/>
        <c:tickMarkSkip val="1"/>
        <c:noMultiLvlLbl val="0"/>
      </c:catAx>
      <c:valAx>
        <c:axId val="3984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7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3173</c:v>
                </c:pt>
                <c:pt idx="5">
                  <c:v>3091</c:v>
                </c:pt>
                <c:pt idx="8">
                  <c:v>3229</c:v>
                </c:pt>
                <c:pt idx="11">
                  <c:v>3116</c:v>
                </c:pt>
                <c:pt idx="14">
                  <c:v>3154</c:v>
                </c:pt>
              </c:numCache>
            </c:numRef>
          </c:val>
          <c:extLst>
            <c:ext xmlns:c16="http://schemas.microsoft.com/office/drawing/2014/chart" uri="{C3380CC4-5D6E-409C-BE32-E72D297353CC}">
              <c16:uniqueId val="{00000000-A259-4EFA-B84B-6DEC8949ED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259-4EFA-B84B-6DEC8949ED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259-4EFA-B84B-6DEC8949ED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109</c:v>
                </c:pt>
                <c:pt idx="3">
                  <c:v>79</c:v>
                </c:pt>
                <c:pt idx="6">
                  <c:v>68</c:v>
                </c:pt>
                <c:pt idx="9">
                  <c:v>73</c:v>
                </c:pt>
                <c:pt idx="12">
                  <c:v>79</c:v>
                </c:pt>
              </c:numCache>
            </c:numRef>
          </c:val>
          <c:extLst>
            <c:ext xmlns:c16="http://schemas.microsoft.com/office/drawing/2014/chart" uri="{C3380CC4-5D6E-409C-BE32-E72D297353CC}">
              <c16:uniqueId val="{00000003-A259-4EFA-B84B-6DEC8949ED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1459</c:v>
                </c:pt>
                <c:pt idx="3">
                  <c:v>1117</c:v>
                </c:pt>
                <c:pt idx="6">
                  <c:v>1058</c:v>
                </c:pt>
                <c:pt idx="9">
                  <c:v>805</c:v>
                </c:pt>
                <c:pt idx="12">
                  <c:v>767</c:v>
                </c:pt>
              </c:numCache>
            </c:numRef>
          </c:val>
          <c:extLst>
            <c:ext xmlns:c16="http://schemas.microsoft.com/office/drawing/2014/chart" uri="{C3380CC4-5D6E-409C-BE32-E72D297353CC}">
              <c16:uniqueId val="{00000004-A259-4EFA-B84B-6DEC8949ED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259-4EFA-B84B-6DEC8949ED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259-4EFA-B84B-6DEC8949ED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2165</c:v>
                </c:pt>
                <c:pt idx="3">
                  <c:v>2406</c:v>
                </c:pt>
                <c:pt idx="6">
                  <c:v>2439</c:v>
                </c:pt>
                <c:pt idx="9">
                  <c:v>2473</c:v>
                </c:pt>
                <c:pt idx="12">
                  <c:v>2444</c:v>
                </c:pt>
              </c:numCache>
            </c:numRef>
          </c:val>
          <c:extLst>
            <c:ext xmlns:c16="http://schemas.microsoft.com/office/drawing/2014/chart" uri="{C3380CC4-5D6E-409C-BE32-E72D297353CC}">
              <c16:uniqueId val="{00000007-A259-4EFA-B84B-6DEC8949ED25}"/>
            </c:ext>
          </c:extLst>
        </c:ser>
        <c:dLbls>
          <c:showLegendKey val="0"/>
          <c:showVal val="0"/>
          <c:showCatName val="0"/>
          <c:showSerName val="0"/>
          <c:showPercent val="0"/>
          <c:showBubbleSize val="0"/>
        </c:dLbls>
        <c:gapWidth val="100"/>
        <c:overlap val="100"/>
        <c:axId val="3977920"/>
        <c:axId val="3970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560</c:v>
                </c:pt>
                <c:pt idx="2">
                  <c:v>#N/A</c:v>
                </c:pt>
                <c:pt idx="3">
                  <c:v>#N/A</c:v>
                </c:pt>
                <c:pt idx="4">
                  <c:v>511</c:v>
                </c:pt>
                <c:pt idx="5">
                  <c:v>#N/A</c:v>
                </c:pt>
                <c:pt idx="6">
                  <c:v>#N/A</c:v>
                </c:pt>
                <c:pt idx="7">
                  <c:v>336</c:v>
                </c:pt>
                <c:pt idx="8">
                  <c:v>#N/A</c:v>
                </c:pt>
                <c:pt idx="9">
                  <c:v>#N/A</c:v>
                </c:pt>
                <c:pt idx="10">
                  <c:v>235</c:v>
                </c:pt>
                <c:pt idx="11">
                  <c:v>#N/A</c:v>
                </c:pt>
                <c:pt idx="12">
                  <c:v>#N/A</c:v>
                </c:pt>
                <c:pt idx="13">
                  <c:v>136</c:v>
                </c:pt>
                <c:pt idx="14">
                  <c:v>#N/A</c:v>
                </c:pt>
              </c:numCache>
            </c:numRef>
          </c:val>
          <c:smooth val="0"/>
          <c:extLst>
            <c:ext xmlns:c16="http://schemas.microsoft.com/office/drawing/2014/chart" uri="{C3380CC4-5D6E-409C-BE32-E72D297353CC}">
              <c16:uniqueId val="{00000008-A259-4EFA-B84B-6DEC8949ED25}"/>
            </c:ext>
          </c:extLst>
        </c:ser>
        <c:dLbls>
          <c:showLegendKey val="0"/>
          <c:showVal val="0"/>
          <c:showCatName val="0"/>
          <c:showSerName val="0"/>
          <c:showPercent val="0"/>
          <c:showBubbleSize val="0"/>
        </c:dLbls>
        <c:marker val="1"/>
        <c:smooth val="0"/>
        <c:axId val="3977920"/>
        <c:axId val="3970304"/>
      </c:lineChart>
      <c:catAx>
        <c:axId val="397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70304"/>
        <c:crosses val="autoZero"/>
        <c:auto val="1"/>
        <c:lblAlgn val="ctr"/>
        <c:lblOffset val="100"/>
        <c:tickLblSkip val="1"/>
        <c:tickMarkSkip val="1"/>
        <c:noMultiLvlLbl val="0"/>
      </c:catAx>
      <c:valAx>
        <c:axId val="3970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7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38149</c:v>
                </c:pt>
                <c:pt idx="5">
                  <c:v>37741</c:v>
                </c:pt>
                <c:pt idx="8">
                  <c:v>37056</c:v>
                </c:pt>
                <c:pt idx="11">
                  <c:v>35908</c:v>
                </c:pt>
                <c:pt idx="14">
                  <c:v>35117</c:v>
                </c:pt>
              </c:numCache>
            </c:numRef>
          </c:val>
          <c:extLst>
            <c:ext xmlns:c16="http://schemas.microsoft.com/office/drawing/2014/chart" uri="{C3380CC4-5D6E-409C-BE32-E72D297353CC}">
              <c16:uniqueId val="{00000000-ECAD-4C6D-9AF3-32E1718F028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5793</c:v>
                </c:pt>
                <c:pt idx="5">
                  <c:v>4981</c:v>
                </c:pt>
                <c:pt idx="8">
                  <c:v>4098</c:v>
                </c:pt>
                <c:pt idx="11">
                  <c:v>3125</c:v>
                </c:pt>
                <c:pt idx="14">
                  <c:v>2723</c:v>
                </c:pt>
              </c:numCache>
            </c:numRef>
          </c:val>
          <c:extLst>
            <c:ext xmlns:c16="http://schemas.microsoft.com/office/drawing/2014/chart" uri="{C3380CC4-5D6E-409C-BE32-E72D297353CC}">
              <c16:uniqueId val="{00000001-ECAD-4C6D-9AF3-32E1718F028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15497</c:v>
                </c:pt>
                <c:pt idx="5">
                  <c:v>16060</c:v>
                </c:pt>
                <c:pt idx="8">
                  <c:v>17290</c:v>
                </c:pt>
                <c:pt idx="11">
                  <c:v>19563</c:v>
                </c:pt>
                <c:pt idx="14">
                  <c:v>21133</c:v>
                </c:pt>
              </c:numCache>
            </c:numRef>
          </c:val>
          <c:extLst>
            <c:ext xmlns:c16="http://schemas.microsoft.com/office/drawing/2014/chart" uri="{C3380CC4-5D6E-409C-BE32-E72D297353CC}">
              <c16:uniqueId val="{00000002-ECAD-4C6D-9AF3-32E1718F028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CAD-4C6D-9AF3-32E1718F028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CAD-4C6D-9AF3-32E1718F028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AD-4C6D-9AF3-32E1718F028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4088</c:v>
                </c:pt>
                <c:pt idx="3">
                  <c:v>3922</c:v>
                </c:pt>
                <c:pt idx="6">
                  <c:v>3789</c:v>
                </c:pt>
                <c:pt idx="9">
                  <c:v>3737</c:v>
                </c:pt>
                <c:pt idx="12">
                  <c:v>3729</c:v>
                </c:pt>
              </c:numCache>
            </c:numRef>
          </c:val>
          <c:extLst>
            <c:ext xmlns:c16="http://schemas.microsoft.com/office/drawing/2014/chart" uri="{C3380CC4-5D6E-409C-BE32-E72D297353CC}">
              <c16:uniqueId val="{00000006-ECAD-4C6D-9AF3-32E1718F028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592</c:v>
                </c:pt>
                <c:pt idx="3">
                  <c:v>572</c:v>
                </c:pt>
                <c:pt idx="6">
                  <c:v>525</c:v>
                </c:pt>
                <c:pt idx="9">
                  <c:v>468</c:v>
                </c:pt>
                <c:pt idx="12">
                  <c:v>416</c:v>
                </c:pt>
              </c:numCache>
            </c:numRef>
          </c:val>
          <c:extLst>
            <c:ext xmlns:c16="http://schemas.microsoft.com/office/drawing/2014/chart" uri="{C3380CC4-5D6E-409C-BE32-E72D297353CC}">
              <c16:uniqueId val="{00000007-ECAD-4C6D-9AF3-32E1718F028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20037</c:v>
                </c:pt>
                <c:pt idx="3">
                  <c:v>16620</c:v>
                </c:pt>
                <c:pt idx="6">
                  <c:v>13205</c:v>
                </c:pt>
                <c:pt idx="9">
                  <c:v>10202</c:v>
                </c:pt>
                <c:pt idx="12">
                  <c:v>8913</c:v>
                </c:pt>
              </c:numCache>
            </c:numRef>
          </c:val>
          <c:extLst>
            <c:ext xmlns:c16="http://schemas.microsoft.com/office/drawing/2014/chart" uri="{C3380CC4-5D6E-409C-BE32-E72D297353CC}">
              <c16:uniqueId val="{00000008-ECAD-4C6D-9AF3-32E1718F028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93</c:v>
                </c:pt>
              </c:numCache>
            </c:numRef>
          </c:val>
          <c:extLst>
            <c:ext xmlns:c16="http://schemas.microsoft.com/office/drawing/2014/chart" uri="{C3380CC4-5D6E-409C-BE32-E72D297353CC}">
              <c16:uniqueId val="{00000009-ECAD-4C6D-9AF3-32E1718F028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27866</c:v>
                </c:pt>
                <c:pt idx="3">
                  <c:v>27682</c:v>
                </c:pt>
                <c:pt idx="6">
                  <c:v>28230</c:v>
                </c:pt>
                <c:pt idx="9">
                  <c:v>26833</c:v>
                </c:pt>
                <c:pt idx="12">
                  <c:v>26075</c:v>
                </c:pt>
              </c:numCache>
            </c:numRef>
          </c:val>
          <c:extLst>
            <c:ext xmlns:c16="http://schemas.microsoft.com/office/drawing/2014/chart" uri="{C3380CC4-5D6E-409C-BE32-E72D297353CC}">
              <c16:uniqueId val="{0000000A-ECAD-4C6D-9AF3-32E1718F0284}"/>
            </c:ext>
          </c:extLst>
        </c:ser>
        <c:dLbls>
          <c:showLegendKey val="0"/>
          <c:showVal val="0"/>
          <c:showCatName val="0"/>
          <c:showSerName val="0"/>
          <c:showPercent val="0"/>
          <c:showBubbleSize val="0"/>
        </c:dLbls>
        <c:gapWidth val="100"/>
        <c:overlap val="100"/>
        <c:axId val="3964320"/>
        <c:axId val="3975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CAD-4C6D-9AF3-32E1718F0284}"/>
            </c:ext>
          </c:extLst>
        </c:ser>
        <c:dLbls>
          <c:showLegendKey val="0"/>
          <c:showVal val="0"/>
          <c:showCatName val="0"/>
          <c:showSerName val="0"/>
          <c:showPercent val="0"/>
          <c:showBubbleSize val="0"/>
        </c:dLbls>
        <c:marker val="1"/>
        <c:smooth val="0"/>
        <c:axId val="3964320"/>
        <c:axId val="3975200"/>
      </c:lineChart>
      <c:catAx>
        <c:axId val="396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75200"/>
        <c:crosses val="autoZero"/>
        <c:auto val="1"/>
        <c:lblAlgn val="ctr"/>
        <c:lblOffset val="100"/>
        <c:tickLblSkip val="1"/>
        <c:tickMarkSkip val="1"/>
        <c:noMultiLvlLbl val="0"/>
      </c:catAx>
      <c:valAx>
        <c:axId val="3975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4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3854</c:v>
                </c:pt>
                <c:pt idx="1">
                  <c:v>4162</c:v>
                </c:pt>
                <c:pt idx="2">
                  <c:v>4050</c:v>
                </c:pt>
              </c:numCache>
            </c:numRef>
          </c:val>
          <c:extLst>
            <c:ext xmlns:c16="http://schemas.microsoft.com/office/drawing/2014/chart" uri="{C3380CC4-5D6E-409C-BE32-E72D297353CC}">
              <c16:uniqueId val="{00000000-B0AA-4303-8CCA-7EC26BFC639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3031</c:v>
                </c:pt>
                <c:pt idx="1">
                  <c:v>3035</c:v>
                </c:pt>
                <c:pt idx="2">
                  <c:v>3039</c:v>
                </c:pt>
              </c:numCache>
            </c:numRef>
          </c:val>
          <c:extLst>
            <c:ext xmlns:c16="http://schemas.microsoft.com/office/drawing/2014/chart" uri="{C3380CC4-5D6E-409C-BE32-E72D297353CC}">
              <c16:uniqueId val="{00000001-B0AA-4303-8CCA-7EC26BFC639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8384</c:v>
                </c:pt>
                <c:pt idx="1">
                  <c:v>10343</c:v>
                </c:pt>
                <c:pt idx="2">
                  <c:v>11919</c:v>
                </c:pt>
              </c:numCache>
            </c:numRef>
          </c:val>
          <c:extLst>
            <c:ext xmlns:c16="http://schemas.microsoft.com/office/drawing/2014/chart" uri="{C3380CC4-5D6E-409C-BE32-E72D297353CC}">
              <c16:uniqueId val="{00000002-B0AA-4303-8CCA-7EC26BFC6395}"/>
            </c:ext>
          </c:extLst>
        </c:ser>
        <c:dLbls>
          <c:showLegendKey val="0"/>
          <c:showVal val="0"/>
          <c:showCatName val="0"/>
          <c:showSerName val="0"/>
          <c:showPercent val="0"/>
          <c:showBubbleSize val="0"/>
        </c:dLbls>
        <c:gapWidth val="120"/>
        <c:overlap val="100"/>
        <c:axId val="3979008"/>
        <c:axId val="3973568"/>
      </c:barChart>
      <c:catAx>
        <c:axId val="397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73568"/>
        <c:crosses val="autoZero"/>
        <c:auto val="1"/>
        <c:lblAlgn val="ctr"/>
        <c:lblOffset val="100"/>
        <c:tickLblSkip val="1"/>
        <c:tickMarkSkip val="1"/>
        <c:noMultiLvlLbl val="0"/>
      </c:catAx>
      <c:valAx>
        <c:axId val="39735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79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{03892437-C30A-485D-B17C-726FD2733183}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9C1-4ED5-8350-DE9116FD15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{CF66C545-7940-4830-896D-7E22649C6E9A}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C1-4ED5-8350-DE9116FD15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{4444A138-838D-4C5B-9ACC-86DC4AC03E9E}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C1-4ED5-8350-DE9116FD15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{1D433DF8-8E18-4804-8AF7-DBE2D68A9192}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C1-4ED5-8350-DE9116FD15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{21311211-E1AF-4D71-BEDC-FDEA386C439F}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C1-4ED5-8350-DE9116FD152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{8BF52680-8877-4F68-A119-3B3F9AA60949}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9C1-4ED5-8350-DE9116FD152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{D74ACE62-7AB4-4CFB-A1E9-4EB0DA72B199}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9C1-4ED5-8350-DE9116FD152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{DA2C1F9E-424F-4687-ADB8-F77F6F4554BC}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9C1-4ED5-8350-DE9116FD152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{FB557C1A-6FBC-455D-8587-C07F8F23E879}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9C1-4ED5-8350-DE9116FD15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53.9</c:v>
                </c:pt>
                <c:pt idx="8">
                  <c:v>54</c:v>
                </c:pt>
                <c:pt idx="16">
                  <c:v>54.6</c:v>
                </c:pt>
                <c:pt idx="24">
                  <c:v>56.2</c:v>
                </c:pt>
                <c:pt idx="32">
                  <c:v>57.9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9C1-4ED5-8350-DE9116FD152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{960F70A5-1CA7-4831-979D-DEDFB06A4638}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9C1-4ED5-8350-DE9116FD152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{55E882D8-0972-47B9-9D7A-AF0BAF8D6F55}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C1-4ED5-8350-DE9116FD15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{60E10922-EAE4-45F2-BAE3-BBC1FE1BCF98}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C1-4ED5-8350-DE9116FD15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{7693F3FB-AB83-46FE-ACA3-5617703641A4}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C1-4ED5-8350-DE9116FD15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{EF4A26CE-792B-4B73-A02E-F032313E794D}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C1-4ED5-8350-DE9116FD1526}"/>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{86F77CB5-7464-4F41-87CB-289CD26EBD7B}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9C1-4ED5-8350-DE9116FD1526}"/>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{4E6E4561-0E33-4F17-AC04-F461F1470228}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9C1-4ED5-8350-DE9116FD1526}"/>
                </c:ext>
              </c:extLst>
            </c:dLbl>
            <c:dLbl>
              <c:idx val="24"/>
              <c:layout>
                <c:manualLayout>
                  <c:x val="-3.8390681010890965E-2"/>
                  <c:y val="-5.810723779258143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{94498D97-E451-4F54-8335-3ADC59049C5D}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9C1-4ED5-8350-DE9116FD1526}"/>
                </c:ext>
              </c:extLst>
            </c:dLbl>
            <c:dLbl>
              <c:idx val="32"/>
              <c:layout>
                <c:manualLayout>
                  <c:x val="-2.5640820289577388E-2"/>
                  <c:y val="-7.1370846419148939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{111E61A9-1E81-4D72-9FA4-B73EEB702C71}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9C1-4ED5-8350-DE9116FD15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09C1-4ED5-8350-DE9116FD1526}"/>
            </c:ext>
          </c:extLst>
        </c:ser>
        <c:dLbls>
          <c:showLegendKey val="0"/>
          <c:showVal val="1"/>
          <c:showCatName val="0"/>
          <c:showSerName val="0"/>
          <c:showPercent val="0"/>
          <c:showBubbleSize val="0"/>
        </c:dLbls>
        <c:axId val="46179840"/>
        <c:axId val="46181760"/>
      </c:scatterChart>
      <c:valAx>
        <c:axId val="46179840"/>
        <c:scaling>
          <c:orientation val="maxMin"/>
          <c:max val="62"/>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5"/>
          <c:min val="2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{927B53FA-A849-4615-AFB5-7DF230D80E79}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00E-488B-BBF4-BE295E8672F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{F660D1A9-A730-4BC4-96A1-28A283E1A125}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0E-488B-BBF4-BE295E8672F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{174E3634-DBFA-468F-A954-3486CED97FB5}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0E-488B-BBF4-BE295E8672F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{A8EC8E92-E085-4AE0-803A-4548A8BC8683}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0E-488B-BBF4-BE295E8672F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{7DF59599-3D3D-41FD-AA14-F0EAD979A6A2}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0E-488B-BBF4-BE295E8672F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{3B62B506-AEF3-4034-91CA-2A93D7317F3E}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00E-488B-BBF4-BE295E8672F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{9F82FCEF-7AC8-4E9A-A46D-3626A38DE452}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00E-488B-BBF4-BE295E8672F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{3035DCD2-F18F-4352-AB39-D02A1E03EF62}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00E-488B-BBF4-BE295E8672F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{74CEDB0A-7311-46C5-BA36-9DA67B6A55CB}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00E-488B-BBF4-BE295E8672F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3.8</c:v>
                </c:pt>
                <c:pt idx="8">
                  <c:v>3.5</c:v>
                </c:pt>
                <c:pt idx="16">
                  <c:v>3.1</c:v>
                </c:pt>
                <c:pt idx="24">
                  <c:v>2.2999999999999998</c:v>
                </c:pt>
                <c:pt idx="32">
                  <c:v>1.5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00E-488B-BBF4-BE295E8672F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{4303AA5B-B0AC-4572-95D0-1A540CE22946}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00E-488B-BBF4-BE295E8672F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{9F7146AC-7FF3-4A81-89A6-9A513F329F80}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0E-488B-BBF4-BE295E8672F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{CCCE6FB8-D1DC-4DE6-B27A-06A6DAE309EB}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0E-488B-BBF4-BE295E8672F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{1C0FC485-8306-4B3B-8821-F6332CF9CE56}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0E-488B-BBF4-BE295E8672F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{6CE2AC14-4D5B-4E5A-B2EA-C0FF067D039E}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0E-488B-BBF4-BE295E8672FB}"/>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{D4FB6AA2-1739-4521-9F97-FDB184E000D3}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00E-488B-BBF4-BE295E8672FB}"/>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{CFFD4790-7AF5-42CC-B28D-8FAEBF84B1BD}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00E-488B-BBF4-BE295E8672FB}"/>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{FEDCD613-7F3E-461B-BF1C-2DB9F37AE47A}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00E-488B-BBF4-BE295E8672FB}"/>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{6DE0BA06-51AE-44E1-9F9E-B181A51AA92A}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00E-488B-BBF4-BE295E8672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800E-488B-BBF4-BE295E8672FB}"/>
            </c:ext>
          </c:extLst>
        </c:ser>
        <c:dLbls>
          <c:showLegendKey val="0"/>
          <c:showVal val="1"/>
          <c:showCatName val="0"/>
          <c:showSerName val="0"/>
          <c:showPercent val="0"/>
          <c:showBubbleSize val="0"/>
        </c:dLbls>
        <c:axId val="84219776"/>
        <c:axId val="84234240"/>
      </c:scatterChart>
      <c:valAx>
        <c:axId val="84219776"/>
        <c:scaling>
          <c:orientation val="maxMin"/>
          <c:max val="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5"/>
          <c:min val="2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これまでの、市債の新規発行抑制や繰上償還により、実質公債費比率は低位で推移し、健全な状況です。</a:t>
          </a:r>
        </a:p>
        <a:p>
          <a:endParaRPr kumimoji="1" lang="ja-JP" altLang="en-US"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＜主な増減要因＞</a:t>
          </a:r>
        </a:p>
        <a:p>
          <a:r>
            <a:rPr kumimoji="1" lang="ja-JP" altLang="en-US" sz="1100">
              <a:latin typeface="ＭＳ ゴシック" pitchFamily="49" charset="-128"/>
              <a:ea typeface="ＭＳ ゴシック" pitchFamily="49" charset="-128"/>
            </a:rPr>
            <a:t>　一般会計に係る公債費は臨時財政対策債の前年度繰上償還に伴う元金償還金の減、および一般単独事業債の一部償還終了により</a:t>
          </a:r>
          <a:r>
            <a:rPr kumimoji="1" lang="en-US" altLang="ja-JP" sz="1100">
              <a:latin typeface="ＭＳ ゴシック" pitchFamily="49" charset="-128"/>
              <a:ea typeface="ＭＳ ゴシック" pitchFamily="49" charset="-128"/>
            </a:rPr>
            <a:t>28,539</a:t>
          </a:r>
          <a:r>
            <a:rPr kumimoji="1" lang="ja-JP" altLang="en-US" sz="1100">
              <a:latin typeface="ＭＳ ゴシック" pitchFamily="49" charset="-128"/>
              <a:ea typeface="ＭＳ ゴシック" pitchFamily="49" charset="-128"/>
            </a:rPr>
            <a:t>千円減少しました。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公営企業債の元利償還金に対する繰出金は、公共下水道事業会計繰出金のうち分流式下水道等に要する経費の減等により</a:t>
          </a:r>
          <a:r>
            <a:rPr kumimoji="1" lang="en-US" altLang="ja-JP" sz="1100">
              <a:latin typeface="ＭＳ ゴシック" pitchFamily="49" charset="-128"/>
              <a:ea typeface="ＭＳ ゴシック" pitchFamily="49" charset="-128"/>
            </a:rPr>
            <a:t>38,060</a:t>
          </a:r>
          <a:r>
            <a:rPr kumimoji="1" lang="ja-JP" altLang="en-US" sz="1100">
              <a:latin typeface="ＭＳ ゴシック" pitchFamily="49" charset="-128"/>
              <a:ea typeface="ＭＳ ゴシック" pitchFamily="49" charset="-128"/>
            </a:rPr>
            <a:t>千円の減少となったことから、比率は良化しました。</a:t>
          </a:r>
        </a:p>
        <a:p>
          <a:endParaRPr kumimoji="1" lang="ja-JP" altLang="en-US"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＜今後の見通し・課題・改善方策＞</a:t>
          </a:r>
        </a:p>
        <a:p>
          <a:r>
            <a:rPr kumimoji="1" lang="ja-JP" altLang="en-US" sz="1100">
              <a:latin typeface="ＭＳ ゴシック" pitchFamily="49" charset="-128"/>
              <a:ea typeface="ＭＳ ゴシック" pitchFamily="49" charset="-128"/>
            </a:rPr>
            <a:t>　地方交付税措置のない市債の発行見送りや繰上償還の実施などにより公債費の抑制に努めるとともに、あらゆる面から合理的かつ経済的な事業実施に取り組みます。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充当可能財源等が将来負担額を上回っており、将来負担率は引き続き算定されませんでした。特に悪化を示す状況もなく健全な状態といえます。</a:t>
          </a:r>
        </a:p>
        <a:p>
          <a:endParaRPr kumimoji="1" lang="ja-JP" altLang="en-US"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＜主な増減要因＞</a:t>
          </a:r>
        </a:p>
        <a:p>
          <a:r>
            <a:rPr kumimoji="1" lang="ja-JP" altLang="en-US" sz="1100">
              <a:latin typeface="ＭＳ ゴシック" pitchFamily="49" charset="-128"/>
              <a:ea typeface="ＭＳ ゴシック" pitchFamily="49" charset="-128"/>
            </a:rPr>
            <a:t>　将来負担額のうち、地方債現在高は前年より償還額の減少、新規発行債の増加があったものの、償還が新規発行を上回り、</a:t>
          </a:r>
          <a:r>
            <a:rPr kumimoji="1" lang="en-US" altLang="ja-JP" sz="1100">
              <a:latin typeface="ＭＳ ゴシック" pitchFamily="49" charset="-128"/>
              <a:ea typeface="ＭＳ ゴシック" pitchFamily="49" charset="-128"/>
            </a:rPr>
            <a:t>7.6</a:t>
          </a:r>
          <a:r>
            <a:rPr kumimoji="1" lang="ja-JP" altLang="en-US" sz="1100">
              <a:latin typeface="ＭＳ ゴシック" pitchFamily="49" charset="-128"/>
              <a:ea typeface="ＭＳ ゴシック" pitchFamily="49" charset="-128"/>
            </a:rPr>
            <a:t>億円減少しました。また、企業会計等繰入見込額については、企業債残高の減少等により、約</a:t>
          </a:r>
          <a:r>
            <a:rPr kumimoji="1" lang="en-US" altLang="ja-JP" sz="1100">
              <a:latin typeface="ＭＳ ゴシック" pitchFamily="49" charset="-128"/>
              <a:ea typeface="ＭＳ ゴシック" pitchFamily="49" charset="-128"/>
            </a:rPr>
            <a:t>12.9</a:t>
          </a:r>
          <a:r>
            <a:rPr kumimoji="1" lang="ja-JP" altLang="en-US" sz="1100">
              <a:latin typeface="ＭＳ ゴシック" pitchFamily="49" charset="-128"/>
              <a:ea typeface="ＭＳ ゴシック" pitchFamily="49" charset="-128"/>
            </a:rPr>
            <a:t>億円減少しました。その他、組合等負担等見込額については、東近江行政組合の地方債残高減少等により約</a:t>
          </a:r>
          <a:r>
            <a:rPr kumimoji="1" lang="en-US" altLang="ja-JP" sz="1100">
              <a:latin typeface="ＭＳ ゴシック" pitchFamily="49" charset="-128"/>
              <a:ea typeface="ＭＳ ゴシック" pitchFamily="49" charset="-128"/>
            </a:rPr>
            <a:t>0.5</a:t>
          </a:r>
          <a:r>
            <a:rPr kumimoji="1" lang="ja-JP" altLang="en-US" sz="1100">
              <a:latin typeface="ＭＳ ゴシック" pitchFamily="49" charset="-128"/>
              <a:ea typeface="ＭＳ ゴシック" pitchFamily="49" charset="-128"/>
            </a:rPr>
            <a:t>億円減少となりました。</a:t>
          </a:r>
        </a:p>
        <a:p>
          <a:r>
            <a:rPr kumimoji="1" lang="ja-JP" altLang="en-US" sz="1100">
              <a:latin typeface="ＭＳ ゴシック" pitchFamily="49" charset="-128"/>
              <a:ea typeface="ＭＳ ゴシック" pitchFamily="49" charset="-128"/>
            </a:rPr>
            <a:t>　充当可能財源等について、充当可能基金は、ふるさと応援基金等の増により</a:t>
          </a:r>
          <a:r>
            <a:rPr kumimoji="1" lang="en-US" altLang="ja-JP" sz="1100">
              <a:latin typeface="ＭＳ ゴシック" pitchFamily="49" charset="-128"/>
              <a:ea typeface="ＭＳ ゴシック" pitchFamily="49" charset="-128"/>
            </a:rPr>
            <a:t>15.7</a:t>
          </a:r>
          <a:r>
            <a:rPr kumimoji="1" lang="ja-JP" altLang="en-US" sz="1100">
              <a:latin typeface="ＭＳ ゴシック" pitchFamily="49" charset="-128"/>
              <a:ea typeface="ＭＳ ゴシック" pitchFamily="49" charset="-128"/>
            </a:rPr>
            <a:t>億円増加しました。一方で充当可能特定歳入及び基準財政需要額算入見込額について約</a:t>
          </a:r>
          <a:r>
            <a:rPr kumimoji="1" lang="en-US" altLang="ja-JP" sz="1100">
              <a:latin typeface="ＭＳ ゴシック" pitchFamily="49" charset="-128"/>
              <a:ea typeface="ＭＳ ゴシック" pitchFamily="49" charset="-128"/>
            </a:rPr>
            <a:t>11.9</a:t>
          </a:r>
          <a:r>
            <a:rPr kumimoji="1" lang="ja-JP" altLang="en-US" sz="1100">
              <a:latin typeface="ＭＳ ゴシック" pitchFamily="49" charset="-128"/>
              <a:ea typeface="ＭＳ ゴシック" pitchFamily="49" charset="-128"/>
            </a:rPr>
            <a:t>億円の減少となり、全体で約</a:t>
          </a:r>
          <a:r>
            <a:rPr kumimoji="1" lang="en-US" altLang="ja-JP" sz="1100">
              <a:latin typeface="ＭＳ ゴシック" pitchFamily="49" charset="-128"/>
              <a:ea typeface="ＭＳ ゴシック" pitchFamily="49" charset="-128"/>
            </a:rPr>
            <a:t>3.8</a:t>
          </a:r>
          <a:r>
            <a:rPr kumimoji="1" lang="ja-JP" altLang="en-US" sz="1100">
              <a:latin typeface="ＭＳ ゴシック" pitchFamily="49" charset="-128"/>
              <a:ea typeface="ＭＳ ゴシック" pitchFamily="49" charset="-128"/>
            </a:rPr>
            <a:t>億円の増加となりました。</a:t>
          </a:r>
          <a:endParaRPr kumimoji="1" lang="en-US" altLang="ja-JP" sz="1100">
            <a:latin typeface="ＭＳ ゴシック" pitchFamily="49" charset="-128"/>
            <a:ea typeface="ＭＳ ゴシック" pitchFamily="49" charset="-128"/>
          </a:endParaRPr>
        </a:p>
        <a:p>
          <a:endParaRPr kumimoji="1" lang="ja-JP" altLang="en-US"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＜今後の見通し・課題・改善方策＞</a:t>
          </a:r>
        </a:p>
        <a:p>
          <a:r>
            <a:rPr kumimoji="1" lang="ja-JP" altLang="en-US" sz="1100">
              <a:latin typeface="ＭＳ ゴシック" pitchFamily="49" charset="-128"/>
              <a:ea typeface="ＭＳ ゴシック" pitchFamily="49" charset="-128"/>
            </a:rPr>
            <a:t>　今後も大型施設整備事業の需要があり地方債の発行が予想されるため、地方交付税措置割合の低い地方債の発行見送りや、繰上償還の実施等により地方債現在高の抑制を図るとともに、より一層の行政改革により収支改善に取り組み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滋賀県近江八幡市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ふるさと応援寄付金の好調や改良住宅譲渡収入等により約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億円を積み立てたことから、前年度比約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億円の現在高となりました。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財政調整基金については、災害等の有事の際の備えとして、また、市民ニーズに沿った臨時的な政策課題に対応するため、残高を維持します。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減債基金については、一定大型施設整備事業が完了し、今後償還額が増加するため、公債費の償還や繰上償還に充当していきます。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目的用途に見合う事業に積極的に取り崩しを行うこととし、特に、公共施設等整備基金については、今後の市庁舎整備への財源として積み立てつつ、他の財源とバランスを図りながら必要な施設整備に活用していき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基金については、基金現在高比率を基準指標とし、その比率の水準については中期財政計画に定められた標準財政規模の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％以上を目標とします。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ふるさと応援基金：本市を応援しようとする個人、法人及び団体等からの寄付金を財源とし、まちづくり事業や地域活力社会の形成等に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資することを目的とします。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公共施設等整備基金：義務教育施設、公益施設、清掃施設その他公共施設の整備に資することを目的とします。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子ども・子育て支援基金：子ども・子育て支援の推進に資することを目的とします。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ふるさと応援寄付金の増により、ふるさと応援基金が約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億円増加しました。また、公共施設等整備基金は普通財産売払収入の積立により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千円増加しました。また子ども医療費助成事業に充当するため子ども・子育て支援基金を約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今後、市庁舎整備事業を控えていることや、老朽化した既存施設の更新が見込まれるため、これらの財源として活用していきます。また、ふるさと応援寄付金による収入について、目的用途に見合う事業に積極的に活用し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前年度からの純繰越金約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億円を積み立てましたが、約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億円を取崩したことにより基金残高は対前年度比約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積立金現在高比率を基準指標とし、その比率の水準については中期財政計画に定められた標準財政規模の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％以上を目標とします。うち、財政調整基金と減債基金の合計については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年度ともに積立は利息のみです。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年度ともに取り崩しはありません。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一定大型施設整備事業が完了し、中期財政計画では令和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年度に公債費のピークを迎え、その後、市庁舎整備に伴う市債の償還が見込まれるため、増加する公債費の償還や繰上償還に充当します。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82,343
80,783
177.45
47,664,085
46,525,236
820,440
18,877,749
26,074,840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全国平均、滋賀県平均より良好な比率となっています。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令和２年度は、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蘇こども園遊戯室や本庁舎耐震化工事を実施した一方、近年整備した環境エネルギーセンターや健康ふれあい公園プール棟などの大型施設の減価償却が進んだことにより、減価償却費が大幅に増加したこと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％増）となりました。</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75" name="直線コネクタ 74"/>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76" name="有形固定資産減価償却率最小値テキスト"/>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77" name="直線コネクタ 76"/>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78" name="有形固定資産減価償却率最大値テキスト"/>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79" name="直線コネクタ 78"/>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80" name="有形固定資産減価償却率平均値テキスト"/>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81" name="フローチャート: 判断 80"/>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82" name="フローチャート: 判断 8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83" name="フローチャート: 判断 82"/>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84" name="フローチャート: 判断 83"/>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85" name="フローチャート: 判断 84"/>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162560</xdr:rowOff>
    </xdr:from>
    <xdr:to>
      <xdr:col>23</xdr:col>
      <xdr:colOff>136525</xdr:colOff>
      <xdr:row>30</xdr:row>
      <xdr:rowOff>92710</xdr:rowOff>
    </xdr:to>
    <xdr:sp macro="" textlink="">
      <xdr:nvSpPr>
        <xdr:cNvPr id="91" name="楕円 90"/>
        <xdr:cNvSpPr/>
      </xdr:nvSpPr>
      <xdr:spPr>
        <a:xfrm>
          <a:off x="47117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13987</xdr:rowOff>
    </xdr:from>
    <xdr:ext cx="405111" cy="259045"/>
    <xdr:sp macro="" textlink="">
      <xdr:nvSpPr>
        <xdr:cNvPr id="92" name="有形固定資産減価償却率該当値テキスト"/>
        <xdr:cNvSpPr txBox="1"/>
      </xdr:nvSpPr>
      <xdr:spPr>
        <a:xfrm>
          <a:off x="4813300" y="575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101388</xdr:rowOff>
    </xdr:from>
    <xdr:to>
      <xdr:col>19</xdr:col>
      <xdr:colOff>187325</xdr:colOff>
      <xdr:row>30</xdr:row>
      <xdr:rowOff>31538</xdr:rowOff>
    </xdr:to>
    <xdr:sp macro="" textlink="">
      <xdr:nvSpPr>
        <xdr:cNvPr id="93" name="楕円 92"/>
        <xdr:cNvSpPr/>
      </xdr:nvSpPr>
      <xdr:spPr>
        <a:xfrm>
          <a:off x="4000500" y="58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152188</xdr:rowOff>
    </xdr:from>
    <xdr:to>
      <xdr:col>23</xdr:col>
      <xdr:colOff>85725</xdr:colOff>
      <xdr:row>30</xdr:row>
      <xdr:rowOff>41910</xdr:rowOff>
    </xdr:to>
    <xdr:cxnSp macro="">
      <xdr:nvCxnSpPr>
        <xdr:cNvPr id="94" name="直線コネクタ 93"/>
        <xdr:cNvCxnSpPr/>
      </xdr:nvCxnSpPr>
      <xdr:spPr>
        <a:xfrm>
          <a:off x="4051300" y="5895763"/>
          <a:ext cx="7112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43815</xdr:rowOff>
    </xdr:from>
    <xdr:to>
      <xdr:col>15</xdr:col>
      <xdr:colOff>187325</xdr:colOff>
      <xdr:row>29</xdr:row>
      <xdr:rowOff>145415</xdr:rowOff>
    </xdr:to>
    <xdr:sp macro="" textlink="">
      <xdr:nvSpPr>
        <xdr:cNvPr id="95" name="楕円 94"/>
        <xdr:cNvSpPr/>
      </xdr:nvSpPr>
      <xdr:spPr>
        <a:xfrm>
          <a:off x="3238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94615</xdr:rowOff>
    </xdr:from>
    <xdr:to>
      <xdr:col>19</xdr:col>
      <xdr:colOff>136525</xdr:colOff>
      <xdr:row>29</xdr:row>
      <xdr:rowOff>152188</xdr:rowOff>
    </xdr:to>
    <xdr:cxnSp macro="">
      <xdr:nvCxnSpPr>
        <xdr:cNvPr id="96" name="直線コネクタ 95"/>
        <xdr:cNvCxnSpPr/>
      </xdr:nvCxnSpPr>
      <xdr:spPr>
        <a:xfrm>
          <a:off x="3289300" y="5838190"/>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22225</xdr:rowOff>
    </xdr:from>
    <xdr:to>
      <xdr:col>11</xdr:col>
      <xdr:colOff>187325</xdr:colOff>
      <xdr:row>29</xdr:row>
      <xdr:rowOff>123825</xdr:rowOff>
    </xdr:to>
    <xdr:sp macro="" textlink="">
      <xdr:nvSpPr>
        <xdr:cNvPr id="97" name="楕円 96"/>
        <xdr:cNvSpPr/>
      </xdr:nvSpPr>
      <xdr:spPr>
        <a:xfrm>
          <a:off x="2476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73025</xdr:rowOff>
    </xdr:from>
    <xdr:to>
      <xdr:col>15</xdr:col>
      <xdr:colOff>136525</xdr:colOff>
      <xdr:row>29</xdr:row>
      <xdr:rowOff>94615</xdr:rowOff>
    </xdr:to>
    <xdr:cxnSp macro="">
      <xdr:nvCxnSpPr>
        <xdr:cNvPr id="98" name="直線コネクタ 97"/>
        <xdr:cNvCxnSpPr/>
      </xdr:nvCxnSpPr>
      <xdr:spPr>
        <a:xfrm>
          <a:off x="2527300" y="581660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18627</xdr:rowOff>
    </xdr:from>
    <xdr:to>
      <xdr:col>7</xdr:col>
      <xdr:colOff>187325</xdr:colOff>
      <xdr:row>29</xdr:row>
      <xdr:rowOff>120227</xdr:rowOff>
    </xdr:to>
    <xdr:sp macro="" textlink="">
      <xdr:nvSpPr>
        <xdr:cNvPr id="99" name="楕円 98"/>
        <xdr:cNvSpPr/>
      </xdr:nvSpPr>
      <xdr:spPr>
        <a:xfrm>
          <a:off x="1714500" y="57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69427</xdr:rowOff>
    </xdr:from>
    <xdr:to>
      <xdr:col>11</xdr:col>
      <xdr:colOff>136525</xdr:colOff>
      <xdr:row>29</xdr:row>
      <xdr:rowOff>73025</xdr:rowOff>
    </xdr:to>
    <xdr:cxnSp macro="">
      <xdr:nvCxnSpPr>
        <xdr:cNvPr id="100" name="直線コネクタ 99"/>
        <xdr:cNvCxnSpPr/>
      </xdr:nvCxnSpPr>
      <xdr:spPr>
        <a:xfrm>
          <a:off x="1765300" y="5813002"/>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101"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102" name="n_2aveValue有形固定資産減価償却率"/>
        <xdr:cNvSpPr txBox="1"/>
      </xdr:nvSpPr>
      <xdr:spPr>
        <a:xfrm>
          <a:off x="3086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105427</xdr:rowOff>
    </xdr:from>
    <xdr:ext cx="405111" cy="259045"/>
    <xdr:sp macro="" textlink="">
      <xdr:nvSpPr>
        <xdr:cNvPr id="103" name="n_3aveValue有形固定資産減価償却率"/>
        <xdr:cNvSpPr txBox="1"/>
      </xdr:nvSpPr>
      <xdr:spPr>
        <a:xfrm>
          <a:off x="2324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58649</xdr:rowOff>
    </xdr:from>
    <xdr:ext cx="405111" cy="259045"/>
    <xdr:sp macro="" textlink="">
      <xdr:nvSpPr>
        <xdr:cNvPr id="104" name="n_4aveValue有形固定資産減価償却率"/>
        <xdr:cNvSpPr txBox="1"/>
      </xdr:nvSpPr>
      <xdr:spPr>
        <a:xfrm>
          <a:off x="1562744" y="5973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48065</xdr:rowOff>
    </xdr:from>
    <xdr:ext cx="405111" cy="259045"/>
    <xdr:sp macro="" textlink="">
      <xdr:nvSpPr>
        <xdr:cNvPr id="105" name="n_1mainValue有形固定資産減価償却率"/>
        <xdr:cNvSpPr txBox="1"/>
      </xdr:nvSpPr>
      <xdr:spPr>
        <a:xfrm>
          <a:off x="3836044" y="56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161942</xdr:rowOff>
    </xdr:from>
    <xdr:ext cx="405111" cy="259045"/>
    <xdr:sp macro="" textlink="">
      <xdr:nvSpPr>
        <xdr:cNvPr id="106" name="n_2mainValue有形固定資産減価償却率"/>
        <xdr:cNvSpPr txBox="1"/>
      </xdr:nvSpPr>
      <xdr:spPr>
        <a:xfrm>
          <a:off x="3086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140352</xdr:rowOff>
    </xdr:from>
    <xdr:ext cx="405111" cy="259045"/>
    <xdr:sp macro="" textlink="">
      <xdr:nvSpPr>
        <xdr:cNvPr id="107" name="n_3mainValue有形固定資産減価償却率"/>
        <xdr:cNvSpPr txBox="1"/>
      </xdr:nvSpPr>
      <xdr:spPr>
        <a:xfrm>
          <a:off x="23247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136754</xdr:rowOff>
    </xdr:from>
    <xdr:ext cx="405111" cy="259045"/>
    <xdr:sp macro="" textlink="">
      <xdr:nvSpPr>
        <xdr:cNvPr id="108" name="n_4mainValue有形固定資産減価償却率"/>
        <xdr:cNvSpPr txBox="1"/>
      </xdr:nvSpPr>
      <xdr:spPr>
        <a:xfrm>
          <a:off x="1562744" y="55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は、竹町都市公園整備等の大型施設整備における新規借入や、新型コロナウイルス感染症の影響による減収補てん債の借入を行いましたが、借入額を償還額が上回ったことから、地方債残高は減少しま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加えて、公営企業経費に要する地方債の償還の財源に充てた繰入金が減少したこと、ふるさと応援寄付金が増収となり基金に積み立てたこと等に伴い充当可能基金残高が増加したことにより実質債務が減少し、債務償還比率は前年度より良化し、全国平均、滋賀県平均より良好な結果となりました。</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37" name="直線コネクタ 136"/>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38" name="債務償還比率最小値テキスト"/>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39" name="直線コネクタ 138"/>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87082</xdr:rowOff>
    </xdr:from>
    <xdr:ext cx="469744" cy="259045"/>
    <xdr:sp macro="" textlink="">
      <xdr:nvSpPr>
        <xdr:cNvPr id="142" name="債務償還比率平均値テキスト"/>
        <xdr:cNvSpPr txBox="1"/>
      </xdr:nvSpPr>
      <xdr:spPr>
        <a:xfrm>
          <a:off x="14846300" y="6002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43" name="フローチャート: 判断 142"/>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44" name="フローチャート: 判断 143"/>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45" name="フローチャート: 判断 144"/>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46" name="フローチャート: 判断 145"/>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47" name="フローチャート: 判断 146"/>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53" name="楕円 152"/>
        <xdr:cNvSpPr/>
      </xdr:nvSpPr>
      <xdr:spPr>
        <a:xfrm>
          <a:off x="14744700" y="565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101405</xdr:rowOff>
    </xdr:from>
    <xdr:ext cx="469744" cy="259045"/>
    <xdr:sp macro="" textlink="">
      <xdr:nvSpPr>
        <xdr:cNvPr id="154" name="債務償還比率該当値テキスト"/>
        <xdr:cNvSpPr txBox="1"/>
      </xdr:nvSpPr>
      <xdr:spPr>
        <a:xfrm>
          <a:off x="14846300" y="550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138740</xdr:rowOff>
    </xdr:from>
    <xdr:to>
      <xdr:col>72</xdr:col>
      <xdr:colOff>123825</xdr:colOff>
      <xdr:row>29</xdr:row>
      <xdr:rowOff>68890</xdr:rowOff>
    </xdr:to>
    <xdr:sp macro="" textlink="">
      <xdr:nvSpPr>
        <xdr:cNvPr id="155" name="楕円 154"/>
        <xdr:cNvSpPr/>
      </xdr:nvSpPr>
      <xdr:spPr>
        <a:xfrm>
          <a:off x="14033500" y="571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129328</xdr:rowOff>
    </xdr:from>
    <xdr:to>
      <xdr:col>76</xdr:col>
      <xdr:colOff>22225</xdr:colOff>
      <xdr:row>29</xdr:row>
      <xdr:rowOff>18090</xdr:rowOff>
    </xdr:to>
    <xdr:cxnSp macro="">
      <xdr:nvCxnSpPr>
        <xdr:cNvPr id="156" name="直線コネクタ 155"/>
        <xdr:cNvCxnSpPr/>
      </xdr:nvCxnSpPr>
      <xdr:spPr>
        <a:xfrm flipV="1">
          <a:off x="14084300" y="5701453"/>
          <a:ext cx="711200" cy="6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66964</xdr:rowOff>
    </xdr:from>
    <xdr:to>
      <xdr:col>68</xdr:col>
      <xdr:colOff>123825</xdr:colOff>
      <xdr:row>29</xdr:row>
      <xdr:rowOff>168564</xdr:rowOff>
    </xdr:to>
    <xdr:sp macro="" textlink="">
      <xdr:nvSpPr>
        <xdr:cNvPr id="157" name="楕円 156"/>
        <xdr:cNvSpPr/>
      </xdr:nvSpPr>
      <xdr:spPr>
        <a:xfrm>
          <a:off x="13271500" y="581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18090</xdr:rowOff>
    </xdr:from>
    <xdr:to>
      <xdr:col>72</xdr:col>
      <xdr:colOff>73025</xdr:colOff>
      <xdr:row>29</xdr:row>
      <xdr:rowOff>117764</xdr:rowOff>
    </xdr:to>
    <xdr:cxnSp macro="">
      <xdr:nvCxnSpPr>
        <xdr:cNvPr id="158" name="直線コネクタ 157"/>
        <xdr:cNvCxnSpPr/>
      </xdr:nvCxnSpPr>
      <xdr:spPr>
        <a:xfrm flipV="1">
          <a:off x="13322300" y="5761665"/>
          <a:ext cx="762000" cy="9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162680</xdr:rowOff>
    </xdr:from>
    <xdr:to>
      <xdr:col>64</xdr:col>
      <xdr:colOff>123825</xdr:colOff>
      <xdr:row>30</xdr:row>
      <xdr:rowOff>92830</xdr:rowOff>
    </xdr:to>
    <xdr:sp macro="" textlink="">
      <xdr:nvSpPr>
        <xdr:cNvPr id="159" name="楕円 158"/>
        <xdr:cNvSpPr/>
      </xdr:nvSpPr>
      <xdr:spPr>
        <a:xfrm>
          <a:off x="12509500" y="590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117764</xdr:rowOff>
    </xdr:from>
    <xdr:to>
      <xdr:col>68</xdr:col>
      <xdr:colOff>73025</xdr:colOff>
      <xdr:row>30</xdr:row>
      <xdr:rowOff>42030</xdr:rowOff>
    </xdr:to>
    <xdr:cxnSp macro="">
      <xdr:nvCxnSpPr>
        <xdr:cNvPr id="160" name="直線コネクタ 159"/>
        <xdr:cNvCxnSpPr/>
      </xdr:nvCxnSpPr>
      <xdr:spPr>
        <a:xfrm flipV="1">
          <a:off x="12560300" y="5861339"/>
          <a:ext cx="762000" cy="9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82867</xdr:rowOff>
    </xdr:from>
    <xdr:to>
      <xdr:col>60</xdr:col>
      <xdr:colOff>123825</xdr:colOff>
      <xdr:row>31</xdr:row>
      <xdr:rowOff>13017</xdr:rowOff>
    </xdr:to>
    <xdr:sp macro="" textlink="">
      <xdr:nvSpPr>
        <xdr:cNvPr id="161" name="楕円 160"/>
        <xdr:cNvSpPr/>
      </xdr:nvSpPr>
      <xdr:spPr>
        <a:xfrm>
          <a:off x="11747500" y="59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42030</xdr:rowOff>
    </xdr:from>
    <xdr:to>
      <xdr:col>64</xdr:col>
      <xdr:colOff>73025</xdr:colOff>
      <xdr:row>30</xdr:row>
      <xdr:rowOff>133667</xdr:rowOff>
    </xdr:to>
    <xdr:cxnSp macro="">
      <xdr:nvCxnSpPr>
        <xdr:cNvPr id="162" name="直線コネクタ 161"/>
        <xdr:cNvCxnSpPr/>
      </xdr:nvCxnSpPr>
      <xdr:spPr>
        <a:xfrm flipV="1">
          <a:off x="11798300" y="5957055"/>
          <a:ext cx="762000" cy="9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31972</xdr:rowOff>
    </xdr:from>
    <xdr:ext cx="469744" cy="259045"/>
    <xdr:sp macro="" textlink="">
      <xdr:nvSpPr>
        <xdr:cNvPr id="163" name="n_1aveValue債務償還比率"/>
        <xdr:cNvSpPr txBox="1"/>
      </xdr:nvSpPr>
      <xdr:spPr>
        <a:xfrm>
          <a:off x="13836727" y="61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13020</xdr:rowOff>
    </xdr:from>
    <xdr:ext cx="469744" cy="259045"/>
    <xdr:sp macro="" textlink="">
      <xdr:nvSpPr>
        <xdr:cNvPr id="164" name="n_2aveValue債務償還比率"/>
        <xdr:cNvSpPr txBox="1"/>
      </xdr:nvSpPr>
      <xdr:spPr>
        <a:xfrm>
          <a:off x="13087427" y="609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37129</xdr:rowOff>
    </xdr:from>
    <xdr:ext cx="469744" cy="259045"/>
    <xdr:sp macro="" textlink="">
      <xdr:nvSpPr>
        <xdr:cNvPr id="165" name="n_3aveValue債務償還比率"/>
        <xdr:cNvSpPr txBox="1"/>
      </xdr:nvSpPr>
      <xdr:spPr>
        <a:xfrm>
          <a:off x="12325427" y="612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44686</xdr:rowOff>
    </xdr:from>
    <xdr:ext cx="469744" cy="259045"/>
    <xdr:sp macro="" textlink="">
      <xdr:nvSpPr>
        <xdr:cNvPr id="166" name="n_4aveValue債務償還比率"/>
        <xdr:cNvSpPr txBox="1"/>
      </xdr:nvSpPr>
      <xdr:spPr>
        <a:xfrm>
          <a:off x="11563427" y="613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85417</xdr:rowOff>
    </xdr:from>
    <xdr:ext cx="469744" cy="259045"/>
    <xdr:sp macro="" textlink="">
      <xdr:nvSpPr>
        <xdr:cNvPr id="167" name="n_1mainValue債務償還比率"/>
        <xdr:cNvSpPr txBox="1"/>
      </xdr:nvSpPr>
      <xdr:spPr>
        <a:xfrm>
          <a:off x="13836727" y="548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13641</xdr:rowOff>
    </xdr:from>
    <xdr:ext cx="469744" cy="259045"/>
    <xdr:sp macro="" textlink="">
      <xdr:nvSpPr>
        <xdr:cNvPr id="168" name="n_2mainValue債務償還比率"/>
        <xdr:cNvSpPr txBox="1"/>
      </xdr:nvSpPr>
      <xdr:spPr>
        <a:xfrm>
          <a:off x="13087427" y="558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109357</xdr:rowOff>
    </xdr:from>
    <xdr:ext cx="469744" cy="259045"/>
    <xdr:sp macro="" textlink="">
      <xdr:nvSpPr>
        <xdr:cNvPr id="169" name="n_3mainValue債務償還比率"/>
        <xdr:cNvSpPr txBox="1"/>
      </xdr:nvSpPr>
      <xdr:spPr>
        <a:xfrm>
          <a:off x="12325427" y="568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29544</xdr:rowOff>
    </xdr:from>
    <xdr:ext cx="469744" cy="259045"/>
    <xdr:sp macro="" textlink="">
      <xdr:nvSpPr>
        <xdr:cNvPr id="170" name="n_4mainValue債務償還比率"/>
        <xdr:cNvSpPr txBox="1"/>
      </xdr:nvSpPr>
      <xdr:spPr>
        <a:xfrm>
          <a:off x="11563427" y="577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82,343
80,783
177.45
47,664,085
46,525,236
820,440
18,877,749
26,074,840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73" name="楕円 72"/>
        <xdr:cNvSpPr/>
      </xdr:nvSpPr>
      <xdr:spPr>
        <a:xfrm>
          <a:off x="45847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114952</xdr:rowOff>
    </xdr:from>
    <xdr:ext cx="405111" cy="259045"/>
    <xdr:sp macro="" textlink="">
      <xdr:nvSpPr>
        <xdr:cNvPr id="74" name="【道路】&#10;有形固定資産減価償却率該当値テキスト"/>
        <xdr:cNvSpPr txBox="1"/>
      </xdr:nvSpPr>
      <xdr:spPr>
        <a:xfrm>
          <a:off x="4673600"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59690</xdr:rowOff>
    </xdr:from>
    <xdr:to>
      <xdr:col>20</xdr:col>
      <xdr:colOff>38100</xdr:colOff>
      <xdr:row>37</xdr:row>
      <xdr:rowOff>161290</xdr:rowOff>
    </xdr:to>
    <xdr:sp macro="" textlink="">
      <xdr:nvSpPr>
        <xdr:cNvPr id="75" name="楕円 74"/>
        <xdr:cNvSpPr/>
      </xdr:nvSpPr>
      <xdr:spPr>
        <a:xfrm>
          <a:off x="3746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110490</xdr:rowOff>
    </xdr:from>
    <xdr:to>
      <xdr:col>24</xdr:col>
      <xdr:colOff>63500</xdr:colOff>
      <xdr:row>37</xdr:row>
      <xdr:rowOff>142875</xdr:rowOff>
    </xdr:to>
    <xdr:cxnSp macro="">
      <xdr:nvCxnSpPr>
        <xdr:cNvPr id="76" name="直線コネクタ 75"/>
        <xdr:cNvCxnSpPr/>
      </xdr:nvCxnSpPr>
      <xdr:spPr>
        <a:xfrm>
          <a:off x="3797300" y="645414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19685</xdr:rowOff>
    </xdr:from>
    <xdr:to>
      <xdr:col>15</xdr:col>
      <xdr:colOff>101600</xdr:colOff>
      <xdr:row>37</xdr:row>
      <xdr:rowOff>121285</xdr:rowOff>
    </xdr:to>
    <xdr:sp macro="" textlink="">
      <xdr:nvSpPr>
        <xdr:cNvPr id="77" name="楕円 76"/>
        <xdr:cNvSpPr/>
      </xdr:nvSpPr>
      <xdr:spPr>
        <a:xfrm>
          <a:off x="2857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70485</xdr:rowOff>
    </xdr:from>
    <xdr:to>
      <xdr:col>19</xdr:col>
      <xdr:colOff>177800</xdr:colOff>
      <xdr:row>37</xdr:row>
      <xdr:rowOff>110490</xdr:rowOff>
    </xdr:to>
    <xdr:cxnSp macro="">
      <xdr:nvCxnSpPr>
        <xdr:cNvPr id="78" name="直線コネクタ 77"/>
        <xdr:cNvCxnSpPr/>
      </xdr:nvCxnSpPr>
      <xdr:spPr>
        <a:xfrm>
          <a:off x="2908300" y="64141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160655</xdr:rowOff>
    </xdr:from>
    <xdr:to>
      <xdr:col>10</xdr:col>
      <xdr:colOff>165100</xdr:colOff>
      <xdr:row>37</xdr:row>
      <xdr:rowOff>90805</xdr:rowOff>
    </xdr:to>
    <xdr:sp macro="" textlink="">
      <xdr:nvSpPr>
        <xdr:cNvPr id="79" name="楕円 78"/>
        <xdr:cNvSpPr/>
      </xdr:nvSpPr>
      <xdr:spPr>
        <a:xfrm>
          <a:off x="1968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40005</xdr:rowOff>
    </xdr:from>
    <xdr:to>
      <xdr:col>15</xdr:col>
      <xdr:colOff>50800</xdr:colOff>
      <xdr:row>37</xdr:row>
      <xdr:rowOff>70485</xdr:rowOff>
    </xdr:to>
    <xdr:cxnSp macro="">
      <xdr:nvCxnSpPr>
        <xdr:cNvPr id="80" name="直線コネクタ 79"/>
        <xdr:cNvCxnSpPr/>
      </xdr:nvCxnSpPr>
      <xdr:spPr>
        <a:xfrm>
          <a:off x="2019300" y="63836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126365</xdr:rowOff>
    </xdr:from>
    <xdr:to>
      <xdr:col>6</xdr:col>
      <xdr:colOff>38100</xdr:colOff>
      <xdr:row>37</xdr:row>
      <xdr:rowOff>56515</xdr:rowOff>
    </xdr:to>
    <xdr:sp macro="" textlink="">
      <xdr:nvSpPr>
        <xdr:cNvPr id="81" name="楕円 80"/>
        <xdr:cNvSpPr/>
      </xdr:nvSpPr>
      <xdr:spPr>
        <a:xfrm>
          <a:off x="1079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5715</xdr:rowOff>
    </xdr:from>
    <xdr:to>
      <xdr:col>10</xdr:col>
      <xdr:colOff>114300</xdr:colOff>
      <xdr:row>37</xdr:row>
      <xdr:rowOff>40005</xdr:rowOff>
    </xdr:to>
    <xdr:cxnSp macro="">
      <xdr:nvCxnSpPr>
        <xdr:cNvPr id="82" name="直線コネクタ 81"/>
        <xdr:cNvCxnSpPr/>
      </xdr:nvCxnSpPr>
      <xdr:spPr>
        <a:xfrm>
          <a:off x="1130300" y="63493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4" name="n_2aveValue【道路】&#10;有形固定資産減価償却率"/>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6367</xdr:rowOff>
    </xdr:from>
    <xdr:ext cx="405111" cy="259045"/>
    <xdr:sp macro="" textlink="">
      <xdr:nvSpPr>
        <xdr:cNvPr id="87" name="n_1mainValue【道路】&#10;有形固定資産減価償却率"/>
        <xdr:cNvSpPr txBox="1"/>
      </xdr:nvSpPr>
      <xdr:spPr>
        <a:xfrm>
          <a:off x="3582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137812</xdr:rowOff>
    </xdr:from>
    <xdr:ext cx="405111" cy="259045"/>
    <xdr:sp macro="" textlink="">
      <xdr:nvSpPr>
        <xdr:cNvPr id="88" name="n_2mainValue【道路】&#10;有形固定資産減価償却率"/>
        <xdr:cNvSpPr txBox="1"/>
      </xdr:nvSpPr>
      <xdr:spPr>
        <a:xfrm>
          <a:off x="2705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81932</xdr:rowOff>
    </xdr:from>
    <xdr:ext cx="405111" cy="259045"/>
    <xdr:sp macro="" textlink="">
      <xdr:nvSpPr>
        <xdr:cNvPr id="89" name="n_3mainValue【道路】&#10;有形固定資産減価償却率"/>
        <xdr:cNvSpPr txBox="1"/>
      </xdr:nvSpPr>
      <xdr:spPr>
        <a:xfrm>
          <a:off x="1816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73042</xdr:rowOff>
    </xdr:from>
    <xdr:ext cx="405111" cy="259045"/>
    <xdr:sp macro="" textlink="">
      <xdr:nvSpPr>
        <xdr:cNvPr id="90" name="n_4mainValue【道路】&#10;有形固定資産減価償却率"/>
        <xdr:cNvSpPr txBox="1"/>
      </xdr:nvSpPr>
      <xdr:spPr>
        <a:xfrm>
          <a:off x="927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30315</xdr:rowOff>
    </xdr:from>
    <xdr:to>
      <xdr:col>55</xdr:col>
      <xdr:colOff>50800</xdr:colOff>
      <xdr:row>41</xdr:row>
      <xdr:rowOff>131915</xdr:rowOff>
    </xdr:to>
    <xdr:sp macro="" textlink="">
      <xdr:nvSpPr>
        <xdr:cNvPr id="130" name="楕円 129"/>
        <xdr:cNvSpPr/>
      </xdr:nvSpPr>
      <xdr:spPr>
        <a:xfrm>
          <a:off x="10426700" y="705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116692</xdr:rowOff>
    </xdr:from>
    <xdr:ext cx="469744" cy="259045"/>
    <xdr:sp macro="" textlink="">
      <xdr:nvSpPr>
        <xdr:cNvPr id="131" name="【道路】&#10;一人当たり延長該当値テキスト"/>
        <xdr:cNvSpPr txBox="1"/>
      </xdr:nvSpPr>
      <xdr:spPr>
        <a:xfrm>
          <a:off x="10515600" y="697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30182</xdr:rowOff>
    </xdr:from>
    <xdr:to>
      <xdr:col>50</xdr:col>
      <xdr:colOff>165100</xdr:colOff>
      <xdr:row>41</xdr:row>
      <xdr:rowOff>131782</xdr:rowOff>
    </xdr:to>
    <xdr:sp macro="" textlink="">
      <xdr:nvSpPr>
        <xdr:cNvPr id="132" name="楕円 131"/>
        <xdr:cNvSpPr/>
      </xdr:nvSpPr>
      <xdr:spPr>
        <a:xfrm>
          <a:off x="9588500" y="705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80982</xdr:rowOff>
    </xdr:from>
    <xdr:to>
      <xdr:col>55</xdr:col>
      <xdr:colOff>0</xdr:colOff>
      <xdr:row>41</xdr:row>
      <xdr:rowOff>81115</xdr:rowOff>
    </xdr:to>
    <xdr:cxnSp macro="">
      <xdr:nvCxnSpPr>
        <xdr:cNvPr id="133" name="直線コネクタ 132"/>
        <xdr:cNvCxnSpPr/>
      </xdr:nvCxnSpPr>
      <xdr:spPr>
        <a:xfrm>
          <a:off x="9639300" y="7110432"/>
          <a:ext cx="8382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30449</xdr:rowOff>
    </xdr:from>
    <xdr:to>
      <xdr:col>46</xdr:col>
      <xdr:colOff>38100</xdr:colOff>
      <xdr:row>41</xdr:row>
      <xdr:rowOff>132049</xdr:rowOff>
    </xdr:to>
    <xdr:sp macro="" textlink="">
      <xdr:nvSpPr>
        <xdr:cNvPr id="134" name="楕円 133"/>
        <xdr:cNvSpPr/>
      </xdr:nvSpPr>
      <xdr:spPr>
        <a:xfrm>
          <a:off x="8699500" y="705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80982</xdr:rowOff>
    </xdr:from>
    <xdr:to>
      <xdr:col>50</xdr:col>
      <xdr:colOff>114300</xdr:colOff>
      <xdr:row>41</xdr:row>
      <xdr:rowOff>81249</xdr:rowOff>
    </xdr:to>
    <xdr:cxnSp macro="">
      <xdr:nvCxnSpPr>
        <xdr:cNvPr id="135" name="直線コネクタ 134"/>
        <xdr:cNvCxnSpPr/>
      </xdr:nvCxnSpPr>
      <xdr:spPr>
        <a:xfrm flipV="1">
          <a:off x="8750300" y="7110432"/>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31077</xdr:rowOff>
    </xdr:from>
    <xdr:to>
      <xdr:col>41</xdr:col>
      <xdr:colOff>101600</xdr:colOff>
      <xdr:row>41</xdr:row>
      <xdr:rowOff>132677</xdr:rowOff>
    </xdr:to>
    <xdr:sp macro="" textlink="">
      <xdr:nvSpPr>
        <xdr:cNvPr id="136" name="楕円 135"/>
        <xdr:cNvSpPr/>
      </xdr:nvSpPr>
      <xdr:spPr>
        <a:xfrm>
          <a:off x="7810500" y="706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81249</xdr:rowOff>
    </xdr:from>
    <xdr:to>
      <xdr:col>45</xdr:col>
      <xdr:colOff>177800</xdr:colOff>
      <xdr:row>41</xdr:row>
      <xdr:rowOff>81877</xdr:rowOff>
    </xdr:to>
    <xdr:cxnSp macro="">
      <xdr:nvCxnSpPr>
        <xdr:cNvPr id="137" name="直線コネクタ 136"/>
        <xdr:cNvCxnSpPr/>
      </xdr:nvCxnSpPr>
      <xdr:spPr>
        <a:xfrm flipV="1">
          <a:off x="7861300" y="7110699"/>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31267</xdr:rowOff>
    </xdr:from>
    <xdr:to>
      <xdr:col>36</xdr:col>
      <xdr:colOff>165100</xdr:colOff>
      <xdr:row>41</xdr:row>
      <xdr:rowOff>132867</xdr:rowOff>
    </xdr:to>
    <xdr:sp macro="" textlink="">
      <xdr:nvSpPr>
        <xdr:cNvPr id="138" name="楕円 137"/>
        <xdr:cNvSpPr/>
      </xdr:nvSpPr>
      <xdr:spPr>
        <a:xfrm>
          <a:off x="6921500" y="706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81877</xdr:rowOff>
    </xdr:from>
    <xdr:to>
      <xdr:col>41</xdr:col>
      <xdr:colOff>50800</xdr:colOff>
      <xdr:row>41</xdr:row>
      <xdr:rowOff>82067</xdr:rowOff>
    </xdr:to>
    <xdr:cxnSp macro="">
      <xdr:nvCxnSpPr>
        <xdr:cNvPr id="139" name="直線コネクタ 138"/>
        <xdr:cNvCxnSpPr/>
      </xdr:nvCxnSpPr>
      <xdr:spPr>
        <a:xfrm flipV="1">
          <a:off x="6972300" y="7111327"/>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122909</xdr:rowOff>
    </xdr:from>
    <xdr:ext cx="469744" cy="259045"/>
    <xdr:sp macro="" textlink="">
      <xdr:nvSpPr>
        <xdr:cNvPr id="144" name="n_1mainValue【道路】&#10;一人当たり延長"/>
        <xdr:cNvSpPr txBox="1"/>
      </xdr:nvSpPr>
      <xdr:spPr>
        <a:xfrm>
          <a:off x="9391727" y="7152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123176</xdr:rowOff>
    </xdr:from>
    <xdr:ext cx="469744" cy="259045"/>
    <xdr:sp macro="" textlink="">
      <xdr:nvSpPr>
        <xdr:cNvPr id="145" name="n_2mainValue【道路】&#10;一人当たり延長"/>
        <xdr:cNvSpPr txBox="1"/>
      </xdr:nvSpPr>
      <xdr:spPr>
        <a:xfrm>
          <a:off x="8515427" y="715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123804</xdr:rowOff>
    </xdr:from>
    <xdr:ext cx="469744" cy="259045"/>
    <xdr:sp macro="" textlink="">
      <xdr:nvSpPr>
        <xdr:cNvPr id="146" name="n_3mainValue【道路】&#10;一人当たり延長"/>
        <xdr:cNvSpPr txBox="1"/>
      </xdr:nvSpPr>
      <xdr:spPr>
        <a:xfrm>
          <a:off x="7626427" y="715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123994</xdr:rowOff>
    </xdr:from>
    <xdr:ext cx="469744" cy="259045"/>
    <xdr:sp macro="" textlink="">
      <xdr:nvSpPr>
        <xdr:cNvPr id="147" name="n_4mainValue【道路】&#10;一人当たり延長"/>
        <xdr:cNvSpPr txBox="1"/>
      </xdr:nvSpPr>
      <xdr:spPr>
        <a:xfrm>
          <a:off x="6737427" y="715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95267</xdr:rowOff>
    </xdr:from>
    <xdr:ext cx="405111" cy="259045"/>
    <xdr:sp macro="" textlink="">
      <xdr:nvSpPr>
        <xdr:cNvPr id="177" name="【橋りょう・トンネル】&#10;有形固定資産減価償却率平均値テキスト"/>
        <xdr:cNvSpPr txBox="1"/>
      </xdr:nvSpPr>
      <xdr:spPr>
        <a:xfrm>
          <a:off x="4673600" y="1021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92075</xdr:rowOff>
    </xdr:from>
    <xdr:to>
      <xdr:col>24</xdr:col>
      <xdr:colOff>114300</xdr:colOff>
      <xdr:row>59</xdr:row>
      <xdr:rowOff>22225</xdr:rowOff>
    </xdr:to>
    <xdr:sp macro="" textlink="">
      <xdr:nvSpPr>
        <xdr:cNvPr id="188" name="楕円 187"/>
        <xdr:cNvSpPr/>
      </xdr:nvSpPr>
      <xdr:spPr>
        <a:xfrm>
          <a:off x="45847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114952</xdr:rowOff>
    </xdr:from>
    <xdr:ext cx="405111" cy="259045"/>
    <xdr:sp macro="" textlink="">
      <xdr:nvSpPr>
        <xdr:cNvPr id="189" name="【橋りょう・トンネル】&#10;有形固定資産減価償却率該当値テキスト"/>
        <xdr:cNvSpPr txBox="1"/>
      </xdr:nvSpPr>
      <xdr:spPr>
        <a:xfrm>
          <a:off x="4673600"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63500</xdr:rowOff>
    </xdr:from>
    <xdr:to>
      <xdr:col>20</xdr:col>
      <xdr:colOff>38100</xdr:colOff>
      <xdr:row>58</xdr:row>
      <xdr:rowOff>165100</xdr:rowOff>
    </xdr:to>
    <xdr:sp macro="" textlink="">
      <xdr:nvSpPr>
        <xdr:cNvPr id="190" name="楕円 189"/>
        <xdr:cNvSpPr/>
      </xdr:nvSpPr>
      <xdr:spPr>
        <a:xfrm>
          <a:off x="3746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114300</xdr:rowOff>
    </xdr:from>
    <xdr:to>
      <xdr:col>24</xdr:col>
      <xdr:colOff>63500</xdr:colOff>
      <xdr:row>58</xdr:row>
      <xdr:rowOff>142875</xdr:rowOff>
    </xdr:to>
    <xdr:cxnSp macro="">
      <xdr:nvCxnSpPr>
        <xdr:cNvPr id="191" name="直線コネクタ 190"/>
        <xdr:cNvCxnSpPr/>
      </xdr:nvCxnSpPr>
      <xdr:spPr>
        <a:xfrm>
          <a:off x="3797300" y="100584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31115</xdr:rowOff>
    </xdr:from>
    <xdr:to>
      <xdr:col>15</xdr:col>
      <xdr:colOff>101600</xdr:colOff>
      <xdr:row>58</xdr:row>
      <xdr:rowOff>132715</xdr:rowOff>
    </xdr:to>
    <xdr:sp macro="" textlink="">
      <xdr:nvSpPr>
        <xdr:cNvPr id="192" name="楕円 191"/>
        <xdr:cNvSpPr/>
      </xdr:nvSpPr>
      <xdr:spPr>
        <a:xfrm>
          <a:off x="2857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81915</xdr:rowOff>
    </xdr:from>
    <xdr:to>
      <xdr:col>19</xdr:col>
      <xdr:colOff>177800</xdr:colOff>
      <xdr:row>58</xdr:row>
      <xdr:rowOff>114300</xdr:rowOff>
    </xdr:to>
    <xdr:cxnSp macro="">
      <xdr:nvCxnSpPr>
        <xdr:cNvPr id="193" name="直線コネクタ 192"/>
        <xdr:cNvCxnSpPr/>
      </xdr:nvCxnSpPr>
      <xdr:spPr>
        <a:xfrm>
          <a:off x="2908300" y="100260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170180</xdr:rowOff>
    </xdr:from>
    <xdr:to>
      <xdr:col>10</xdr:col>
      <xdr:colOff>165100</xdr:colOff>
      <xdr:row>58</xdr:row>
      <xdr:rowOff>100330</xdr:rowOff>
    </xdr:to>
    <xdr:sp macro="" textlink="">
      <xdr:nvSpPr>
        <xdr:cNvPr id="194" name="楕円 193"/>
        <xdr:cNvSpPr/>
      </xdr:nvSpPr>
      <xdr:spPr>
        <a:xfrm>
          <a:off x="1968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49530</xdr:rowOff>
    </xdr:from>
    <xdr:to>
      <xdr:col>15</xdr:col>
      <xdr:colOff>50800</xdr:colOff>
      <xdr:row>58</xdr:row>
      <xdr:rowOff>81915</xdr:rowOff>
    </xdr:to>
    <xdr:cxnSp macro="">
      <xdr:nvCxnSpPr>
        <xdr:cNvPr id="195" name="直線コネクタ 194"/>
        <xdr:cNvCxnSpPr/>
      </xdr:nvCxnSpPr>
      <xdr:spPr>
        <a:xfrm>
          <a:off x="2019300" y="99936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139700</xdr:rowOff>
    </xdr:from>
    <xdr:to>
      <xdr:col>6</xdr:col>
      <xdr:colOff>38100</xdr:colOff>
      <xdr:row>58</xdr:row>
      <xdr:rowOff>69850</xdr:rowOff>
    </xdr:to>
    <xdr:sp macro="" textlink="">
      <xdr:nvSpPr>
        <xdr:cNvPr id="196" name="楕円 195"/>
        <xdr:cNvSpPr/>
      </xdr:nvSpPr>
      <xdr:spPr>
        <a:xfrm>
          <a:off x="1079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19050</xdr:rowOff>
    </xdr:from>
    <xdr:to>
      <xdr:col>10</xdr:col>
      <xdr:colOff>114300</xdr:colOff>
      <xdr:row>58</xdr:row>
      <xdr:rowOff>49530</xdr:rowOff>
    </xdr:to>
    <xdr:cxnSp macro="">
      <xdr:nvCxnSpPr>
        <xdr:cNvPr id="197" name="直線コネクタ 196"/>
        <xdr:cNvCxnSpPr/>
      </xdr:nvCxnSpPr>
      <xdr:spPr>
        <a:xfrm>
          <a:off x="1130300" y="99631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98" name="n_1aveValue【橋りょう・トンネル】&#10;有形固定資産減価償却率"/>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24782</xdr:rowOff>
    </xdr:from>
    <xdr:ext cx="405111" cy="259045"/>
    <xdr:sp macro="" textlink="">
      <xdr:nvSpPr>
        <xdr:cNvPr id="199" name="n_2aveValue【橋りょう・トンネル】&#10;有形固定資産減価償却率"/>
        <xdr:cNvSpPr txBox="1"/>
      </xdr:nvSpPr>
      <xdr:spPr>
        <a:xfrm>
          <a:off x="2705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158132</xdr:rowOff>
    </xdr:from>
    <xdr:ext cx="405111" cy="259045"/>
    <xdr:sp macro="" textlink="">
      <xdr:nvSpPr>
        <xdr:cNvPr id="200" name="n_3aveValue【橋りょう・トンネル】&#10;有形固定資産減価償却率"/>
        <xdr:cNvSpPr txBox="1"/>
      </xdr:nvSpPr>
      <xdr:spPr>
        <a:xfrm>
          <a:off x="1816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131462</xdr:rowOff>
    </xdr:from>
    <xdr:ext cx="405111" cy="259045"/>
    <xdr:sp macro="" textlink="">
      <xdr:nvSpPr>
        <xdr:cNvPr id="201" name="n_4aveValue【橋りょう・トンネル】&#10;有形固定資産減価償却率"/>
        <xdr:cNvSpPr txBox="1"/>
      </xdr:nvSpPr>
      <xdr:spPr>
        <a:xfrm>
          <a:off x="927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10177</xdr:rowOff>
    </xdr:from>
    <xdr:ext cx="405111" cy="259045"/>
    <xdr:sp macro="" textlink="">
      <xdr:nvSpPr>
        <xdr:cNvPr id="202" name="n_1mainValue【橋りょう・トンネル】&#10;有形固定資産減価償却率"/>
        <xdr:cNvSpPr txBox="1"/>
      </xdr:nvSpPr>
      <xdr:spPr>
        <a:xfrm>
          <a:off x="3582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149242</xdr:rowOff>
    </xdr:from>
    <xdr:ext cx="405111" cy="259045"/>
    <xdr:sp macro="" textlink="">
      <xdr:nvSpPr>
        <xdr:cNvPr id="203" name="n_2mainValue【橋りょう・トンネル】&#10;有形固定資産減価償却率"/>
        <xdr:cNvSpPr txBox="1"/>
      </xdr:nvSpPr>
      <xdr:spPr>
        <a:xfrm>
          <a:off x="2705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116857</xdr:rowOff>
    </xdr:from>
    <xdr:ext cx="405111" cy="259045"/>
    <xdr:sp macro="" textlink="">
      <xdr:nvSpPr>
        <xdr:cNvPr id="204" name="n_3mainValue【橋りょう・トンネル】&#10;有形固定資産減価償却率"/>
        <xdr:cNvSpPr txBox="1"/>
      </xdr:nvSpPr>
      <xdr:spPr>
        <a:xfrm>
          <a:off x="18167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86377</xdr:rowOff>
    </xdr:from>
    <xdr:ext cx="405111" cy="259045"/>
    <xdr:sp macro="" textlink="">
      <xdr:nvSpPr>
        <xdr:cNvPr id="205" name="n_4mainValue【橋りょう・トンネル】&#10;有形固定資産減価償却率"/>
        <xdr:cNvSpPr txBox="1"/>
      </xdr:nvSpPr>
      <xdr:spPr>
        <a:xfrm>
          <a:off x="927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146948</xdr:rowOff>
    </xdr:from>
    <xdr:to>
      <xdr:col>55</xdr:col>
      <xdr:colOff>50800</xdr:colOff>
      <xdr:row>62</xdr:row>
      <xdr:rowOff>77098</xdr:rowOff>
    </xdr:to>
    <xdr:sp macro="" textlink="">
      <xdr:nvSpPr>
        <xdr:cNvPr id="243" name="楕円 242"/>
        <xdr:cNvSpPr/>
      </xdr:nvSpPr>
      <xdr:spPr>
        <a:xfrm>
          <a:off x="10426700" y="1060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125375</xdr:rowOff>
    </xdr:from>
    <xdr:ext cx="599010" cy="259045"/>
    <xdr:sp macro="" textlink="">
      <xdr:nvSpPr>
        <xdr:cNvPr id="244" name="【橋りょう・トンネル】&#10;一人当たり有形固定資産（償却資産）額該当値テキスト"/>
        <xdr:cNvSpPr txBox="1"/>
      </xdr:nvSpPr>
      <xdr:spPr>
        <a:xfrm>
          <a:off x="10515600" y="10583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146948</xdr:rowOff>
    </xdr:from>
    <xdr:to>
      <xdr:col>50</xdr:col>
      <xdr:colOff>165100</xdr:colOff>
      <xdr:row>62</xdr:row>
      <xdr:rowOff>77098</xdr:rowOff>
    </xdr:to>
    <xdr:sp macro="" textlink="">
      <xdr:nvSpPr>
        <xdr:cNvPr id="245" name="楕円 244"/>
        <xdr:cNvSpPr/>
      </xdr:nvSpPr>
      <xdr:spPr>
        <a:xfrm>
          <a:off x="9588500" y="1060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26298</xdr:rowOff>
    </xdr:from>
    <xdr:to>
      <xdr:col>55</xdr:col>
      <xdr:colOff>0</xdr:colOff>
      <xdr:row>62</xdr:row>
      <xdr:rowOff>26298</xdr:rowOff>
    </xdr:to>
    <xdr:cxnSp macro="">
      <xdr:nvCxnSpPr>
        <xdr:cNvPr id="246" name="直線コネクタ 245"/>
        <xdr:cNvCxnSpPr/>
      </xdr:nvCxnSpPr>
      <xdr:spPr>
        <a:xfrm>
          <a:off x="9639300" y="106561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147330</xdr:rowOff>
    </xdr:from>
    <xdr:to>
      <xdr:col>46</xdr:col>
      <xdr:colOff>38100</xdr:colOff>
      <xdr:row>62</xdr:row>
      <xdr:rowOff>77480</xdr:rowOff>
    </xdr:to>
    <xdr:sp macro="" textlink="">
      <xdr:nvSpPr>
        <xdr:cNvPr id="247" name="楕円 246"/>
        <xdr:cNvSpPr/>
      </xdr:nvSpPr>
      <xdr:spPr>
        <a:xfrm>
          <a:off x="8699500" y="106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26298</xdr:rowOff>
    </xdr:from>
    <xdr:to>
      <xdr:col>50</xdr:col>
      <xdr:colOff>114300</xdr:colOff>
      <xdr:row>62</xdr:row>
      <xdr:rowOff>26680</xdr:rowOff>
    </xdr:to>
    <xdr:cxnSp macro="">
      <xdr:nvCxnSpPr>
        <xdr:cNvPr id="248" name="直線コネクタ 247"/>
        <xdr:cNvCxnSpPr/>
      </xdr:nvCxnSpPr>
      <xdr:spPr>
        <a:xfrm flipV="1">
          <a:off x="8750300" y="10656198"/>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147620</xdr:rowOff>
    </xdr:from>
    <xdr:to>
      <xdr:col>41</xdr:col>
      <xdr:colOff>101600</xdr:colOff>
      <xdr:row>62</xdr:row>
      <xdr:rowOff>77770</xdr:rowOff>
    </xdr:to>
    <xdr:sp macro="" textlink="">
      <xdr:nvSpPr>
        <xdr:cNvPr id="249" name="楕円 248"/>
        <xdr:cNvSpPr/>
      </xdr:nvSpPr>
      <xdr:spPr>
        <a:xfrm>
          <a:off x="7810500" y="106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26680</xdr:rowOff>
    </xdr:from>
    <xdr:to>
      <xdr:col>45</xdr:col>
      <xdr:colOff>177800</xdr:colOff>
      <xdr:row>62</xdr:row>
      <xdr:rowOff>26970</xdr:rowOff>
    </xdr:to>
    <xdr:cxnSp macro="">
      <xdr:nvCxnSpPr>
        <xdr:cNvPr id="250" name="直線コネクタ 249"/>
        <xdr:cNvCxnSpPr/>
      </xdr:nvCxnSpPr>
      <xdr:spPr>
        <a:xfrm flipV="1">
          <a:off x="7861300" y="10656580"/>
          <a:ext cx="889000" cy="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147888</xdr:rowOff>
    </xdr:from>
    <xdr:to>
      <xdr:col>36</xdr:col>
      <xdr:colOff>165100</xdr:colOff>
      <xdr:row>62</xdr:row>
      <xdr:rowOff>78038</xdr:rowOff>
    </xdr:to>
    <xdr:sp macro="" textlink="">
      <xdr:nvSpPr>
        <xdr:cNvPr id="251" name="楕円 250"/>
        <xdr:cNvSpPr/>
      </xdr:nvSpPr>
      <xdr:spPr>
        <a:xfrm>
          <a:off x="6921500" y="1060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26970</xdr:rowOff>
    </xdr:from>
    <xdr:to>
      <xdr:col>41</xdr:col>
      <xdr:colOff>50800</xdr:colOff>
      <xdr:row>62</xdr:row>
      <xdr:rowOff>27238</xdr:rowOff>
    </xdr:to>
    <xdr:cxnSp macro="">
      <xdr:nvCxnSpPr>
        <xdr:cNvPr id="252" name="直線コネクタ 251"/>
        <xdr:cNvCxnSpPr/>
      </xdr:nvCxnSpPr>
      <xdr:spPr>
        <a:xfrm flipV="1">
          <a:off x="6972300" y="10656870"/>
          <a:ext cx="8890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68225</xdr:rowOff>
    </xdr:from>
    <xdr:ext cx="599010" cy="259045"/>
    <xdr:sp macro="" textlink="">
      <xdr:nvSpPr>
        <xdr:cNvPr id="257" name="n_1mainValue【橋りょう・トンネル】&#10;一人当たり有形固定資産（償却資産）額"/>
        <xdr:cNvSpPr txBox="1"/>
      </xdr:nvSpPr>
      <xdr:spPr>
        <a:xfrm>
          <a:off x="9327095" y="1069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68607</xdr:rowOff>
    </xdr:from>
    <xdr:ext cx="599010" cy="259045"/>
    <xdr:sp macro="" textlink="">
      <xdr:nvSpPr>
        <xdr:cNvPr id="258" name="n_2mainValue【橋りょう・トンネル】&#10;一人当たり有形固定資産（償却資産）額"/>
        <xdr:cNvSpPr txBox="1"/>
      </xdr:nvSpPr>
      <xdr:spPr>
        <a:xfrm>
          <a:off x="8450795" y="10698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68897</xdr:rowOff>
    </xdr:from>
    <xdr:ext cx="599010" cy="259045"/>
    <xdr:sp macro="" textlink="">
      <xdr:nvSpPr>
        <xdr:cNvPr id="259" name="n_3mainValue【橋りょう・トンネル】&#10;一人当たり有形固定資産（償却資産）額"/>
        <xdr:cNvSpPr txBox="1"/>
      </xdr:nvSpPr>
      <xdr:spPr>
        <a:xfrm>
          <a:off x="7561795" y="106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69165</xdr:rowOff>
    </xdr:from>
    <xdr:ext cx="599010" cy="259045"/>
    <xdr:sp macro="" textlink="">
      <xdr:nvSpPr>
        <xdr:cNvPr id="260" name="n_4mainValue【橋りょう・トンネル】&#10;一人当たり有形固定資産（償却資産）額"/>
        <xdr:cNvSpPr txBox="1"/>
      </xdr:nvSpPr>
      <xdr:spPr>
        <a:xfrm>
          <a:off x="6672795" y="1069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91" name="【公営住宅】&#10;有形固定資産減価償却率平均値テキスト"/>
        <xdr:cNvSpPr txBox="1"/>
      </xdr:nvSpPr>
      <xdr:spPr>
        <a:xfrm>
          <a:off x="4673600" y="1422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36286</xdr:rowOff>
    </xdr:from>
    <xdr:to>
      <xdr:col>24</xdr:col>
      <xdr:colOff>114300</xdr:colOff>
      <xdr:row>84</xdr:row>
      <xdr:rowOff>137886</xdr:rowOff>
    </xdr:to>
    <xdr:sp macro="" textlink="">
      <xdr:nvSpPr>
        <xdr:cNvPr id="302" name="楕円 301"/>
        <xdr:cNvSpPr/>
      </xdr:nvSpPr>
      <xdr:spPr>
        <a:xfrm>
          <a:off x="45847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14713</xdr:rowOff>
    </xdr:from>
    <xdr:ext cx="405111" cy="259045"/>
    <xdr:sp macro="" textlink="">
      <xdr:nvSpPr>
        <xdr:cNvPr id="303" name="【公営住宅】&#10;有形固定資産減価償却率該当値テキスト"/>
        <xdr:cNvSpPr txBox="1"/>
      </xdr:nvSpPr>
      <xdr:spPr>
        <a:xfrm>
          <a:off x="4673600"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3629</xdr:rowOff>
    </xdr:from>
    <xdr:to>
      <xdr:col>20</xdr:col>
      <xdr:colOff>38100</xdr:colOff>
      <xdr:row>84</xdr:row>
      <xdr:rowOff>105229</xdr:rowOff>
    </xdr:to>
    <xdr:sp macro="" textlink="">
      <xdr:nvSpPr>
        <xdr:cNvPr id="304" name="楕円 303"/>
        <xdr:cNvSpPr/>
      </xdr:nvSpPr>
      <xdr:spPr>
        <a:xfrm>
          <a:off x="3746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54429</xdr:rowOff>
    </xdr:from>
    <xdr:to>
      <xdr:col>24</xdr:col>
      <xdr:colOff>63500</xdr:colOff>
      <xdr:row>84</xdr:row>
      <xdr:rowOff>87086</xdr:rowOff>
    </xdr:to>
    <xdr:cxnSp macro="">
      <xdr:nvCxnSpPr>
        <xdr:cNvPr id="305" name="直線コネクタ 304"/>
        <xdr:cNvCxnSpPr/>
      </xdr:nvCxnSpPr>
      <xdr:spPr>
        <a:xfrm>
          <a:off x="3797300" y="144562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140788</xdr:rowOff>
    </xdr:from>
    <xdr:to>
      <xdr:col>15</xdr:col>
      <xdr:colOff>101600</xdr:colOff>
      <xdr:row>84</xdr:row>
      <xdr:rowOff>70938</xdr:rowOff>
    </xdr:to>
    <xdr:sp macro="" textlink="">
      <xdr:nvSpPr>
        <xdr:cNvPr id="306" name="楕円 305"/>
        <xdr:cNvSpPr/>
      </xdr:nvSpPr>
      <xdr:spPr>
        <a:xfrm>
          <a:off x="28575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20138</xdr:rowOff>
    </xdr:from>
    <xdr:to>
      <xdr:col>19</xdr:col>
      <xdr:colOff>177800</xdr:colOff>
      <xdr:row>84</xdr:row>
      <xdr:rowOff>54429</xdr:rowOff>
    </xdr:to>
    <xdr:cxnSp macro="">
      <xdr:nvCxnSpPr>
        <xdr:cNvPr id="307" name="直線コネクタ 306"/>
        <xdr:cNvCxnSpPr/>
      </xdr:nvCxnSpPr>
      <xdr:spPr>
        <a:xfrm>
          <a:off x="2908300" y="1442193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108131</xdr:rowOff>
    </xdr:from>
    <xdr:to>
      <xdr:col>10</xdr:col>
      <xdr:colOff>165100</xdr:colOff>
      <xdr:row>84</xdr:row>
      <xdr:rowOff>38281</xdr:rowOff>
    </xdr:to>
    <xdr:sp macro="" textlink="">
      <xdr:nvSpPr>
        <xdr:cNvPr id="308" name="楕円 307"/>
        <xdr:cNvSpPr/>
      </xdr:nvSpPr>
      <xdr:spPr>
        <a:xfrm>
          <a:off x="19685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158931</xdr:rowOff>
    </xdr:from>
    <xdr:to>
      <xdr:col>15</xdr:col>
      <xdr:colOff>50800</xdr:colOff>
      <xdr:row>84</xdr:row>
      <xdr:rowOff>20138</xdr:rowOff>
    </xdr:to>
    <xdr:cxnSp macro="">
      <xdr:nvCxnSpPr>
        <xdr:cNvPr id="309" name="直線コネクタ 308"/>
        <xdr:cNvCxnSpPr/>
      </xdr:nvCxnSpPr>
      <xdr:spPr>
        <a:xfrm>
          <a:off x="2019300" y="143892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72208</xdr:rowOff>
    </xdr:from>
    <xdr:to>
      <xdr:col>6</xdr:col>
      <xdr:colOff>38100</xdr:colOff>
      <xdr:row>84</xdr:row>
      <xdr:rowOff>2358</xdr:rowOff>
    </xdr:to>
    <xdr:sp macro="" textlink="">
      <xdr:nvSpPr>
        <xdr:cNvPr id="310" name="楕円 309"/>
        <xdr:cNvSpPr/>
      </xdr:nvSpPr>
      <xdr:spPr>
        <a:xfrm>
          <a:off x="1079500" y="143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123008</xdr:rowOff>
    </xdr:from>
    <xdr:to>
      <xdr:col>10</xdr:col>
      <xdr:colOff>114300</xdr:colOff>
      <xdr:row>83</xdr:row>
      <xdr:rowOff>158931</xdr:rowOff>
    </xdr:to>
    <xdr:cxnSp macro="">
      <xdr:nvCxnSpPr>
        <xdr:cNvPr id="311" name="直線コネクタ 310"/>
        <xdr:cNvCxnSpPr/>
      </xdr:nvCxnSpPr>
      <xdr:spPr>
        <a:xfrm>
          <a:off x="1130300" y="1435335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67871</xdr:rowOff>
    </xdr:from>
    <xdr:ext cx="405111" cy="259045"/>
    <xdr:sp macro="" textlink="">
      <xdr:nvSpPr>
        <xdr:cNvPr id="312" name="n_1aveValue【公営住宅】&#10;有形固定資産減価償却率"/>
        <xdr:cNvSpPr txBox="1"/>
      </xdr:nvSpPr>
      <xdr:spPr>
        <a:xfrm>
          <a:off x="35820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28683</xdr:rowOff>
    </xdr:from>
    <xdr:ext cx="405111" cy="259045"/>
    <xdr:sp macro="" textlink="">
      <xdr:nvSpPr>
        <xdr:cNvPr id="313" name="n_2aveValue【公営住宅】&#10;有形固定資産減価償却率"/>
        <xdr:cNvSpPr txBox="1"/>
      </xdr:nvSpPr>
      <xdr:spPr>
        <a:xfrm>
          <a:off x="2705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4" name="n_3aveValue【公営住宅】&#10;有形固定資産減価償却率"/>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160945</xdr:rowOff>
    </xdr:from>
    <xdr:ext cx="405111" cy="259045"/>
    <xdr:sp macro="" textlink="">
      <xdr:nvSpPr>
        <xdr:cNvPr id="315" name="n_4aveValue【公営住宅】&#10;有形固定資産減価償却率"/>
        <xdr:cNvSpPr txBox="1"/>
      </xdr:nvSpPr>
      <xdr:spPr>
        <a:xfrm>
          <a:off x="927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96356</xdr:rowOff>
    </xdr:from>
    <xdr:ext cx="405111" cy="259045"/>
    <xdr:sp macro="" textlink="">
      <xdr:nvSpPr>
        <xdr:cNvPr id="316" name="n_1mainValue【公営住宅】&#10;有形固定資産減価償却率"/>
        <xdr:cNvSpPr txBox="1"/>
      </xdr:nvSpPr>
      <xdr:spPr>
        <a:xfrm>
          <a:off x="3582044" y="1449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62065</xdr:rowOff>
    </xdr:from>
    <xdr:ext cx="405111" cy="259045"/>
    <xdr:sp macro="" textlink="">
      <xdr:nvSpPr>
        <xdr:cNvPr id="317" name="n_2mainValue【公営住宅】&#10;有形固定資産減価償却率"/>
        <xdr:cNvSpPr txBox="1"/>
      </xdr:nvSpPr>
      <xdr:spPr>
        <a:xfrm>
          <a:off x="2705744" y="1446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29408</xdr:rowOff>
    </xdr:from>
    <xdr:ext cx="405111" cy="259045"/>
    <xdr:sp macro="" textlink="">
      <xdr:nvSpPr>
        <xdr:cNvPr id="318" name="n_3mainValue【公営住宅】&#10;有形固定資産減価償却率"/>
        <xdr:cNvSpPr txBox="1"/>
      </xdr:nvSpPr>
      <xdr:spPr>
        <a:xfrm>
          <a:off x="18167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164935</xdr:rowOff>
    </xdr:from>
    <xdr:ext cx="405111" cy="259045"/>
    <xdr:sp macro="" textlink="">
      <xdr:nvSpPr>
        <xdr:cNvPr id="319" name="n_4mainValue【公営住宅】&#10;有形固定資産減価償却率"/>
        <xdr:cNvSpPr txBox="1"/>
      </xdr:nvSpPr>
      <xdr:spPr>
        <a:xfrm>
          <a:off x="9277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72711</xdr:rowOff>
    </xdr:from>
    <xdr:ext cx="469744" cy="259045"/>
    <xdr:sp macro="" textlink="">
      <xdr:nvSpPr>
        <xdr:cNvPr id="346" name="【公営住宅】&#10;一人当たり面積平均値テキスト"/>
        <xdr:cNvSpPr txBox="1"/>
      </xdr:nvSpPr>
      <xdr:spPr>
        <a:xfrm>
          <a:off x="10515600" y="14474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69138</xdr:rowOff>
    </xdr:from>
    <xdr:to>
      <xdr:col>55</xdr:col>
      <xdr:colOff>50800</xdr:colOff>
      <xdr:row>83</xdr:row>
      <xdr:rowOff>170738</xdr:rowOff>
    </xdr:to>
    <xdr:sp macro="" textlink="">
      <xdr:nvSpPr>
        <xdr:cNvPr id="357" name="楕円 356"/>
        <xdr:cNvSpPr/>
      </xdr:nvSpPr>
      <xdr:spPr>
        <a:xfrm>
          <a:off x="10426700" y="1429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92015</xdr:rowOff>
    </xdr:from>
    <xdr:ext cx="469744" cy="259045"/>
    <xdr:sp macro="" textlink="">
      <xdr:nvSpPr>
        <xdr:cNvPr id="358" name="【公営住宅】&#10;一人当たり面積該当値テキスト"/>
        <xdr:cNvSpPr txBox="1"/>
      </xdr:nvSpPr>
      <xdr:spPr>
        <a:xfrm>
          <a:off x="10515600" y="1415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64567</xdr:rowOff>
    </xdr:from>
    <xdr:to>
      <xdr:col>50</xdr:col>
      <xdr:colOff>165100</xdr:colOff>
      <xdr:row>83</xdr:row>
      <xdr:rowOff>166167</xdr:rowOff>
    </xdr:to>
    <xdr:sp macro="" textlink="">
      <xdr:nvSpPr>
        <xdr:cNvPr id="359" name="楕円 358"/>
        <xdr:cNvSpPr/>
      </xdr:nvSpPr>
      <xdr:spPr>
        <a:xfrm>
          <a:off x="9588500" y="1429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115367</xdr:rowOff>
    </xdr:from>
    <xdr:to>
      <xdr:col>55</xdr:col>
      <xdr:colOff>0</xdr:colOff>
      <xdr:row>83</xdr:row>
      <xdr:rowOff>119938</xdr:rowOff>
    </xdr:to>
    <xdr:cxnSp macro="">
      <xdr:nvCxnSpPr>
        <xdr:cNvPr id="360" name="直線コネクタ 359"/>
        <xdr:cNvCxnSpPr/>
      </xdr:nvCxnSpPr>
      <xdr:spPr>
        <a:xfrm>
          <a:off x="9639300" y="1434571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62281</xdr:rowOff>
    </xdr:from>
    <xdr:to>
      <xdr:col>46</xdr:col>
      <xdr:colOff>38100</xdr:colOff>
      <xdr:row>83</xdr:row>
      <xdr:rowOff>163881</xdr:rowOff>
    </xdr:to>
    <xdr:sp macro="" textlink="">
      <xdr:nvSpPr>
        <xdr:cNvPr id="361" name="楕円 360"/>
        <xdr:cNvSpPr/>
      </xdr:nvSpPr>
      <xdr:spPr>
        <a:xfrm>
          <a:off x="8699500" y="1429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113081</xdr:rowOff>
    </xdr:from>
    <xdr:to>
      <xdr:col>50</xdr:col>
      <xdr:colOff>114300</xdr:colOff>
      <xdr:row>83</xdr:row>
      <xdr:rowOff>115367</xdr:rowOff>
    </xdr:to>
    <xdr:cxnSp macro="">
      <xdr:nvCxnSpPr>
        <xdr:cNvPr id="362" name="直線コネクタ 361"/>
        <xdr:cNvCxnSpPr/>
      </xdr:nvCxnSpPr>
      <xdr:spPr>
        <a:xfrm>
          <a:off x="8750300" y="1434343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57708</xdr:rowOff>
    </xdr:from>
    <xdr:to>
      <xdr:col>41</xdr:col>
      <xdr:colOff>101600</xdr:colOff>
      <xdr:row>83</xdr:row>
      <xdr:rowOff>159308</xdr:rowOff>
    </xdr:to>
    <xdr:sp macro="" textlink="">
      <xdr:nvSpPr>
        <xdr:cNvPr id="363" name="楕円 362"/>
        <xdr:cNvSpPr/>
      </xdr:nvSpPr>
      <xdr:spPr>
        <a:xfrm>
          <a:off x="7810500" y="1428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108508</xdr:rowOff>
    </xdr:from>
    <xdr:to>
      <xdr:col>45</xdr:col>
      <xdr:colOff>177800</xdr:colOff>
      <xdr:row>83</xdr:row>
      <xdr:rowOff>113081</xdr:rowOff>
    </xdr:to>
    <xdr:cxnSp macro="">
      <xdr:nvCxnSpPr>
        <xdr:cNvPr id="364" name="直線コネクタ 363"/>
        <xdr:cNvCxnSpPr/>
      </xdr:nvCxnSpPr>
      <xdr:spPr>
        <a:xfrm>
          <a:off x="7861300" y="14338858"/>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50394</xdr:rowOff>
    </xdr:from>
    <xdr:to>
      <xdr:col>36</xdr:col>
      <xdr:colOff>165100</xdr:colOff>
      <xdr:row>83</xdr:row>
      <xdr:rowOff>151994</xdr:rowOff>
    </xdr:to>
    <xdr:sp macro="" textlink="">
      <xdr:nvSpPr>
        <xdr:cNvPr id="365" name="楕円 364"/>
        <xdr:cNvSpPr/>
      </xdr:nvSpPr>
      <xdr:spPr>
        <a:xfrm>
          <a:off x="6921500" y="1428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101194</xdr:rowOff>
    </xdr:from>
    <xdr:to>
      <xdr:col>41</xdr:col>
      <xdr:colOff>50800</xdr:colOff>
      <xdr:row>83</xdr:row>
      <xdr:rowOff>108508</xdr:rowOff>
    </xdr:to>
    <xdr:cxnSp macro="">
      <xdr:nvCxnSpPr>
        <xdr:cNvPr id="366" name="直線コネクタ 365"/>
        <xdr:cNvCxnSpPr/>
      </xdr:nvCxnSpPr>
      <xdr:spPr>
        <a:xfrm>
          <a:off x="6972300" y="14331544"/>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8247</xdr:rowOff>
    </xdr:from>
    <xdr:ext cx="469744" cy="259045"/>
    <xdr:sp macro="" textlink="">
      <xdr:nvSpPr>
        <xdr:cNvPr id="367" name="n_1aveValue【公営住宅】&#10;一人当たり面積"/>
        <xdr:cNvSpPr txBox="1"/>
      </xdr:nvSpPr>
      <xdr:spPr>
        <a:xfrm>
          <a:off x="9391727" y="145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7790</xdr:rowOff>
    </xdr:from>
    <xdr:ext cx="469744" cy="259045"/>
    <xdr:sp macro="" textlink="">
      <xdr:nvSpPr>
        <xdr:cNvPr id="368" name="n_2aveValue【公営住宅】&#10;一人当たり面積"/>
        <xdr:cNvSpPr txBox="1"/>
      </xdr:nvSpPr>
      <xdr:spPr>
        <a:xfrm>
          <a:off x="8515427" y="1458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7332</xdr:rowOff>
    </xdr:from>
    <xdr:ext cx="469744" cy="259045"/>
    <xdr:sp macro="" textlink="">
      <xdr:nvSpPr>
        <xdr:cNvPr id="369" name="n_3aveValue【公営住宅】&#10;一人当たり面積"/>
        <xdr:cNvSpPr txBox="1"/>
      </xdr:nvSpPr>
      <xdr:spPr>
        <a:xfrm>
          <a:off x="7626427" y="1458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14191</xdr:rowOff>
    </xdr:from>
    <xdr:ext cx="469744" cy="259045"/>
    <xdr:sp macro="" textlink="">
      <xdr:nvSpPr>
        <xdr:cNvPr id="370" name="n_4aveValue【公営住宅】&#10;一人当たり面積"/>
        <xdr:cNvSpPr txBox="1"/>
      </xdr:nvSpPr>
      <xdr:spPr>
        <a:xfrm>
          <a:off x="6737427" y="1458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11244</xdr:rowOff>
    </xdr:from>
    <xdr:ext cx="469744" cy="259045"/>
    <xdr:sp macro="" textlink="">
      <xdr:nvSpPr>
        <xdr:cNvPr id="371" name="n_1mainValue【公営住宅】&#10;一人当たり面積"/>
        <xdr:cNvSpPr txBox="1"/>
      </xdr:nvSpPr>
      <xdr:spPr>
        <a:xfrm>
          <a:off x="9391727" y="1407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8958</xdr:rowOff>
    </xdr:from>
    <xdr:ext cx="469744" cy="259045"/>
    <xdr:sp macro="" textlink="">
      <xdr:nvSpPr>
        <xdr:cNvPr id="372" name="n_2mainValue【公営住宅】&#10;一人当たり面積"/>
        <xdr:cNvSpPr txBox="1"/>
      </xdr:nvSpPr>
      <xdr:spPr>
        <a:xfrm>
          <a:off x="8515427" y="1406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4385</xdr:rowOff>
    </xdr:from>
    <xdr:ext cx="469744" cy="259045"/>
    <xdr:sp macro="" textlink="">
      <xdr:nvSpPr>
        <xdr:cNvPr id="373" name="n_3mainValue【公営住宅】&#10;一人当たり面積"/>
        <xdr:cNvSpPr txBox="1"/>
      </xdr:nvSpPr>
      <xdr:spPr>
        <a:xfrm>
          <a:off x="7626427" y="1406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168521</xdr:rowOff>
    </xdr:from>
    <xdr:ext cx="469744" cy="259045"/>
    <xdr:sp macro="" textlink="">
      <xdr:nvSpPr>
        <xdr:cNvPr id="374" name="n_4mainValue【公営住宅】&#10;一人当たり面積"/>
        <xdr:cNvSpPr txBox="1"/>
      </xdr:nvSpPr>
      <xdr:spPr>
        <a:xfrm>
          <a:off x="6737427" y="140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7620</xdr:rowOff>
    </xdr:from>
    <xdr:to>
      <xdr:col>24</xdr:col>
      <xdr:colOff>62865</xdr:colOff>
      <xdr:row>107</xdr:row>
      <xdr:rowOff>167639</xdr:rowOff>
    </xdr:to>
    <xdr:cxnSp macro="">
      <xdr:nvCxnSpPr>
        <xdr:cNvPr id="399" name="直線コネクタ 398"/>
        <xdr:cNvCxnSpPr/>
      </xdr:nvCxnSpPr>
      <xdr:spPr>
        <a:xfrm flipV="1">
          <a:off x="4634865" y="1732407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400" name="【港湾・漁港】&#10;有形固定資産減価償却率最小値テキスト"/>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401" name="直線コネクタ 400"/>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125747</xdr:rowOff>
    </xdr:from>
    <xdr:ext cx="405111" cy="259045"/>
    <xdr:sp macro="" textlink="">
      <xdr:nvSpPr>
        <xdr:cNvPr id="402" name="【港湾・漁港】&#10;有形固定資産減価償却率最大値テキスト"/>
        <xdr:cNvSpPr txBox="1"/>
      </xdr:nvSpPr>
      <xdr:spPr>
        <a:xfrm>
          <a:off x="4673600"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7620</xdr:rowOff>
    </xdr:from>
    <xdr:to>
      <xdr:col>24</xdr:col>
      <xdr:colOff>152400</xdr:colOff>
      <xdr:row>101</xdr:row>
      <xdr:rowOff>7620</xdr:rowOff>
    </xdr:to>
    <xdr:cxnSp macro="">
      <xdr:nvCxnSpPr>
        <xdr:cNvPr id="403" name="直線コネクタ 402"/>
        <xdr:cNvCxnSpPr/>
      </xdr:nvCxnSpPr>
      <xdr:spPr>
        <a:xfrm>
          <a:off x="4546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149241</xdr:rowOff>
    </xdr:from>
    <xdr:ext cx="405111" cy="259045"/>
    <xdr:sp macro="" textlink="">
      <xdr:nvSpPr>
        <xdr:cNvPr id="404" name="【港湾・漁港】&#10;有形固定資産減価償却率平均値テキスト"/>
        <xdr:cNvSpPr txBox="1"/>
      </xdr:nvSpPr>
      <xdr:spPr>
        <a:xfrm>
          <a:off x="4673600" y="176371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126364</xdr:rowOff>
    </xdr:from>
    <xdr:to>
      <xdr:col>24</xdr:col>
      <xdr:colOff>114300</xdr:colOff>
      <xdr:row>104</xdr:row>
      <xdr:rowOff>56514</xdr:rowOff>
    </xdr:to>
    <xdr:sp macro="" textlink="">
      <xdr:nvSpPr>
        <xdr:cNvPr id="405" name="フローチャート: 判断 404"/>
        <xdr:cNvSpPr/>
      </xdr:nvSpPr>
      <xdr:spPr>
        <a:xfrm>
          <a:off x="45847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113030</xdr:rowOff>
    </xdr:from>
    <xdr:to>
      <xdr:col>20</xdr:col>
      <xdr:colOff>38100</xdr:colOff>
      <xdr:row>104</xdr:row>
      <xdr:rowOff>43180</xdr:rowOff>
    </xdr:to>
    <xdr:sp macro="" textlink="">
      <xdr:nvSpPr>
        <xdr:cNvPr id="406" name="フローチャート: 判断 405"/>
        <xdr:cNvSpPr/>
      </xdr:nvSpPr>
      <xdr:spPr>
        <a:xfrm>
          <a:off x="3746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86361</xdr:rowOff>
    </xdr:from>
    <xdr:to>
      <xdr:col>15</xdr:col>
      <xdr:colOff>101600</xdr:colOff>
      <xdr:row>105</xdr:row>
      <xdr:rowOff>16511</xdr:rowOff>
    </xdr:to>
    <xdr:sp macro="" textlink="">
      <xdr:nvSpPr>
        <xdr:cNvPr id="407" name="フローチャート: 判断 406"/>
        <xdr:cNvSpPr/>
      </xdr:nvSpPr>
      <xdr:spPr>
        <a:xfrm>
          <a:off x="2857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57786</xdr:rowOff>
    </xdr:from>
    <xdr:to>
      <xdr:col>10</xdr:col>
      <xdr:colOff>165100</xdr:colOff>
      <xdr:row>104</xdr:row>
      <xdr:rowOff>159386</xdr:rowOff>
    </xdr:to>
    <xdr:sp macro="" textlink="">
      <xdr:nvSpPr>
        <xdr:cNvPr id="408" name="フローチャート: 判断 407"/>
        <xdr:cNvSpPr/>
      </xdr:nvSpPr>
      <xdr:spPr>
        <a:xfrm>
          <a:off x="1968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158750</xdr:rowOff>
    </xdr:from>
    <xdr:to>
      <xdr:col>6</xdr:col>
      <xdr:colOff>38100</xdr:colOff>
      <xdr:row>104</xdr:row>
      <xdr:rowOff>88900</xdr:rowOff>
    </xdr:to>
    <xdr:sp macro="" textlink="">
      <xdr:nvSpPr>
        <xdr:cNvPr id="409" name="フローチャート: 判断 408"/>
        <xdr:cNvSpPr/>
      </xdr:nvSpPr>
      <xdr:spPr>
        <a:xfrm>
          <a:off x="1079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46355</xdr:rowOff>
    </xdr:from>
    <xdr:to>
      <xdr:col>24</xdr:col>
      <xdr:colOff>114300</xdr:colOff>
      <xdr:row>105</xdr:row>
      <xdr:rowOff>147955</xdr:rowOff>
    </xdr:to>
    <xdr:sp macro="" textlink="">
      <xdr:nvSpPr>
        <xdr:cNvPr id="415" name="楕円 414"/>
        <xdr:cNvSpPr/>
      </xdr:nvSpPr>
      <xdr:spPr>
        <a:xfrm>
          <a:off x="45847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24782</xdr:rowOff>
    </xdr:from>
    <xdr:ext cx="405111" cy="259045"/>
    <xdr:sp macro="" textlink="">
      <xdr:nvSpPr>
        <xdr:cNvPr id="416" name="【港湾・漁港】&#10;有形固定資産減価償却率該当値テキスト"/>
        <xdr:cNvSpPr txBox="1"/>
      </xdr:nvSpPr>
      <xdr:spPr>
        <a:xfrm>
          <a:off x="4673600"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8255</xdr:rowOff>
    </xdr:from>
    <xdr:to>
      <xdr:col>20</xdr:col>
      <xdr:colOff>38100</xdr:colOff>
      <xdr:row>105</xdr:row>
      <xdr:rowOff>109855</xdr:rowOff>
    </xdr:to>
    <xdr:sp macro="" textlink="">
      <xdr:nvSpPr>
        <xdr:cNvPr id="417" name="楕円 416"/>
        <xdr:cNvSpPr/>
      </xdr:nvSpPr>
      <xdr:spPr>
        <a:xfrm>
          <a:off x="3746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59055</xdr:rowOff>
    </xdr:from>
    <xdr:to>
      <xdr:col>24</xdr:col>
      <xdr:colOff>63500</xdr:colOff>
      <xdr:row>105</xdr:row>
      <xdr:rowOff>97155</xdr:rowOff>
    </xdr:to>
    <xdr:cxnSp macro="">
      <xdr:nvCxnSpPr>
        <xdr:cNvPr id="418" name="直線コネクタ 417"/>
        <xdr:cNvCxnSpPr/>
      </xdr:nvCxnSpPr>
      <xdr:spPr>
        <a:xfrm>
          <a:off x="3797300" y="180613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141605</xdr:rowOff>
    </xdr:from>
    <xdr:to>
      <xdr:col>15</xdr:col>
      <xdr:colOff>101600</xdr:colOff>
      <xdr:row>105</xdr:row>
      <xdr:rowOff>71755</xdr:rowOff>
    </xdr:to>
    <xdr:sp macro="" textlink="">
      <xdr:nvSpPr>
        <xdr:cNvPr id="419" name="楕円 418"/>
        <xdr:cNvSpPr/>
      </xdr:nvSpPr>
      <xdr:spPr>
        <a:xfrm>
          <a:off x="2857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20955</xdr:rowOff>
    </xdr:from>
    <xdr:to>
      <xdr:col>19</xdr:col>
      <xdr:colOff>177800</xdr:colOff>
      <xdr:row>105</xdr:row>
      <xdr:rowOff>59055</xdr:rowOff>
    </xdr:to>
    <xdr:cxnSp macro="">
      <xdr:nvCxnSpPr>
        <xdr:cNvPr id="420" name="直線コネクタ 419"/>
        <xdr:cNvCxnSpPr/>
      </xdr:nvCxnSpPr>
      <xdr:spPr>
        <a:xfrm>
          <a:off x="2908300" y="180232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103505</xdr:rowOff>
    </xdr:from>
    <xdr:to>
      <xdr:col>10</xdr:col>
      <xdr:colOff>165100</xdr:colOff>
      <xdr:row>105</xdr:row>
      <xdr:rowOff>33655</xdr:rowOff>
    </xdr:to>
    <xdr:sp macro="" textlink="">
      <xdr:nvSpPr>
        <xdr:cNvPr id="421" name="楕円 420"/>
        <xdr:cNvSpPr/>
      </xdr:nvSpPr>
      <xdr:spPr>
        <a:xfrm>
          <a:off x="1968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154305</xdr:rowOff>
    </xdr:from>
    <xdr:to>
      <xdr:col>15</xdr:col>
      <xdr:colOff>50800</xdr:colOff>
      <xdr:row>105</xdr:row>
      <xdr:rowOff>20955</xdr:rowOff>
    </xdr:to>
    <xdr:cxnSp macro="">
      <xdr:nvCxnSpPr>
        <xdr:cNvPr id="422" name="直線コネクタ 421"/>
        <xdr:cNvCxnSpPr/>
      </xdr:nvCxnSpPr>
      <xdr:spPr>
        <a:xfrm>
          <a:off x="2019300" y="179851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65405</xdr:rowOff>
    </xdr:from>
    <xdr:to>
      <xdr:col>6</xdr:col>
      <xdr:colOff>38100</xdr:colOff>
      <xdr:row>104</xdr:row>
      <xdr:rowOff>167005</xdr:rowOff>
    </xdr:to>
    <xdr:sp macro="" textlink="">
      <xdr:nvSpPr>
        <xdr:cNvPr id="423" name="楕円 422"/>
        <xdr:cNvSpPr/>
      </xdr:nvSpPr>
      <xdr:spPr>
        <a:xfrm>
          <a:off x="1079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116205</xdr:rowOff>
    </xdr:from>
    <xdr:to>
      <xdr:col>10</xdr:col>
      <xdr:colOff>114300</xdr:colOff>
      <xdr:row>104</xdr:row>
      <xdr:rowOff>154305</xdr:rowOff>
    </xdr:to>
    <xdr:cxnSp macro="">
      <xdr:nvCxnSpPr>
        <xdr:cNvPr id="424" name="直線コネクタ 423"/>
        <xdr:cNvCxnSpPr/>
      </xdr:nvCxnSpPr>
      <xdr:spPr>
        <a:xfrm>
          <a:off x="1130300" y="179470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59707</xdr:rowOff>
    </xdr:from>
    <xdr:ext cx="405111" cy="259045"/>
    <xdr:sp macro="" textlink="">
      <xdr:nvSpPr>
        <xdr:cNvPr id="425" name="n_1aveValue【港湾・漁港】&#10;有形固定資産減価償却率"/>
        <xdr:cNvSpPr txBox="1"/>
      </xdr:nvSpPr>
      <xdr:spPr>
        <a:xfrm>
          <a:off x="35820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33038</xdr:rowOff>
    </xdr:from>
    <xdr:ext cx="405111" cy="259045"/>
    <xdr:sp macro="" textlink="">
      <xdr:nvSpPr>
        <xdr:cNvPr id="426" name="n_2aveValue【港湾・漁港】&#10;有形固定資産減価償却率"/>
        <xdr:cNvSpPr txBox="1"/>
      </xdr:nvSpPr>
      <xdr:spPr>
        <a:xfrm>
          <a:off x="27057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4463</xdr:rowOff>
    </xdr:from>
    <xdr:ext cx="405111" cy="259045"/>
    <xdr:sp macro="" textlink="">
      <xdr:nvSpPr>
        <xdr:cNvPr id="427" name="n_3aveValue【港湾・漁港】&#10;有形固定資産減価償却率"/>
        <xdr:cNvSpPr txBox="1"/>
      </xdr:nvSpPr>
      <xdr:spPr>
        <a:xfrm>
          <a:off x="1816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105427</xdr:rowOff>
    </xdr:from>
    <xdr:ext cx="405111" cy="259045"/>
    <xdr:sp macro="" textlink="">
      <xdr:nvSpPr>
        <xdr:cNvPr id="428" name="n_4aveValue【港湾・漁港】&#10;有形固定資産減価償却率"/>
        <xdr:cNvSpPr txBox="1"/>
      </xdr:nvSpPr>
      <xdr:spPr>
        <a:xfrm>
          <a:off x="9277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100982</xdr:rowOff>
    </xdr:from>
    <xdr:ext cx="405111" cy="259045"/>
    <xdr:sp macro="" textlink="">
      <xdr:nvSpPr>
        <xdr:cNvPr id="429" name="n_1mainValue【港湾・漁港】&#10;有形固定資産減価償却率"/>
        <xdr:cNvSpPr txBox="1"/>
      </xdr:nvSpPr>
      <xdr:spPr>
        <a:xfrm>
          <a:off x="35820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62882</xdr:rowOff>
    </xdr:from>
    <xdr:ext cx="405111" cy="259045"/>
    <xdr:sp macro="" textlink="">
      <xdr:nvSpPr>
        <xdr:cNvPr id="430" name="n_2mainValue【港湾・漁港】&#10;有形固定資産減価償却率"/>
        <xdr:cNvSpPr txBox="1"/>
      </xdr:nvSpPr>
      <xdr:spPr>
        <a:xfrm>
          <a:off x="27057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24782</xdr:rowOff>
    </xdr:from>
    <xdr:ext cx="405111" cy="259045"/>
    <xdr:sp macro="" textlink="">
      <xdr:nvSpPr>
        <xdr:cNvPr id="431" name="n_3mainValue【港湾・漁港】&#10;有形固定資産減価償却率"/>
        <xdr:cNvSpPr txBox="1"/>
      </xdr:nvSpPr>
      <xdr:spPr>
        <a:xfrm>
          <a:off x="1816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158132</xdr:rowOff>
    </xdr:from>
    <xdr:ext cx="405111" cy="259045"/>
    <xdr:sp macro="" textlink="">
      <xdr:nvSpPr>
        <xdr:cNvPr id="432" name="n_4mainValue【港湾・漁港】&#10;有形固定資産減価償却率"/>
        <xdr:cNvSpPr txBox="1"/>
      </xdr:nvSpPr>
      <xdr:spPr>
        <a:xfrm>
          <a:off x="927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4" name="テキスト ボックス 443"/>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6" name="テキスト ボックス 445"/>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8" name="テキスト ボックス 447"/>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0" name="テキスト ボックス 449"/>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2" name="テキスト ボックス 451"/>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125467</xdr:rowOff>
    </xdr:from>
    <xdr:to>
      <xdr:col>54</xdr:col>
      <xdr:colOff>189865</xdr:colOff>
      <xdr:row>108</xdr:row>
      <xdr:rowOff>151671</xdr:rowOff>
    </xdr:to>
    <xdr:cxnSp macro="">
      <xdr:nvCxnSpPr>
        <xdr:cNvPr id="456" name="直線コネクタ 455"/>
        <xdr:cNvCxnSpPr/>
      </xdr:nvCxnSpPr>
      <xdr:spPr>
        <a:xfrm flipV="1">
          <a:off x="10476865" y="17099017"/>
          <a:ext cx="0" cy="156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155498</xdr:rowOff>
    </xdr:from>
    <xdr:ext cx="378565" cy="259045"/>
    <xdr:sp macro="" textlink="">
      <xdr:nvSpPr>
        <xdr:cNvPr id="457" name="【港湾・漁港】&#10;一人当たり有形固定資産（償却資産）額最小値テキスト"/>
        <xdr:cNvSpPr txBox="1"/>
      </xdr:nvSpPr>
      <xdr:spPr>
        <a:xfrm>
          <a:off x="10515600" y="18672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151671</xdr:rowOff>
    </xdr:from>
    <xdr:to>
      <xdr:col>55</xdr:col>
      <xdr:colOff>88900</xdr:colOff>
      <xdr:row>108</xdr:row>
      <xdr:rowOff>151671</xdr:rowOff>
    </xdr:to>
    <xdr:cxnSp macro="">
      <xdr:nvCxnSpPr>
        <xdr:cNvPr id="458" name="直線コネクタ 457"/>
        <xdr:cNvCxnSpPr/>
      </xdr:nvCxnSpPr>
      <xdr:spPr>
        <a:xfrm>
          <a:off x="10388600" y="18668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72144</xdr:rowOff>
    </xdr:from>
    <xdr:ext cx="690189" cy="259045"/>
    <xdr:sp macro="" textlink="">
      <xdr:nvSpPr>
        <xdr:cNvPr id="459" name="【港湾・漁港】&#10;一人当たり有形固定資産（償却資産）額最大値テキスト"/>
        <xdr:cNvSpPr txBox="1"/>
      </xdr:nvSpPr>
      <xdr:spPr>
        <a:xfrm>
          <a:off x="10515600" y="16874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125467</xdr:rowOff>
    </xdr:from>
    <xdr:to>
      <xdr:col>55</xdr:col>
      <xdr:colOff>88900</xdr:colOff>
      <xdr:row>99</xdr:row>
      <xdr:rowOff>125467</xdr:rowOff>
    </xdr:to>
    <xdr:cxnSp macro="">
      <xdr:nvCxnSpPr>
        <xdr:cNvPr id="460" name="直線コネクタ 459"/>
        <xdr:cNvCxnSpPr/>
      </xdr:nvCxnSpPr>
      <xdr:spPr>
        <a:xfrm>
          <a:off x="10388600" y="17099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91056</xdr:rowOff>
    </xdr:from>
    <xdr:ext cx="599010" cy="259045"/>
    <xdr:sp macro="" textlink="">
      <xdr:nvSpPr>
        <xdr:cNvPr id="461" name="【港湾・漁港】&#10;一人当たり有形固定資産（償却資産）額平均値テキスト"/>
        <xdr:cNvSpPr txBox="1"/>
      </xdr:nvSpPr>
      <xdr:spPr>
        <a:xfrm>
          <a:off x="10515600" y="182647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68179</xdr:rowOff>
    </xdr:from>
    <xdr:to>
      <xdr:col>55</xdr:col>
      <xdr:colOff>50800</xdr:colOff>
      <xdr:row>107</xdr:row>
      <xdr:rowOff>169779</xdr:rowOff>
    </xdr:to>
    <xdr:sp macro="" textlink="">
      <xdr:nvSpPr>
        <xdr:cNvPr id="462" name="フローチャート: 判断 461"/>
        <xdr:cNvSpPr/>
      </xdr:nvSpPr>
      <xdr:spPr>
        <a:xfrm>
          <a:off x="10426700" y="1841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70841</xdr:rowOff>
    </xdr:from>
    <xdr:to>
      <xdr:col>50</xdr:col>
      <xdr:colOff>165100</xdr:colOff>
      <xdr:row>108</xdr:row>
      <xdr:rowOff>991</xdr:rowOff>
    </xdr:to>
    <xdr:sp macro="" textlink="">
      <xdr:nvSpPr>
        <xdr:cNvPr id="463" name="フローチャート: 判断 462"/>
        <xdr:cNvSpPr/>
      </xdr:nvSpPr>
      <xdr:spPr>
        <a:xfrm>
          <a:off x="9588500" y="1841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119309</xdr:rowOff>
    </xdr:from>
    <xdr:to>
      <xdr:col>46</xdr:col>
      <xdr:colOff>38100</xdr:colOff>
      <xdr:row>108</xdr:row>
      <xdr:rowOff>49459</xdr:rowOff>
    </xdr:to>
    <xdr:sp macro="" textlink="">
      <xdr:nvSpPr>
        <xdr:cNvPr id="464" name="フローチャート: 判断 463"/>
        <xdr:cNvSpPr/>
      </xdr:nvSpPr>
      <xdr:spPr>
        <a:xfrm>
          <a:off x="8699500" y="1846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122668</xdr:rowOff>
    </xdr:from>
    <xdr:to>
      <xdr:col>41</xdr:col>
      <xdr:colOff>101600</xdr:colOff>
      <xdr:row>108</xdr:row>
      <xdr:rowOff>52818</xdr:rowOff>
    </xdr:to>
    <xdr:sp macro="" textlink="">
      <xdr:nvSpPr>
        <xdr:cNvPr id="465" name="フローチャート: 判断 464"/>
        <xdr:cNvSpPr/>
      </xdr:nvSpPr>
      <xdr:spPr>
        <a:xfrm>
          <a:off x="7810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118086</xdr:rowOff>
    </xdr:from>
    <xdr:to>
      <xdr:col>36</xdr:col>
      <xdr:colOff>165100</xdr:colOff>
      <xdr:row>108</xdr:row>
      <xdr:rowOff>48236</xdr:rowOff>
    </xdr:to>
    <xdr:sp macro="" textlink="">
      <xdr:nvSpPr>
        <xdr:cNvPr id="466" name="フローチャート: 判断 465"/>
        <xdr:cNvSpPr/>
      </xdr:nvSpPr>
      <xdr:spPr>
        <a:xfrm>
          <a:off x="6921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67199</xdr:rowOff>
    </xdr:from>
    <xdr:to>
      <xdr:col>55</xdr:col>
      <xdr:colOff>50800</xdr:colOff>
      <xdr:row>108</xdr:row>
      <xdr:rowOff>168799</xdr:rowOff>
    </xdr:to>
    <xdr:sp macro="" textlink="">
      <xdr:nvSpPr>
        <xdr:cNvPr id="472" name="楕円 471"/>
        <xdr:cNvSpPr/>
      </xdr:nvSpPr>
      <xdr:spPr>
        <a:xfrm>
          <a:off x="10426700" y="1858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153576</xdr:rowOff>
    </xdr:from>
    <xdr:ext cx="534377" cy="259045"/>
    <xdr:sp macro="" textlink="">
      <xdr:nvSpPr>
        <xdr:cNvPr id="473" name="【港湾・漁港】&#10;一人当たり有形固定資産（償却資産）額該当値テキスト"/>
        <xdr:cNvSpPr txBox="1"/>
      </xdr:nvSpPr>
      <xdr:spPr>
        <a:xfrm>
          <a:off x="10515600" y="1849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67094</xdr:rowOff>
    </xdr:from>
    <xdr:to>
      <xdr:col>50</xdr:col>
      <xdr:colOff>165100</xdr:colOff>
      <xdr:row>108</xdr:row>
      <xdr:rowOff>168694</xdr:rowOff>
    </xdr:to>
    <xdr:sp macro="" textlink="">
      <xdr:nvSpPr>
        <xdr:cNvPr id="474" name="楕円 473"/>
        <xdr:cNvSpPr/>
      </xdr:nvSpPr>
      <xdr:spPr>
        <a:xfrm>
          <a:off x="9588500" y="1858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117894</xdr:rowOff>
    </xdr:from>
    <xdr:to>
      <xdr:col>55</xdr:col>
      <xdr:colOff>0</xdr:colOff>
      <xdr:row>108</xdr:row>
      <xdr:rowOff>117999</xdr:rowOff>
    </xdr:to>
    <xdr:cxnSp macro="">
      <xdr:nvCxnSpPr>
        <xdr:cNvPr id="475" name="直線コネクタ 474"/>
        <xdr:cNvCxnSpPr/>
      </xdr:nvCxnSpPr>
      <xdr:spPr>
        <a:xfrm>
          <a:off x="9639300" y="18634494"/>
          <a:ext cx="8382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67135</xdr:rowOff>
    </xdr:from>
    <xdr:to>
      <xdr:col>46</xdr:col>
      <xdr:colOff>38100</xdr:colOff>
      <xdr:row>108</xdr:row>
      <xdr:rowOff>168735</xdr:rowOff>
    </xdr:to>
    <xdr:sp macro="" textlink="">
      <xdr:nvSpPr>
        <xdr:cNvPr id="476" name="楕円 475"/>
        <xdr:cNvSpPr/>
      </xdr:nvSpPr>
      <xdr:spPr>
        <a:xfrm>
          <a:off x="8699500" y="1858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117894</xdr:rowOff>
    </xdr:from>
    <xdr:to>
      <xdr:col>50</xdr:col>
      <xdr:colOff>114300</xdr:colOff>
      <xdr:row>108</xdr:row>
      <xdr:rowOff>117935</xdr:rowOff>
    </xdr:to>
    <xdr:cxnSp macro="">
      <xdr:nvCxnSpPr>
        <xdr:cNvPr id="477" name="直線コネクタ 476"/>
        <xdr:cNvCxnSpPr/>
      </xdr:nvCxnSpPr>
      <xdr:spPr>
        <a:xfrm flipV="1">
          <a:off x="8750300" y="18634494"/>
          <a:ext cx="889000" cy="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67166</xdr:rowOff>
    </xdr:from>
    <xdr:to>
      <xdr:col>41</xdr:col>
      <xdr:colOff>101600</xdr:colOff>
      <xdr:row>108</xdr:row>
      <xdr:rowOff>168766</xdr:rowOff>
    </xdr:to>
    <xdr:sp macro="" textlink="">
      <xdr:nvSpPr>
        <xdr:cNvPr id="478" name="楕円 477"/>
        <xdr:cNvSpPr/>
      </xdr:nvSpPr>
      <xdr:spPr>
        <a:xfrm>
          <a:off x="7810500" y="1858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117935</xdr:rowOff>
    </xdr:from>
    <xdr:to>
      <xdr:col>45</xdr:col>
      <xdr:colOff>177800</xdr:colOff>
      <xdr:row>108</xdr:row>
      <xdr:rowOff>117966</xdr:rowOff>
    </xdr:to>
    <xdr:cxnSp macro="">
      <xdr:nvCxnSpPr>
        <xdr:cNvPr id="479" name="直線コネクタ 478"/>
        <xdr:cNvCxnSpPr/>
      </xdr:nvCxnSpPr>
      <xdr:spPr>
        <a:xfrm flipV="1">
          <a:off x="7861300" y="18634535"/>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67114</xdr:rowOff>
    </xdr:from>
    <xdr:to>
      <xdr:col>36</xdr:col>
      <xdr:colOff>165100</xdr:colOff>
      <xdr:row>108</xdr:row>
      <xdr:rowOff>168714</xdr:rowOff>
    </xdr:to>
    <xdr:sp macro="" textlink="">
      <xdr:nvSpPr>
        <xdr:cNvPr id="480" name="楕円 479"/>
        <xdr:cNvSpPr/>
      </xdr:nvSpPr>
      <xdr:spPr>
        <a:xfrm>
          <a:off x="6921500" y="1858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117914</xdr:rowOff>
    </xdr:from>
    <xdr:to>
      <xdr:col>41</xdr:col>
      <xdr:colOff>50800</xdr:colOff>
      <xdr:row>108</xdr:row>
      <xdr:rowOff>117966</xdr:rowOff>
    </xdr:to>
    <xdr:cxnSp macro="">
      <xdr:nvCxnSpPr>
        <xdr:cNvPr id="481" name="直線コネクタ 480"/>
        <xdr:cNvCxnSpPr/>
      </xdr:nvCxnSpPr>
      <xdr:spPr>
        <a:xfrm>
          <a:off x="6972300" y="18634514"/>
          <a:ext cx="8890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17518</xdr:rowOff>
    </xdr:from>
    <xdr:ext cx="599010" cy="259045"/>
    <xdr:sp macro="" textlink="">
      <xdr:nvSpPr>
        <xdr:cNvPr id="482" name="n_1aveValue【港湾・漁港】&#10;一人当たり有形固定資産（償却資産）額"/>
        <xdr:cNvSpPr txBox="1"/>
      </xdr:nvSpPr>
      <xdr:spPr>
        <a:xfrm>
          <a:off x="9327095" y="1819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65986</xdr:rowOff>
    </xdr:from>
    <xdr:ext cx="599010" cy="259045"/>
    <xdr:sp macro="" textlink="">
      <xdr:nvSpPr>
        <xdr:cNvPr id="483" name="n_2aveValue【港湾・漁港】&#10;一人当たり有形固定資産（償却資産）額"/>
        <xdr:cNvSpPr txBox="1"/>
      </xdr:nvSpPr>
      <xdr:spPr>
        <a:xfrm>
          <a:off x="8450795" y="1823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69345</xdr:rowOff>
    </xdr:from>
    <xdr:ext cx="599010" cy="259045"/>
    <xdr:sp macro="" textlink="">
      <xdr:nvSpPr>
        <xdr:cNvPr id="484" name="n_3aveValue【港湾・漁港】&#10;一人当たり有形固定資産（償却資産）額"/>
        <xdr:cNvSpPr txBox="1"/>
      </xdr:nvSpPr>
      <xdr:spPr>
        <a:xfrm>
          <a:off x="7561795" y="1824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64763</xdr:rowOff>
    </xdr:from>
    <xdr:ext cx="599010" cy="259045"/>
    <xdr:sp macro="" textlink="">
      <xdr:nvSpPr>
        <xdr:cNvPr id="485" name="n_4aveValue【港湾・漁港】&#10;一人当たり有形固定資産（償却資産）額"/>
        <xdr:cNvSpPr txBox="1"/>
      </xdr:nvSpPr>
      <xdr:spPr>
        <a:xfrm>
          <a:off x="66727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159821</xdr:rowOff>
    </xdr:from>
    <xdr:ext cx="534377" cy="259045"/>
    <xdr:sp macro="" textlink="">
      <xdr:nvSpPr>
        <xdr:cNvPr id="486" name="n_1mainValue【港湾・漁港】&#10;一人当たり有形固定資産（償却資産）額"/>
        <xdr:cNvSpPr txBox="1"/>
      </xdr:nvSpPr>
      <xdr:spPr>
        <a:xfrm>
          <a:off x="9359411" y="1867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159862</xdr:rowOff>
    </xdr:from>
    <xdr:ext cx="534377" cy="259045"/>
    <xdr:sp macro="" textlink="">
      <xdr:nvSpPr>
        <xdr:cNvPr id="487" name="n_2mainValue【港湾・漁港】&#10;一人当たり有形固定資産（償却資産）額"/>
        <xdr:cNvSpPr txBox="1"/>
      </xdr:nvSpPr>
      <xdr:spPr>
        <a:xfrm>
          <a:off x="8483111" y="1867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159893</xdr:rowOff>
    </xdr:from>
    <xdr:ext cx="534377" cy="259045"/>
    <xdr:sp macro="" textlink="">
      <xdr:nvSpPr>
        <xdr:cNvPr id="488" name="n_3mainValue【港湾・漁港】&#10;一人当たり有形固定資産（償却資産）額"/>
        <xdr:cNvSpPr txBox="1"/>
      </xdr:nvSpPr>
      <xdr:spPr>
        <a:xfrm>
          <a:off x="7594111" y="1867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159841</xdr:rowOff>
    </xdr:from>
    <xdr:ext cx="534377" cy="259045"/>
    <xdr:sp macro="" textlink="">
      <xdr:nvSpPr>
        <xdr:cNvPr id="489" name="n_4mainValue【港湾・漁港】&#10;一人当たり有形固定資産（償却資産）額"/>
        <xdr:cNvSpPr txBox="1"/>
      </xdr:nvSpPr>
      <xdr:spPr>
        <a:xfrm>
          <a:off x="6705111" y="1867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514" name="直線コネクタ 513"/>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515"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516" name="直線コネクタ 515"/>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517"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518" name="直線コネクタ 517"/>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519" name="【認定こども園・幼稚園・保育所】&#10;有形固定資産減価償却率平均値テキスト"/>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520" name="フローチャート: 判断 519"/>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521" name="フローチャート: 判断 520"/>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522" name="フローチャート: 判断 521"/>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3" name="フローチャート: 判断 522"/>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524" name="フローチャート: 判断 523"/>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10160</xdr:rowOff>
    </xdr:from>
    <xdr:to>
      <xdr:col>85</xdr:col>
      <xdr:colOff>177800</xdr:colOff>
      <xdr:row>40</xdr:row>
      <xdr:rowOff>111760</xdr:rowOff>
    </xdr:to>
    <xdr:sp macro="" textlink="">
      <xdr:nvSpPr>
        <xdr:cNvPr id="530" name="楕円 529"/>
        <xdr:cNvSpPr/>
      </xdr:nvSpPr>
      <xdr:spPr>
        <a:xfrm>
          <a:off x="162687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160037</xdr:rowOff>
    </xdr:from>
    <xdr:ext cx="405111" cy="259045"/>
    <xdr:sp macro="" textlink="">
      <xdr:nvSpPr>
        <xdr:cNvPr id="531" name="【認定こども園・幼稚園・保育所】&#10;有形固定資産減価償却率該当値テキスト"/>
        <xdr:cNvSpPr txBox="1"/>
      </xdr:nvSpPr>
      <xdr:spPr>
        <a:xfrm>
          <a:off x="16357600"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27305</xdr:rowOff>
    </xdr:from>
    <xdr:to>
      <xdr:col>81</xdr:col>
      <xdr:colOff>101600</xdr:colOff>
      <xdr:row>40</xdr:row>
      <xdr:rowOff>128905</xdr:rowOff>
    </xdr:to>
    <xdr:sp macro="" textlink="">
      <xdr:nvSpPr>
        <xdr:cNvPr id="532" name="楕円 531"/>
        <xdr:cNvSpPr/>
      </xdr:nvSpPr>
      <xdr:spPr>
        <a:xfrm>
          <a:off x="15430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60960</xdr:rowOff>
    </xdr:from>
    <xdr:to>
      <xdr:col>85</xdr:col>
      <xdr:colOff>127000</xdr:colOff>
      <xdr:row>40</xdr:row>
      <xdr:rowOff>78105</xdr:rowOff>
    </xdr:to>
    <xdr:cxnSp macro="">
      <xdr:nvCxnSpPr>
        <xdr:cNvPr id="533" name="直線コネクタ 532"/>
        <xdr:cNvCxnSpPr/>
      </xdr:nvCxnSpPr>
      <xdr:spPr>
        <a:xfrm flipV="1">
          <a:off x="15481300" y="691896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166370</xdr:rowOff>
    </xdr:from>
    <xdr:to>
      <xdr:col>76</xdr:col>
      <xdr:colOff>165100</xdr:colOff>
      <xdr:row>40</xdr:row>
      <xdr:rowOff>96520</xdr:rowOff>
    </xdr:to>
    <xdr:sp macro="" textlink="">
      <xdr:nvSpPr>
        <xdr:cNvPr id="534" name="楕円 533"/>
        <xdr:cNvSpPr/>
      </xdr:nvSpPr>
      <xdr:spPr>
        <a:xfrm>
          <a:off x="14541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45720</xdr:rowOff>
    </xdr:from>
    <xdr:to>
      <xdr:col>81</xdr:col>
      <xdr:colOff>50800</xdr:colOff>
      <xdr:row>40</xdr:row>
      <xdr:rowOff>78105</xdr:rowOff>
    </xdr:to>
    <xdr:cxnSp macro="">
      <xdr:nvCxnSpPr>
        <xdr:cNvPr id="535" name="直線コネクタ 534"/>
        <xdr:cNvCxnSpPr/>
      </xdr:nvCxnSpPr>
      <xdr:spPr>
        <a:xfrm>
          <a:off x="14592300" y="69037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137795</xdr:rowOff>
    </xdr:from>
    <xdr:to>
      <xdr:col>72</xdr:col>
      <xdr:colOff>38100</xdr:colOff>
      <xdr:row>40</xdr:row>
      <xdr:rowOff>67945</xdr:rowOff>
    </xdr:to>
    <xdr:sp macro="" textlink="">
      <xdr:nvSpPr>
        <xdr:cNvPr id="536" name="楕円 535"/>
        <xdr:cNvSpPr/>
      </xdr:nvSpPr>
      <xdr:spPr>
        <a:xfrm>
          <a:off x="136525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17145</xdr:rowOff>
    </xdr:from>
    <xdr:to>
      <xdr:col>76</xdr:col>
      <xdr:colOff>114300</xdr:colOff>
      <xdr:row>40</xdr:row>
      <xdr:rowOff>45720</xdr:rowOff>
    </xdr:to>
    <xdr:cxnSp macro="">
      <xdr:nvCxnSpPr>
        <xdr:cNvPr id="537" name="直線コネクタ 536"/>
        <xdr:cNvCxnSpPr/>
      </xdr:nvCxnSpPr>
      <xdr:spPr>
        <a:xfrm>
          <a:off x="13703300" y="68751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107315</xdr:rowOff>
    </xdr:from>
    <xdr:to>
      <xdr:col>67</xdr:col>
      <xdr:colOff>101600</xdr:colOff>
      <xdr:row>40</xdr:row>
      <xdr:rowOff>37465</xdr:rowOff>
    </xdr:to>
    <xdr:sp macro="" textlink="">
      <xdr:nvSpPr>
        <xdr:cNvPr id="538" name="楕円 537"/>
        <xdr:cNvSpPr/>
      </xdr:nvSpPr>
      <xdr:spPr>
        <a:xfrm>
          <a:off x="127635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158115</xdr:rowOff>
    </xdr:from>
    <xdr:to>
      <xdr:col>71</xdr:col>
      <xdr:colOff>177800</xdr:colOff>
      <xdr:row>40</xdr:row>
      <xdr:rowOff>17145</xdr:rowOff>
    </xdr:to>
    <xdr:cxnSp macro="">
      <xdr:nvCxnSpPr>
        <xdr:cNvPr id="539" name="直線コネクタ 538"/>
        <xdr:cNvCxnSpPr/>
      </xdr:nvCxnSpPr>
      <xdr:spPr>
        <a:xfrm>
          <a:off x="12814300" y="68446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540" name="n_1aveValue【認定こども園・幼稚園・保育所】&#10;有形固定資産減価償却率"/>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541" name="n_2aveValue【認定こども園・幼稚園・保育所】&#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542" name="n_3aveValue【認定こども園・幼稚園・保育所】&#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543" name="n_4aveValue【認定こども園・幼稚園・保育所】&#10;有形固定資産減価償却率"/>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120032</xdr:rowOff>
    </xdr:from>
    <xdr:ext cx="405111" cy="259045"/>
    <xdr:sp macro="" textlink="">
      <xdr:nvSpPr>
        <xdr:cNvPr id="544" name="n_1mainValue【認定こども園・幼稚園・保育所】&#10;有形固定資産減価償却率"/>
        <xdr:cNvSpPr txBox="1"/>
      </xdr:nvSpPr>
      <xdr:spPr>
        <a:xfrm>
          <a:off x="15266044"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87647</xdr:rowOff>
    </xdr:from>
    <xdr:ext cx="405111" cy="259045"/>
    <xdr:sp macro="" textlink="">
      <xdr:nvSpPr>
        <xdr:cNvPr id="545" name="n_2mainValue【認定こども園・幼稚園・保育所】&#10;有形固定資産減価償却率"/>
        <xdr:cNvSpPr txBox="1"/>
      </xdr:nvSpPr>
      <xdr:spPr>
        <a:xfrm>
          <a:off x="14389744" y="694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59072</xdr:rowOff>
    </xdr:from>
    <xdr:ext cx="405111" cy="259045"/>
    <xdr:sp macro="" textlink="">
      <xdr:nvSpPr>
        <xdr:cNvPr id="546" name="n_3mainValue【認定こども園・幼稚園・保育所】&#10;有形固定資産減価償却率"/>
        <xdr:cNvSpPr txBox="1"/>
      </xdr:nvSpPr>
      <xdr:spPr>
        <a:xfrm>
          <a:off x="13500744" y="691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28592</xdr:rowOff>
    </xdr:from>
    <xdr:ext cx="405111" cy="259045"/>
    <xdr:sp macro="" textlink="">
      <xdr:nvSpPr>
        <xdr:cNvPr id="547" name="n_4mainValue【認定こども園・幼稚園・保育所】&#10;有形固定資産減価償却率"/>
        <xdr:cNvSpPr txBox="1"/>
      </xdr:nvSpPr>
      <xdr:spPr>
        <a:xfrm>
          <a:off x="12611744"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9" name="テキスト ボックス 5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1" name="テキスト ボックス 5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3" name="テキスト ボックス 5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5" name="テキスト ボックス 5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7" name="テキスト ボックス 5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569" name="直線コネクタ 568"/>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570"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571" name="直線コネクタ 570"/>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572"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573" name="直線コネクタ 572"/>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574" name="【認定こども園・幼稚園・保育所】&#10;一人当たり面積平均値テキスト"/>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575" name="フローチャート: 判断 574"/>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576" name="フローチャート: 判断 575"/>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577" name="フローチャート: 判断 576"/>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578" name="フローチャート: 判断 577"/>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579" name="フローチャート: 判断 578"/>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96266</xdr:rowOff>
    </xdr:from>
    <xdr:to>
      <xdr:col>116</xdr:col>
      <xdr:colOff>114300</xdr:colOff>
      <xdr:row>38</xdr:row>
      <xdr:rowOff>26415</xdr:rowOff>
    </xdr:to>
    <xdr:sp macro="" textlink="">
      <xdr:nvSpPr>
        <xdr:cNvPr id="585" name="楕円 584"/>
        <xdr:cNvSpPr/>
      </xdr:nvSpPr>
      <xdr:spPr>
        <a:xfrm>
          <a:off x="22110700" y="6439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119143</xdr:rowOff>
    </xdr:from>
    <xdr:ext cx="469744" cy="259045"/>
    <xdr:sp macro="" textlink="">
      <xdr:nvSpPr>
        <xdr:cNvPr id="586" name="【認定こども園・幼稚園・保育所】&#10;一人当たり面積該当値テキスト"/>
        <xdr:cNvSpPr txBox="1"/>
      </xdr:nvSpPr>
      <xdr:spPr>
        <a:xfrm>
          <a:off x="22199600" y="62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9398</xdr:rowOff>
    </xdr:from>
    <xdr:to>
      <xdr:col>112</xdr:col>
      <xdr:colOff>38100</xdr:colOff>
      <xdr:row>37</xdr:row>
      <xdr:rowOff>110998</xdr:rowOff>
    </xdr:to>
    <xdr:sp macro="" textlink="">
      <xdr:nvSpPr>
        <xdr:cNvPr id="587" name="楕円 586"/>
        <xdr:cNvSpPr/>
      </xdr:nvSpPr>
      <xdr:spPr>
        <a:xfrm>
          <a:off x="21272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60198</xdr:rowOff>
    </xdr:from>
    <xdr:to>
      <xdr:col>116</xdr:col>
      <xdr:colOff>63500</xdr:colOff>
      <xdr:row>37</xdr:row>
      <xdr:rowOff>147066</xdr:rowOff>
    </xdr:to>
    <xdr:cxnSp macro="">
      <xdr:nvCxnSpPr>
        <xdr:cNvPr id="588" name="直線コネクタ 587"/>
        <xdr:cNvCxnSpPr/>
      </xdr:nvCxnSpPr>
      <xdr:spPr>
        <a:xfrm>
          <a:off x="21323300" y="640384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125984</xdr:rowOff>
    </xdr:from>
    <xdr:to>
      <xdr:col>107</xdr:col>
      <xdr:colOff>101600</xdr:colOff>
      <xdr:row>37</xdr:row>
      <xdr:rowOff>56134</xdr:rowOff>
    </xdr:to>
    <xdr:sp macro="" textlink="">
      <xdr:nvSpPr>
        <xdr:cNvPr id="589" name="楕円 588"/>
        <xdr:cNvSpPr/>
      </xdr:nvSpPr>
      <xdr:spPr>
        <a:xfrm>
          <a:off x="20383500" y="62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5334</xdr:rowOff>
    </xdr:from>
    <xdr:to>
      <xdr:col>111</xdr:col>
      <xdr:colOff>177800</xdr:colOff>
      <xdr:row>37</xdr:row>
      <xdr:rowOff>60198</xdr:rowOff>
    </xdr:to>
    <xdr:cxnSp macro="">
      <xdr:nvCxnSpPr>
        <xdr:cNvPr id="590" name="直線コネクタ 589"/>
        <xdr:cNvCxnSpPr/>
      </xdr:nvCxnSpPr>
      <xdr:spPr>
        <a:xfrm>
          <a:off x="20434300" y="63489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130556</xdr:rowOff>
    </xdr:from>
    <xdr:to>
      <xdr:col>102</xdr:col>
      <xdr:colOff>165100</xdr:colOff>
      <xdr:row>37</xdr:row>
      <xdr:rowOff>60706</xdr:rowOff>
    </xdr:to>
    <xdr:sp macro="" textlink="">
      <xdr:nvSpPr>
        <xdr:cNvPr id="591" name="楕円 590"/>
        <xdr:cNvSpPr/>
      </xdr:nvSpPr>
      <xdr:spPr>
        <a:xfrm>
          <a:off x="19494500" y="63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5334</xdr:rowOff>
    </xdr:from>
    <xdr:to>
      <xdr:col>107</xdr:col>
      <xdr:colOff>50800</xdr:colOff>
      <xdr:row>37</xdr:row>
      <xdr:rowOff>9906</xdr:rowOff>
    </xdr:to>
    <xdr:cxnSp macro="">
      <xdr:nvCxnSpPr>
        <xdr:cNvPr id="592" name="直線コネクタ 591"/>
        <xdr:cNvCxnSpPr/>
      </xdr:nvCxnSpPr>
      <xdr:spPr>
        <a:xfrm flipV="1">
          <a:off x="19545300" y="63489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125984</xdr:rowOff>
    </xdr:from>
    <xdr:to>
      <xdr:col>98</xdr:col>
      <xdr:colOff>38100</xdr:colOff>
      <xdr:row>37</xdr:row>
      <xdr:rowOff>56134</xdr:rowOff>
    </xdr:to>
    <xdr:sp macro="" textlink="">
      <xdr:nvSpPr>
        <xdr:cNvPr id="593" name="楕円 592"/>
        <xdr:cNvSpPr/>
      </xdr:nvSpPr>
      <xdr:spPr>
        <a:xfrm>
          <a:off x="18605500" y="62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5334</xdr:rowOff>
    </xdr:from>
    <xdr:to>
      <xdr:col>102</xdr:col>
      <xdr:colOff>114300</xdr:colOff>
      <xdr:row>37</xdr:row>
      <xdr:rowOff>9906</xdr:rowOff>
    </xdr:to>
    <xdr:cxnSp macro="">
      <xdr:nvCxnSpPr>
        <xdr:cNvPr id="594" name="直線コネクタ 593"/>
        <xdr:cNvCxnSpPr/>
      </xdr:nvCxnSpPr>
      <xdr:spPr>
        <a:xfrm>
          <a:off x="18656300" y="63489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595" name="n_1aveValue【認定こども園・幼稚園・保育所】&#10;一人当たり面積"/>
        <xdr:cNvSpPr txBox="1"/>
      </xdr:nvSpPr>
      <xdr:spPr>
        <a:xfrm>
          <a:off x="210757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170705</xdr:rowOff>
    </xdr:from>
    <xdr:ext cx="469744" cy="259045"/>
    <xdr:sp macro="" textlink="">
      <xdr:nvSpPr>
        <xdr:cNvPr id="596" name="n_2aveValue【認定こども園・幼稚園・保育所】&#10;一人当たり面積"/>
        <xdr:cNvSpPr txBox="1"/>
      </xdr:nvSpPr>
      <xdr:spPr>
        <a:xfrm>
          <a:off x="20199427" y="651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166133</xdr:rowOff>
    </xdr:from>
    <xdr:ext cx="469744" cy="259045"/>
    <xdr:sp macro="" textlink="">
      <xdr:nvSpPr>
        <xdr:cNvPr id="597" name="n_3aveValue【認定こども園・幼稚園・保育所】&#10;一人当たり面積"/>
        <xdr:cNvSpPr txBox="1"/>
      </xdr:nvSpPr>
      <xdr:spPr>
        <a:xfrm>
          <a:off x="19310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17543</xdr:rowOff>
    </xdr:from>
    <xdr:ext cx="469744" cy="259045"/>
    <xdr:sp macro="" textlink="">
      <xdr:nvSpPr>
        <xdr:cNvPr id="598" name="n_4aveValue【認定こども園・幼稚園・保育所】&#10;一人当たり面積"/>
        <xdr:cNvSpPr txBox="1"/>
      </xdr:nvSpPr>
      <xdr:spPr>
        <a:xfrm>
          <a:off x="18421427" y="65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127525</xdr:rowOff>
    </xdr:from>
    <xdr:ext cx="469744" cy="259045"/>
    <xdr:sp macro="" textlink="">
      <xdr:nvSpPr>
        <xdr:cNvPr id="599" name="n_1mainValue【認定こども園・幼稚園・保育所】&#10;一人当たり面積"/>
        <xdr:cNvSpPr txBox="1"/>
      </xdr:nvSpPr>
      <xdr:spPr>
        <a:xfrm>
          <a:off x="21075727" y="612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72661</xdr:rowOff>
    </xdr:from>
    <xdr:ext cx="469744" cy="259045"/>
    <xdr:sp macro="" textlink="">
      <xdr:nvSpPr>
        <xdr:cNvPr id="600" name="n_2mainValue【認定こども園・幼稚園・保育所】&#10;一人当たり面積"/>
        <xdr:cNvSpPr txBox="1"/>
      </xdr:nvSpPr>
      <xdr:spPr>
        <a:xfrm>
          <a:off x="20199427" y="607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77233</xdr:rowOff>
    </xdr:from>
    <xdr:ext cx="469744" cy="259045"/>
    <xdr:sp macro="" textlink="">
      <xdr:nvSpPr>
        <xdr:cNvPr id="601" name="n_3mainValue【認定こども園・幼稚園・保育所】&#10;一人当たり面積"/>
        <xdr:cNvSpPr txBox="1"/>
      </xdr:nvSpPr>
      <xdr:spPr>
        <a:xfrm>
          <a:off x="19310427"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72661</xdr:rowOff>
    </xdr:from>
    <xdr:ext cx="469744" cy="259045"/>
    <xdr:sp macro="" textlink="">
      <xdr:nvSpPr>
        <xdr:cNvPr id="602" name="n_4mainValue【認定こども園・幼稚園・保育所】&#10;一人当たり面積"/>
        <xdr:cNvSpPr txBox="1"/>
      </xdr:nvSpPr>
      <xdr:spPr>
        <a:xfrm>
          <a:off x="18421427" y="607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4" name="直線コネクタ 6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5" name="テキスト ボックス 61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6" name="直線コネクタ 6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7" name="テキスト ボックス 6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8" name="直線コネクタ 6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9" name="テキスト ボックス 6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0" name="直線コネクタ 6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1" name="テキスト ボックス 6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2" name="直線コネクタ 6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3" name="テキスト ボックス 6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4" name="直線コネクタ 6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5" name="テキスト ボックス 62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629" name="直線コネクタ 628"/>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630"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631" name="直線コネクタ 630"/>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632"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633" name="直線コネクタ 632"/>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634"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35" name="フローチャート: 判断 634"/>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636" name="フローチャート: 判断 635"/>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37" name="フローチャート: 判断 636"/>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638" name="フローチャート: 判断 637"/>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639" name="フローチャート: 判断 638"/>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76563</xdr:rowOff>
    </xdr:from>
    <xdr:to>
      <xdr:col>85</xdr:col>
      <xdr:colOff>177800</xdr:colOff>
      <xdr:row>59</xdr:row>
      <xdr:rowOff>6713</xdr:rowOff>
    </xdr:to>
    <xdr:sp macro="" textlink="">
      <xdr:nvSpPr>
        <xdr:cNvPr id="645" name="楕円 644"/>
        <xdr:cNvSpPr/>
      </xdr:nvSpPr>
      <xdr:spPr>
        <a:xfrm>
          <a:off x="162687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99440</xdr:rowOff>
    </xdr:from>
    <xdr:ext cx="405111" cy="259045"/>
    <xdr:sp macro="" textlink="">
      <xdr:nvSpPr>
        <xdr:cNvPr id="646" name="【学校施設】&#10;有形固定資産減価償却率該当値テキスト"/>
        <xdr:cNvSpPr txBox="1"/>
      </xdr:nvSpPr>
      <xdr:spPr>
        <a:xfrm>
          <a:off x="16357600" y="987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14515</xdr:rowOff>
    </xdr:from>
    <xdr:to>
      <xdr:col>81</xdr:col>
      <xdr:colOff>101600</xdr:colOff>
      <xdr:row>58</xdr:row>
      <xdr:rowOff>116115</xdr:rowOff>
    </xdr:to>
    <xdr:sp macro="" textlink="">
      <xdr:nvSpPr>
        <xdr:cNvPr id="647" name="楕円 646"/>
        <xdr:cNvSpPr/>
      </xdr:nvSpPr>
      <xdr:spPr>
        <a:xfrm>
          <a:off x="15430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65315</xdr:rowOff>
    </xdr:from>
    <xdr:to>
      <xdr:col>85</xdr:col>
      <xdr:colOff>127000</xdr:colOff>
      <xdr:row>58</xdr:row>
      <xdr:rowOff>127363</xdr:rowOff>
    </xdr:to>
    <xdr:cxnSp macro="">
      <xdr:nvCxnSpPr>
        <xdr:cNvPr id="648" name="直線コネクタ 647"/>
        <xdr:cNvCxnSpPr/>
      </xdr:nvCxnSpPr>
      <xdr:spPr>
        <a:xfrm>
          <a:off x="15481300" y="10009415"/>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117384</xdr:rowOff>
    </xdr:from>
    <xdr:to>
      <xdr:col>76</xdr:col>
      <xdr:colOff>165100</xdr:colOff>
      <xdr:row>58</xdr:row>
      <xdr:rowOff>47534</xdr:rowOff>
    </xdr:to>
    <xdr:sp macro="" textlink="">
      <xdr:nvSpPr>
        <xdr:cNvPr id="649" name="楕円 648"/>
        <xdr:cNvSpPr/>
      </xdr:nvSpPr>
      <xdr:spPr>
        <a:xfrm>
          <a:off x="14541500" y="98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168184</xdr:rowOff>
    </xdr:from>
    <xdr:to>
      <xdr:col>81</xdr:col>
      <xdr:colOff>50800</xdr:colOff>
      <xdr:row>58</xdr:row>
      <xdr:rowOff>65315</xdr:rowOff>
    </xdr:to>
    <xdr:cxnSp macro="">
      <xdr:nvCxnSpPr>
        <xdr:cNvPr id="650" name="直線コネクタ 649"/>
        <xdr:cNvCxnSpPr/>
      </xdr:nvCxnSpPr>
      <xdr:spPr>
        <a:xfrm>
          <a:off x="14592300" y="994083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651" name="楕円 650"/>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168184</xdr:rowOff>
    </xdr:from>
    <xdr:to>
      <xdr:col>76</xdr:col>
      <xdr:colOff>114300</xdr:colOff>
      <xdr:row>58</xdr:row>
      <xdr:rowOff>114300</xdr:rowOff>
    </xdr:to>
    <xdr:cxnSp macro="">
      <xdr:nvCxnSpPr>
        <xdr:cNvPr id="652" name="直線コネクタ 651"/>
        <xdr:cNvCxnSpPr/>
      </xdr:nvCxnSpPr>
      <xdr:spPr>
        <a:xfrm flipV="1">
          <a:off x="13703300" y="9940834"/>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169635</xdr:rowOff>
    </xdr:from>
    <xdr:to>
      <xdr:col>67</xdr:col>
      <xdr:colOff>101600</xdr:colOff>
      <xdr:row>58</xdr:row>
      <xdr:rowOff>99785</xdr:rowOff>
    </xdr:to>
    <xdr:sp macro="" textlink="">
      <xdr:nvSpPr>
        <xdr:cNvPr id="653" name="楕円 652"/>
        <xdr:cNvSpPr/>
      </xdr:nvSpPr>
      <xdr:spPr>
        <a:xfrm>
          <a:off x="12763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48985</xdr:rowOff>
    </xdr:from>
    <xdr:to>
      <xdr:col>71</xdr:col>
      <xdr:colOff>177800</xdr:colOff>
      <xdr:row>58</xdr:row>
      <xdr:rowOff>114300</xdr:rowOff>
    </xdr:to>
    <xdr:cxnSp macro="">
      <xdr:nvCxnSpPr>
        <xdr:cNvPr id="654" name="直線コネクタ 653"/>
        <xdr:cNvCxnSpPr/>
      </xdr:nvCxnSpPr>
      <xdr:spPr>
        <a:xfrm>
          <a:off x="12814300" y="99930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655" name="n_1aveValue【学校施設】&#10;有形固定資産減価償却率"/>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656" name="n_2aveValue【学校施設】&#10;有形固定資産減価償却率"/>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657" name="n_3aveValue【学校施設】&#10;有形固定資産減価償却率"/>
        <xdr:cNvSpPr txBox="1"/>
      </xdr:nvSpPr>
      <xdr:spPr>
        <a:xfrm>
          <a:off x="13500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128468</xdr:rowOff>
    </xdr:from>
    <xdr:ext cx="405111" cy="259045"/>
    <xdr:sp macro="" textlink="">
      <xdr:nvSpPr>
        <xdr:cNvPr id="658" name="n_4aveValue【学校施設】&#10;有形固定資産減価償却率"/>
        <xdr:cNvSpPr txBox="1"/>
      </xdr:nvSpPr>
      <xdr:spPr>
        <a:xfrm>
          <a:off x="12611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132642</xdr:rowOff>
    </xdr:from>
    <xdr:ext cx="405111" cy="259045"/>
    <xdr:sp macro="" textlink="">
      <xdr:nvSpPr>
        <xdr:cNvPr id="659" name="n_1mainValue【学校施設】&#10;有形固定資産減価償却率"/>
        <xdr:cNvSpPr txBox="1"/>
      </xdr:nvSpPr>
      <xdr:spPr>
        <a:xfrm>
          <a:off x="15266044" y="973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64061</xdr:rowOff>
    </xdr:from>
    <xdr:ext cx="405111" cy="259045"/>
    <xdr:sp macro="" textlink="">
      <xdr:nvSpPr>
        <xdr:cNvPr id="660" name="n_2mainValue【学校施設】&#10;有形固定資産減価償却率"/>
        <xdr:cNvSpPr txBox="1"/>
      </xdr:nvSpPr>
      <xdr:spPr>
        <a:xfrm>
          <a:off x="14389744" y="966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10177</xdr:rowOff>
    </xdr:from>
    <xdr:ext cx="405111" cy="259045"/>
    <xdr:sp macro="" textlink="">
      <xdr:nvSpPr>
        <xdr:cNvPr id="661" name="n_3mainValue【学校施設】&#10;有形固定資産減価償却率"/>
        <xdr:cNvSpPr txBox="1"/>
      </xdr:nvSpPr>
      <xdr:spPr>
        <a:xfrm>
          <a:off x="13500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116312</xdr:rowOff>
    </xdr:from>
    <xdr:ext cx="405111" cy="259045"/>
    <xdr:sp macro="" textlink="">
      <xdr:nvSpPr>
        <xdr:cNvPr id="662" name="n_4mainValue【学校施設】&#10;有形固定資産減価償却率"/>
        <xdr:cNvSpPr txBox="1"/>
      </xdr:nvSpPr>
      <xdr:spPr>
        <a:xfrm>
          <a:off x="126117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78" name="テキスト ボックス 677"/>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0" name="テキスト ボックス 679"/>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2" name="テキスト ボックス 681"/>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4" name="テキスト ボックス 68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686" name="直線コネクタ 685"/>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687"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688" name="直線コネクタ 687"/>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689"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690" name="直線コネクタ 689"/>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691" name="【学校施設】&#10;一人当たり面積平均値テキスト"/>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692" name="フローチャート: 判断 691"/>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693" name="フローチャート: 判断 692"/>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694" name="フローチャート: 判断 693"/>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695" name="フローチャート: 判断 694"/>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696" name="フローチャート: 判断 695"/>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78511</xdr:rowOff>
    </xdr:from>
    <xdr:to>
      <xdr:col>116</xdr:col>
      <xdr:colOff>114300</xdr:colOff>
      <xdr:row>64</xdr:row>
      <xdr:rowOff>8661</xdr:rowOff>
    </xdr:to>
    <xdr:sp macro="" textlink="">
      <xdr:nvSpPr>
        <xdr:cNvPr id="702" name="楕円 701"/>
        <xdr:cNvSpPr/>
      </xdr:nvSpPr>
      <xdr:spPr>
        <a:xfrm>
          <a:off x="22110700" y="1087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48480</xdr:rowOff>
    </xdr:from>
    <xdr:ext cx="469744" cy="259045"/>
    <xdr:sp macro="" textlink="">
      <xdr:nvSpPr>
        <xdr:cNvPr id="703" name="【学校施設】&#10;一人当たり面積該当値テキスト"/>
        <xdr:cNvSpPr txBox="1"/>
      </xdr:nvSpPr>
      <xdr:spPr>
        <a:xfrm>
          <a:off x="22199600" y="1084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78207</xdr:rowOff>
    </xdr:from>
    <xdr:to>
      <xdr:col>112</xdr:col>
      <xdr:colOff>38100</xdr:colOff>
      <xdr:row>64</xdr:row>
      <xdr:rowOff>8357</xdr:rowOff>
    </xdr:to>
    <xdr:sp macro="" textlink="">
      <xdr:nvSpPr>
        <xdr:cNvPr id="704" name="楕円 703"/>
        <xdr:cNvSpPr/>
      </xdr:nvSpPr>
      <xdr:spPr>
        <a:xfrm>
          <a:off x="21272500" y="1087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129007</xdr:rowOff>
    </xdr:from>
    <xdr:to>
      <xdr:col>116</xdr:col>
      <xdr:colOff>63500</xdr:colOff>
      <xdr:row>63</xdr:row>
      <xdr:rowOff>129311</xdr:rowOff>
    </xdr:to>
    <xdr:cxnSp macro="">
      <xdr:nvCxnSpPr>
        <xdr:cNvPr id="705" name="直線コネクタ 704"/>
        <xdr:cNvCxnSpPr/>
      </xdr:nvCxnSpPr>
      <xdr:spPr>
        <a:xfrm>
          <a:off x="21323300" y="10930357"/>
          <a:ext cx="8382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78359</xdr:rowOff>
    </xdr:from>
    <xdr:to>
      <xdr:col>107</xdr:col>
      <xdr:colOff>101600</xdr:colOff>
      <xdr:row>64</xdr:row>
      <xdr:rowOff>8509</xdr:rowOff>
    </xdr:to>
    <xdr:sp macro="" textlink="">
      <xdr:nvSpPr>
        <xdr:cNvPr id="706" name="楕円 705"/>
        <xdr:cNvSpPr/>
      </xdr:nvSpPr>
      <xdr:spPr>
        <a:xfrm>
          <a:off x="20383500" y="1087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129007</xdr:rowOff>
    </xdr:from>
    <xdr:to>
      <xdr:col>111</xdr:col>
      <xdr:colOff>177800</xdr:colOff>
      <xdr:row>63</xdr:row>
      <xdr:rowOff>129159</xdr:rowOff>
    </xdr:to>
    <xdr:cxnSp macro="">
      <xdr:nvCxnSpPr>
        <xdr:cNvPr id="707" name="直線コネクタ 706"/>
        <xdr:cNvCxnSpPr/>
      </xdr:nvCxnSpPr>
      <xdr:spPr>
        <a:xfrm flipV="1">
          <a:off x="20434300" y="10930357"/>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85751</xdr:rowOff>
    </xdr:from>
    <xdr:to>
      <xdr:col>102</xdr:col>
      <xdr:colOff>165100</xdr:colOff>
      <xdr:row>64</xdr:row>
      <xdr:rowOff>15901</xdr:rowOff>
    </xdr:to>
    <xdr:sp macro="" textlink="">
      <xdr:nvSpPr>
        <xdr:cNvPr id="708" name="楕円 707"/>
        <xdr:cNvSpPr/>
      </xdr:nvSpPr>
      <xdr:spPr>
        <a:xfrm>
          <a:off x="19494500" y="1088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129159</xdr:rowOff>
    </xdr:from>
    <xdr:to>
      <xdr:col>107</xdr:col>
      <xdr:colOff>50800</xdr:colOff>
      <xdr:row>63</xdr:row>
      <xdr:rowOff>136551</xdr:rowOff>
    </xdr:to>
    <xdr:cxnSp macro="">
      <xdr:nvCxnSpPr>
        <xdr:cNvPr id="709" name="直線コネクタ 708"/>
        <xdr:cNvCxnSpPr/>
      </xdr:nvCxnSpPr>
      <xdr:spPr>
        <a:xfrm flipV="1">
          <a:off x="19545300" y="10930509"/>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84455</xdr:rowOff>
    </xdr:from>
    <xdr:to>
      <xdr:col>98</xdr:col>
      <xdr:colOff>38100</xdr:colOff>
      <xdr:row>64</xdr:row>
      <xdr:rowOff>14605</xdr:rowOff>
    </xdr:to>
    <xdr:sp macro="" textlink="">
      <xdr:nvSpPr>
        <xdr:cNvPr id="710" name="楕円 709"/>
        <xdr:cNvSpPr/>
      </xdr:nvSpPr>
      <xdr:spPr>
        <a:xfrm>
          <a:off x="18605500" y="108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135255</xdr:rowOff>
    </xdr:from>
    <xdr:to>
      <xdr:col>102</xdr:col>
      <xdr:colOff>114300</xdr:colOff>
      <xdr:row>63</xdr:row>
      <xdr:rowOff>136551</xdr:rowOff>
    </xdr:to>
    <xdr:cxnSp macro="">
      <xdr:nvCxnSpPr>
        <xdr:cNvPr id="711" name="直線コネクタ 710"/>
        <xdr:cNvCxnSpPr/>
      </xdr:nvCxnSpPr>
      <xdr:spPr>
        <a:xfrm>
          <a:off x="18656300" y="10936605"/>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712" name="n_1aveValue【学校施設】&#10;一人当たり面積"/>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713" name="n_2aveValue【学校施設】&#10;一人当たり面積"/>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714" name="n_3aveValue【学校施設】&#10;一人当たり面積"/>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715" name="n_4aveValue【学校施設】&#10;一人当たり面積"/>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170934</xdr:rowOff>
    </xdr:from>
    <xdr:ext cx="469744" cy="259045"/>
    <xdr:sp macro="" textlink="">
      <xdr:nvSpPr>
        <xdr:cNvPr id="716" name="n_1mainValue【学校施設】&#10;一人当たり面積"/>
        <xdr:cNvSpPr txBox="1"/>
      </xdr:nvSpPr>
      <xdr:spPr>
        <a:xfrm>
          <a:off x="21075727" y="1097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171086</xdr:rowOff>
    </xdr:from>
    <xdr:ext cx="469744" cy="259045"/>
    <xdr:sp macro="" textlink="">
      <xdr:nvSpPr>
        <xdr:cNvPr id="717" name="n_2mainValue【学校施設】&#10;一人当たり面積"/>
        <xdr:cNvSpPr txBox="1"/>
      </xdr:nvSpPr>
      <xdr:spPr>
        <a:xfrm>
          <a:off x="20199427" y="1097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7028</xdr:rowOff>
    </xdr:from>
    <xdr:ext cx="469744" cy="259045"/>
    <xdr:sp macro="" textlink="">
      <xdr:nvSpPr>
        <xdr:cNvPr id="718" name="n_3mainValue【学校施設】&#10;一人当たり面積"/>
        <xdr:cNvSpPr txBox="1"/>
      </xdr:nvSpPr>
      <xdr:spPr>
        <a:xfrm>
          <a:off x="19310427" y="1097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5732</xdr:rowOff>
    </xdr:from>
    <xdr:ext cx="469744" cy="259045"/>
    <xdr:sp macro="" textlink="">
      <xdr:nvSpPr>
        <xdr:cNvPr id="719" name="n_4mainValue【学校施設】&#10;一人当たり面積"/>
        <xdr:cNvSpPr txBox="1"/>
      </xdr:nvSpPr>
      <xdr:spPr>
        <a:xfrm>
          <a:off x="18421427" y="1097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744" name="直線コネクタ 743"/>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5"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6" name="直線コネクタ 745"/>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747" name="【児童館】&#10;有形固定資産減価償却率最大値テキスト"/>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748" name="直線コネクタ 747"/>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749" name="【児童館】&#10;有形固定資産減価償却率平均値テキスト"/>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750" name="フローチャート: 判断 749"/>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751" name="フローチャート: 判断 750"/>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752" name="フローチャート: 判断 751"/>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753" name="フローチャート: 判断 752"/>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754" name="フローチャート: 判断 753"/>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128270</xdr:rowOff>
    </xdr:from>
    <xdr:to>
      <xdr:col>85</xdr:col>
      <xdr:colOff>177800</xdr:colOff>
      <xdr:row>84</xdr:row>
      <xdr:rowOff>58420</xdr:rowOff>
    </xdr:to>
    <xdr:sp macro="" textlink="">
      <xdr:nvSpPr>
        <xdr:cNvPr id="760" name="楕円 759"/>
        <xdr:cNvSpPr/>
      </xdr:nvSpPr>
      <xdr:spPr>
        <a:xfrm>
          <a:off x="162687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106697</xdr:rowOff>
    </xdr:from>
    <xdr:ext cx="405111" cy="259045"/>
    <xdr:sp macro="" textlink="">
      <xdr:nvSpPr>
        <xdr:cNvPr id="761" name="【児童館】&#10;有形固定資産減価償却率該当値テキスト"/>
        <xdr:cNvSpPr txBox="1"/>
      </xdr:nvSpPr>
      <xdr:spPr>
        <a:xfrm>
          <a:off x="16357600"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95886</xdr:rowOff>
    </xdr:from>
    <xdr:to>
      <xdr:col>81</xdr:col>
      <xdr:colOff>101600</xdr:colOff>
      <xdr:row>84</xdr:row>
      <xdr:rowOff>26036</xdr:rowOff>
    </xdr:to>
    <xdr:sp macro="" textlink="">
      <xdr:nvSpPr>
        <xdr:cNvPr id="762" name="楕円 761"/>
        <xdr:cNvSpPr/>
      </xdr:nvSpPr>
      <xdr:spPr>
        <a:xfrm>
          <a:off x="15430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146686</xdr:rowOff>
    </xdr:from>
    <xdr:to>
      <xdr:col>85</xdr:col>
      <xdr:colOff>127000</xdr:colOff>
      <xdr:row>84</xdr:row>
      <xdr:rowOff>7620</xdr:rowOff>
    </xdr:to>
    <xdr:cxnSp macro="">
      <xdr:nvCxnSpPr>
        <xdr:cNvPr id="763" name="直線コネクタ 762"/>
        <xdr:cNvCxnSpPr/>
      </xdr:nvCxnSpPr>
      <xdr:spPr>
        <a:xfrm>
          <a:off x="15481300" y="14377036"/>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63500</xdr:rowOff>
    </xdr:from>
    <xdr:to>
      <xdr:col>76</xdr:col>
      <xdr:colOff>165100</xdr:colOff>
      <xdr:row>83</xdr:row>
      <xdr:rowOff>165100</xdr:rowOff>
    </xdr:to>
    <xdr:sp macro="" textlink="">
      <xdr:nvSpPr>
        <xdr:cNvPr id="764" name="楕円 763"/>
        <xdr:cNvSpPr/>
      </xdr:nvSpPr>
      <xdr:spPr>
        <a:xfrm>
          <a:off x="14541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114300</xdr:rowOff>
    </xdr:from>
    <xdr:to>
      <xdr:col>81</xdr:col>
      <xdr:colOff>50800</xdr:colOff>
      <xdr:row>83</xdr:row>
      <xdr:rowOff>146686</xdr:rowOff>
    </xdr:to>
    <xdr:cxnSp macro="">
      <xdr:nvCxnSpPr>
        <xdr:cNvPr id="765" name="直線コネクタ 764"/>
        <xdr:cNvCxnSpPr/>
      </xdr:nvCxnSpPr>
      <xdr:spPr>
        <a:xfrm>
          <a:off x="14592300" y="143446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33020</xdr:rowOff>
    </xdr:from>
    <xdr:to>
      <xdr:col>72</xdr:col>
      <xdr:colOff>38100</xdr:colOff>
      <xdr:row>83</xdr:row>
      <xdr:rowOff>134620</xdr:rowOff>
    </xdr:to>
    <xdr:sp macro="" textlink="">
      <xdr:nvSpPr>
        <xdr:cNvPr id="766" name="楕円 765"/>
        <xdr:cNvSpPr/>
      </xdr:nvSpPr>
      <xdr:spPr>
        <a:xfrm>
          <a:off x="13652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83820</xdr:rowOff>
    </xdr:from>
    <xdr:to>
      <xdr:col>76</xdr:col>
      <xdr:colOff>114300</xdr:colOff>
      <xdr:row>83</xdr:row>
      <xdr:rowOff>114300</xdr:rowOff>
    </xdr:to>
    <xdr:cxnSp macro="">
      <xdr:nvCxnSpPr>
        <xdr:cNvPr id="767" name="直線コネクタ 766"/>
        <xdr:cNvCxnSpPr/>
      </xdr:nvCxnSpPr>
      <xdr:spPr>
        <a:xfrm>
          <a:off x="13703300" y="143141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636</xdr:rowOff>
    </xdr:from>
    <xdr:to>
      <xdr:col>67</xdr:col>
      <xdr:colOff>101600</xdr:colOff>
      <xdr:row>83</xdr:row>
      <xdr:rowOff>102236</xdr:rowOff>
    </xdr:to>
    <xdr:sp macro="" textlink="">
      <xdr:nvSpPr>
        <xdr:cNvPr id="768" name="楕円 767"/>
        <xdr:cNvSpPr/>
      </xdr:nvSpPr>
      <xdr:spPr>
        <a:xfrm>
          <a:off x="12763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51436</xdr:rowOff>
    </xdr:from>
    <xdr:to>
      <xdr:col>71</xdr:col>
      <xdr:colOff>177800</xdr:colOff>
      <xdr:row>83</xdr:row>
      <xdr:rowOff>83820</xdr:rowOff>
    </xdr:to>
    <xdr:cxnSp macro="">
      <xdr:nvCxnSpPr>
        <xdr:cNvPr id="769" name="直線コネクタ 768"/>
        <xdr:cNvCxnSpPr/>
      </xdr:nvCxnSpPr>
      <xdr:spPr>
        <a:xfrm>
          <a:off x="12814300" y="1428178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770" name="n_1aveValue【児童館】&#10;有形固定資産減価償却率"/>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771" name="n_2aveValue【児童館】&#10;有形固定資産減価償却率"/>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772" name="n_3aveValue【児童館】&#10;有形固定資産減価償却率"/>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773" name="n_4aveValue【児童館】&#10;有形固定資産減価償却率"/>
        <xdr:cNvSpPr txBox="1"/>
      </xdr:nvSpPr>
      <xdr:spPr>
        <a:xfrm>
          <a:off x="12611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17163</xdr:rowOff>
    </xdr:from>
    <xdr:ext cx="405111" cy="259045"/>
    <xdr:sp macro="" textlink="">
      <xdr:nvSpPr>
        <xdr:cNvPr id="774" name="n_1mainValue【児童館】&#10;有形固定資産減価償却率"/>
        <xdr:cNvSpPr txBox="1"/>
      </xdr:nvSpPr>
      <xdr:spPr>
        <a:xfrm>
          <a:off x="152660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156227</xdr:rowOff>
    </xdr:from>
    <xdr:ext cx="405111" cy="259045"/>
    <xdr:sp macro="" textlink="">
      <xdr:nvSpPr>
        <xdr:cNvPr id="775" name="n_2mainValue【児童館】&#10;有形固定資産減価償却率"/>
        <xdr:cNvSpPr txBox="1"/>
      </xdr:nvSpPr>
      <xdr:spPr>
        <a:xfrm>
          <a:off x="14389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125747</xdr:rowOff>
    </xdr:from>
    <xdr:ext cx="405111" cy="259045"/>
    <xdr:sp macro="" textlink="">
      <xdr:nvSpPr>
        <xdr:cNvPr id="776" name="n_3mainValue【児童館】&#10;有形固定資産減価償却率"/>
        <xdr:cNvSpPr txBox="1"/>
      </xdr:nvSpPr>
      <xdr:spPr>
        <a:xfrm>
          <a:off x="13500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93363</xdr:rowOff>
    </xdr:from>
    <xdr:ext cx="405111" cy="259045"/>
    <xdr:sp macro="" textlink="">
      <xdr:nvSpPr>
        <xdr:cNvPr id="777" name="n_4mainValue【児童館】&#10;有形固定資産減価償却率"/>
        <xdr:cNvSpPr txBox="1"/>
      </xdr:nvSpPr>
      <xdr:spPr>
        <a:xfrm>
          <a:off x="126117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1" name="直線コネクタ 800"/>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2"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3" name="直線コネクタ 802"/>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4"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5" name="直線コネクタ 804"/>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124477</xdr:rowOff>
    </xdr:from>
    <xdr:ext cx="469744" cy="259045"/>
    <xdr:sp macro="" textlink="">
      <xdr:nvSpPr>
        <xdr:cNvPr id="806" name="【児童館】&#10;一人当たり面積平均値テキスト"/>
        <xdr:cNvSpPr txBox="1"/>
      </xdr:nvSpPr>
      <xdr:spPr>
        <a:xfrm>
          <a:off x="22199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807" name="フローチャート: 判断 806"/>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8" name="フローチャート: 判断 807"/>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09" name="フローチャート: 判断 808"/>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810" name="フローチャート: 判断 809"/>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11" name="フローチャート: 判断 810"/>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817" name="楕円 816"/>
        <xdr:cNvSpPr/>
      </xdr:nvSpPr>
      <xdr:spPr>
        <a:xfrm>
          <a:off x="22110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80027</xdr:rowOff>
    </xdr:from>
    <xdr:ext cx="469744" cy="259045"/>
    <xdr:sp macro="" textlink="">
      <xdr:nvSpPr>
        <xdr:cNvPr id="818" name="【児童館】&#10;一人当たり面積該当値テキスト"/>
        <xdr:cNvSpPr txBox="1"/>
      </xdr:nvSpPr>
      <xdr:spPr>
        <a:xfrm>
          <a:off x="22199600"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101600</xdr:rowOff>
    </xdr:from>
    <xdr:to>
      <xdr:col>112</xdr:col>
      <xdr:colOff>38100</xdr:colOff>
      <xdr:row>84</xdr:row>
      <xdr:rowOff>31750</xdr:rowOff>
    </xdr:to>
    <xdr:sp macro="" textlink="">
      <xdr:nvSpPr>
        <xdr:cNvPr id="819" name="楕円 818"/>
        <xdr:cNvSpPr/>
      </xdr:nvSpPr>
      <xdr:spPr>
        <a:xfrm>
          <a:off x="21272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152400</xdr:rowOff>
    </xdr:from>
    <xdr:to>
      <xdr:col>116</xdr:col>
      <xdr:colOff>63500</xdr:colOff>
      <xdr:row>83</xdr:row>
      <xdr:rowOff>152400</xdr:rowOff>
    </xdr:to>
    <xdr:cxnSp macro="">
      <xdr:nvCxnSpPr>
        <xdr:cNvPr id="820" name="直線コネクタ 819"/>
        <xdr:cNvCxnSpPr/>
      </xdr:nvCxnSpPr>
      <xdr:spPr>
        <a:xfrm>
          <a:off x="21323300" y="14382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101600</xdr:rowOff>
    </xdr:from>
    <xdr:to>
      <xdr:col>107</xdr:col>
      <xdr:colOff>101600</xdr:colOff>
      <xdr:row>84</xdr:row>
      <xdr:rowOff>31750</xdr:rowOff>
    </xdr:to>
    <xdr:sp macro="" textlink="">
      <xdr:nvSpPr>
        <xdr:cNvPr id="821" name="楕円 820"/>
        <xdr:cNvSpPr/>
      </xdr:nvSpPr>
      <xdr:spPr>
        <a:xfrm>
          <a:off x="20383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152400</xdr:rowOff>
    </xdr:from>
    <xdr:to>
      <xdr:col>111</xdr:col>
      <xdr:colOff>177800</xdr:colOff>
      <xdr:row>83</xdr:row>
      <xdr:rowOff>152400</xdr:rowOff>
    </xdr:to>
    <xdr:cxnSp macro="">
      <xdr:nvCxnSpPr>
        <xdr:cNvPr id="822" name="直線コネクタ 821"/>
        <xdr:cNvCxnSpPr/>
      </xdr:nvCxnSpPr>
      <xdr:spPr>
        <a:xfrm>
          <a:off x="20434300" y="1438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823" name="楕円 822"/>
        <xdr:cNvSpPr/>
      </xdr:nvSpPr>
      <xdr:spPr>
        <a:xfrm>
          <a:off x="19494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152400</xdr:rowOff>
    </xdr:from>
    <xdr:to>
      <xdr:col>107</xdr:col>
      <xdr:colOff>50800</xdr:colOff>
      <xdr:row>83</xdr:row>
      <xdr:rowOff>152400</xdr:rowOff>
    </xdr:to>
    <xdr:cxnSp macro="">
      <xdr:nvCxnSpPr>
        <xdr:cNvPr id="824" name="直線コネクタ 823"/>
        <xdr:cNvCxnSpPr/>
      </xdr:nvCxnSpPr>
      <xdr:spPr>
        <a:xfrm>
          <a:off x="19545300" y="1438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25" name="楕円 824"/>
        <xdr:cNvSpPr/>
      </xdr:nvSpPr>
      <xdr:spPr>
        <a:xfrm>
          <a:off x="18605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152400</xdr:rowOff>
    </xdr:from>
    <xdr:to>
      <xdr:col>102</xdr:col>
      <xdr:colOff>114300</xdr:colOff>
      <xdr:row>83</xdr:row>
      <xdr:rowOff>152400</xdr:rowOff>
    </xdr:to>
    <xdr:cxnSp macro="">
      <xdr:nvCxnSpPr>
        <xdr:cNvPr id="826" name="直線コネクタ 825"/>
        <xdr:cNvCxnSpPr/>
      </xdr:nvCxnSpPr>
      <xdr:spPr>
        <a:xfrm>
          <a:off x="18656300" y="1438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827"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828"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829" name="n_3aveValue【児童館】&#10;一人当たり面積"/>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830" name="n_4aveValue【児童館】&#10;一人当たり面積"/>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48277</xdr:rowOff>
    </xdr:from>
    <xdr:ext cx="469744" cy="259045"/>
    <xdr:sp macro="" textlink="">
      <xdr:nvSpPr>
        <xdr:cNvPr id="831" name="n_1mainValue【児童館】&#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832" name="n_2mainValue【児童館】&#10;一人当たり面積"/>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833" name="n_3mainValue【児童館】&#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834" name="n_4mainValue【児童館】&#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843" name="正方形/長方形 8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4" name="正方形/長方形 8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5" name="正方形/長方形 8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6" name="正方形/長方形 8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7" name="正方形/長方形 8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8" name="正方形/長方形 8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9" name="正方形/長方形 8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0" name="正方形/長方形 84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道路、橋りょう・トンネル等のインフラ資産の有形固定資産減価償却率については、全国平均を下回っているものの、道路については令和２年度に県内平均を上回っていることから、積極的な財政支出により更新が必要です。認定こども園・幼稚園・保育所や児童館については老朽化が進み、有形固定資産減価償却率が全国平均よりも高い比率となっており、更新に加え民営化や施設の統廃合等、今後の在り方を含めた検討が必要です。学校施設の有形固定資産減価償却率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岡山小学校の新築移転を行ったことから一旦減少しました。しかしながら、小学校はコミュニティエリア整備により順次更新が進んでいるものの、中学校の老朽化が進み耐用年数も迫っていることから、長寿命化に向けた取り組みが必要です。公営住宅の一人当たり面積については、改良住宅譲渡推進事業の実施による売却により毎年減少していますが、住宅の老朽化や入居者の高齢化などがあり、今後、検討が必要となってきます。</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82,343
80,783
177.45
47,664,085
46,525,236
820,440
18,877,749
26,074,840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82550</xdr:rowOff>
    </xdr:from>
    <xdr:to>
      <xdr:col>24</xdr:col>
      <xdr:colOff>114300</xdr:colOff>
      <xdr:row>38</xdr:row>
      <xdr:rowOff>12700</xdr:rowOff>
    </xdr:to>
    <xdr:sp macro="" textlink="">
      <xdr:nvSpPr>
        <xdr:cNvPr id="74" name="楕円 73"/>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60977</xdr:rowOff>
    </xdr:from>
    <xdr:ext cx="405111" cy="259045"/>
    <xdr:sp macro="" textlink="">
      <xdr:nvSpPr>
        <xdr:cNvPr id="75" name="【図書館】&#10;有形固定資産減価償却率該当値テキスト"/>
        <xdr:cNvSpPr txBox="1"/>
      </xdr:nvSpPr>
      <xdr:spPr>
        <a:xfrm>
          <a:off x="4673600"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49893</xdr:rowOff>
    </xdr:from>
    <xdr:to>
      <xdr:col>20</xdr:col>
      <xdr:colOff>38100</xdr:colOff>
      <xdr:row>37</xdr:row>
      <xdr:rowOff>151493</xdr:rowOff>
    </xdr:to>
    <xdr:sp macro="" textlink="">
      <xdr:nvSpPr>
        <xdr:cNvPr id="76" name="楕円 75"/>
        <xdr:cNvSpPr/>
      </xdr:nvSpPr>
      <xdr:spPr>
        <a:xfrm>
          <a:off x="3746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100693</xdr:rowOff>
    </xdr:from>
    <xdr:to>
      <xdr:col>24</xdr:col>
      <xdr:colOff>63500</xdr:colOff>
      <xdr:row>37</xdr:row>
      <xdr:rowOff>133350</xdr:rowOff>
    </xdr:to>
    <xdr:cxnSp macro="">
      <xdr:nvCxnSpPr>
        <xdr:cNvPr id="77" name="直線コネクタ 76"/>
        <xdr:cNvCxnSpPr/>
      </xdr:nvCxnSpPr>
      <xdr:spPr>
        <a:xfrm>
          <a:off x="3797300" y="6444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17236</xdr:rowOff>
    </xdr:from>
    <xdr:to>
      <xdr:col>15</xdr:col>
      <xdr:colOff>101600</xdr:colOff>
      <xdr:row>37</xdr:row>
      <xdr:rowOff>118836</xdr:rowOff>
    </xdr:to>
    <xdr:sp macro="" textlink="">
      <xdr:nvSpPr>
        <xdr:cNvPr id="78" name="楕円 77"/>
        <xdr:cNvSpPr/>
      </xdr:nvSpPr>
      <xdr:spPr>
        <a:xfrm>
          <a:off x="2857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68036</xdr:rowOff>
    </xdr:from>
    <xdr:to>
      <xdr:col>19</xdr:col>
      <xdr:colOff>177800</xdr:colOff>
      <xdr:row>37</xdr:row>
      <xdr:rowOff>100693</xdr:rowOff>
    </xdr:to>
    <xdr:cxnSp macro="">
      <xdr:nvCxnSpPr>
        <xdr:cNvPr id="79" name="直線コネクタ 78"/>
        <xdr:cNvCxnSpPr/>
      </xdr:nvCxnSpPr>
      <xdr:spPr>
        <a:xfrm>
          <a:off x="2908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156028</xdr:rowOff>
    </xdr:from>
    <xdr:to>
      <xdr:col>10</xdr:col>
      <xdr:colOff>165100</xdr:colOff>
      <xdr:row>37</xdr:row>
      <xdr:rowOff>86178</xdr:rowOff>
    </xdr:to>
    <xdr:sp macro="" textlink="">
      <xdr:nvSpPr>
        <xdr:cNvPr id="80" name="楕円 79"/>
        <xdr:cNvSpPr/>
      </xdr:nvSpPr>
      <xdr:spPr>
        <a:xfrm>
          <a:off x="1968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35378</xdr:rowOff>
    </xdr:from>
    <xdr:to>
      <xdr:col>15</xdr:col>
      <xdr:colOff>50800</xdr:colOff>
      <xdr:row>37</xdr:row>
      <xdr:rowOff>68036</xdr:rowOff>
    </xdr:to>
    <xdr:cxnSp macro="">
      <xdr:nvCxnSpPr>
        <xdr:cNvPr id="81" name="直線コネクタ 80"/>
        <xdr:cNvCxnSpPr/>
      </xdr:nvCxnSpPr>
      <xdr:spPr>
        <a:xfrm>
          <a:off x="2019300" y="63790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123372</xdr:rowOff>
    </xdr:from>
    <xdr:to>
      <xdr:col>6</xdr:col>
      <xdr:colOff>38100</xdr:colOff>
      <xdr:row>37</xdr:row>
      <xdr:rowOff>53522</xdr:rowOff>
    </xdr:to>
    <xdr:sp macro="" textlink="">
      <xdr:nvSpPr>
        <xdr:cNvPr id="82" name="楕円 81"/>
        <xdr:cNvSpPr/>
      </xdr:nvSpPr>
      <xdr:spPr>
        <a:xfrm>
          <a:off x="1079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2722</xdr:rowOff>
    </xdr:from>
    <xdr:to>
      <xdr:col>10</xdr:col>
      <xdr:colOff>114300</xdr:colOff>
      <xdr:row>37</xdr:row>
      <xdr:rowOff>35378</xdr:rowOff>
    </xdr:to>
    <xdr:cxnSp macro="">
      <xdr:nvCxnSpPr>
        <xdr:cNvPr id="83" name="直線コネクタ 82"/>
        <xdr:cNvCxnSpPr/>
      </xdr:nvCxnSpPr>
      <xdr:spPr>
        <a:xfrm>
          <a:off x="1130300" y="634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142620</xdr:rowOff>
    </xdr:from>
    <xdr:ext cx="405111" cy="259045"/>
    <xdr:sp macro="" textlink="">
      <xdr:nvSpPr>
        <xdr:cNvPr id="88" name="n_1mainValue【図書館】&#10;有形固定資産減価償却率"/>
        <xdr:cNvSpPr txBox="1"/>
      </xdr:nvSpPr>
      <xdr:spPr>
        <a:xfrm>
          <a:off x="35820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9" name="n_2mainValue【図書館】&#10;有形固定資産減価償却率"/>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77305</xdr:rowOff>
    </xdr:from>
    <xdr:ext cx="405111" cy="259045"/>
    <xdr:sp macro="" textlink="">
      <xdr:nvSpPr>
        <xdr:cNvPr id="90" name="n_3mainValue【図書館】&#10;有形固定資産減価償却率"/>
        <xdr:cNvSpPr txBox="1"/>
      </xdr:nvSpPr>
      <xdr:spPr>
        <a:xfrm>
          <a:off x="1816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44649</xdr:rowOff>
    </xdr:from>
    <xdr:ext cx="405111" cy="259045"/>
    <xdr:sp macro="" textlink="">
      <xdr:nvSpPr>
        <xdr:cNvPr id="91" name="n_4mainValue【図書館】&#10;有形固定資産減価償却率"/>
        <xdr:cNvSpPr txBox="1"/>
      </xdr:nvSpPr>
      <xdr:spPr>
        <a:xfrm>
          <a:off x="927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69850</xdr:rowOff>
    </xdr:from>
    <xdr:to>
      <xdr:col>55</xdr:col>
      <xdr:colOff>50800</xdr:colOff>
      <xdr:row>38</xdr:row>
      <xdr:rowOff>0</xdr:rowOff>
    </xdr:to>
    <xdr:sp macro="" textlink="">
      <xdr:nvSpPr>
        <xdr:cNvPr id="131" name="楕円 130"/>
        <xdr:cNvSpPr/>
      </xdr:nvSpPr>
      <xdr:spPr>
        <a:xfrm>
          <a:off x="104267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92727</xdr:rowOff>
    </xdr:from>
    <xdr:ext cx="469744" cy="259045"/>
    <xdr:sp macro="" textlink="">
      <xdr:nvSpPr>
        <xdr:cNvPr id="132" name="【図書館】&#10;一人当たり面積該当値テキスト"/>
        <xdr:cNvSpPr txBox="1"/>
      </xdr:nvSpPr>
      <xdr:spPr>
        <a:xfrm>
          <a:off x="10515600"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69850</xdr:rowOff>
    </xdr:from>
    <xdr:to>
      <xdr:col>50</xdr:col>
      <xdr:colOff>165100</xdr:colOff>
      <xdr:row>38</xdr:row>
      <xdr:rowOff>0</xdr:rowOff>
    </xdr:to>
    <xdr:sp macro="" textlink="">
      <xdr:nvSpPr>
        <xdr:cNvPr id="133" name="楕円 132"/>
        <xdr:cNvSpPr/>
      </xdr:nvSpPr>
      <xdr:spPr>
        <a:xfrm>
          <a:off x="9588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120650</xdr:rowOff>
    </xdr:from>
    <xdr:to>
      <xdr:col>55</xdr:col>
      <xdr:colOff>0</xdr:colOff>
      <xdr:row>37</xdr:row>
      <xdr:rowOff>120650</xdr:rowOff>
    </xdr:to>
    <xdr:cxnSp macro="">
      <xdr:nvCxnSpPr>
        <xdr:cNvPr id="134" name="直線コネクタ 133"/>
        <xdr:cNvCxnSpPr/>
      </xdr:nvCxnSpPr>
      <xdr:spPr>
        <a:xfrm>
          <a:off x="9639300" y="6464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69850</xdr:rowOff>
    </xdr:from>
    <xdr:to>
      <xdr:col>46</xdr:col>
      <xdr:colOff>38100</xdr:colOff>
      <xdr:row>38</xdr:row>
      <xdr:rowOff>0</xdr:rowOff>
    </xdr:to>
    <xdr:sp macro="" textlink="">
      <xdr:nvSpPr>
        <xdr:cNvPr id="135" name="楕円 134"/>
        <xdr:cNvSpPr/>
      </xdr:nvSpPr>
      <xdr:spPr>
        <a:xfrm>
          <a:off x="8699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120650</xdr:rowOff>
    </xdr:from>
    <xdr:to>
      <xdr:col>50</xdr:col>
      <xdr:colOff>114300</xdr:colOff>
      <xdr:row>37</xdr:row>
      <xdr:rowOff>120650</xdr:rowOff>
    </xdr:to>
    <xdr:cxnSp macro="">
      <xdr:nvCxnSpPr>
        <xdr:cNvPr id="136" name="直線コネクタ 135"/>
        <xdr:cNvCxnSpPr/>
      </xdr:nvCxnSpPr>
      <xdr:spPr>
        <a:xfrm>
          <a:off x="8750300" y="6464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69850</xdr:rowOff>
    </xdr:from>
    <xdr:to>
      <xdr:col>41</xdr:col>
      <xdr:colOff>101600</xdr:colOff>
      <xdr:row>38</xdr:row>
      <xdr:rowOff>0</xdr:rowOff>
    </xdr:to>
    <xdr:sp macro="" textlink="">
      <xdr:nvSpPr>
        <xdr:cNvPr id="137" name="楕円 136"/>
        <xdr:cNvSpPr/>
      </xdr:nvSpPr>
      <xdr:spPr>
        <a:xfrm>
          <a:off x="7810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120650</xdr:rowOff>
    </xdr:from>
    <xdr:to>
      <xdr:col>45</xdr:col>
      <xdr:colOff>177800</xdr:colOff>
      <xdr:row>37</xdr:row>
      <xdr:rowOff>120650</xdr:rowOff>
    </xdr:to>
    <xdr:cxnSp macro="">
      <xdr:nvCxnSpPr>
        <xdr:cNvPr id="138" name="直線コネクタ 137"/>
        <xdr:cNvCxnSpPr/>
      </xdr:nvCxnSpPr>
      <xdr:spPr>
        <a:xfrm>
          <a:off x="7861300" y="6464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57150</xdr:rowOff>
    </xdr:from>
    <xdr:to>
      <xdr:col>36</xdr:col>
      <xdr:colOff>165100</xdr:colOff>
      <xdr:row>37</xdr:row>
      <xdr:rowOff>158750</xdr:rowOff>
    </xdr:to>
    <xdr:sp macro="" textlink="">
      <xdr:nvSpPr>
        <xdr:cNvPr id="139" name="楕円 138"/>
        <xdr:cNvSpPr/>
      </xdr:nvSpPr>
      <xdr:spPr>
        <a:xfrm>
          <a:off x="6921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107950</xdr:rowOff>
    </xdr:from>
    <xdr:to>
      <xdr:col>41</xdr:col>
      <xdr:colOff>50800</xdr:colOff>
      <xdr:row>37</xdr:row>
      <xdr:rowOff>120650</xdr:rowOff>
    </xdr:to>
    <xdr:cxnSp macro="">
      <xdr:nvCxnSpPr>
        <xdr:cNvPr id="140" name="直線コネクタ 139"/>
        <xdr:cNvCxnSpPr/>
      </xdr:nvCxnSpPr>
      <xdr:spPr>
        <a:xfrm>
          <a:off x="6972300" y="6451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3"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16527</xdr:rowOff>
    </xdr:from>
    <xdr:ext cx="469744" cy="259045"/>
    <xdr:sp macro="" textlink="">
      <xdr:nvSpPr>
        <xdr:cNvPr id="145" name="n_1mainValue【図書館】&#10;一人当たり面積"/>
        <xdr:cNvSpPr txBox="1"/>
      </xdr:nvSpPr>
      <xdr:spPr>
        <a:xfrm>
          <a:off x="9391727" y="618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16527</xdr:rowOff>
    </xdr:from>
    <xdr:ext cx="469744" cy="259045"/>
    <xdr:sp macro="" textlink="">
      <xdr:nvSpPr>
        <xdr:cNvPr id="146" name="n_2mainValue【図書館】&#10;一人当たり面積"/>
        <xdr:cNvSpPr txBox="1"/>
      </xdr:nvSpPr>
      <xdr:spPr>
        <a:xfrm>
          <a:off x="8515427" y="618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16527</xdr:rowOff>
    </xdr:from>
    <xdr:ext cx="469744" cy="259045"/>
    <xdr:sp macro="" textlink="">
      <xdr:nvSpPr>
        <xdr:cNvPr id="147" name="n_3mainValue【図書館】&#10;一人当たり面積"/>
        <xdr:cNvSpPr txBox="1"/>
      </xdr:nvSpPr>
      <xdr:spPr>
        <a:xfrm>
          <a:off x="7626427" y="618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3827</xdr:rowOff>
    </xdr:from>
    <xdr:ext cx="469744" cy="259045"/>
    <xdr:sp macro="" textlink="">
      <xdr:nvSpPr>
        <xdr:cNvPr id="148" name="n_4mainValue【図書館】&#10;一人当たり面積"/>
        <xdr:cNvSpPr txBox="1"/>
      </xdr:nvSpPr>
      <xdr:spPr>
        <a:xfrm>
          <a:off x="6737427" y="617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9" name="【体育館・プール】&#10;有形固定資産減価償却率平均値テキスト"/>
        <xdr:cNvSpPr txBox="1"/>
      </xdr:nvSpPr>
      <xdr:spPr>
        <a:xfrm>
          <a:off x="4673600" y="1041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90" name="楕円 189"/>
        <xdr:cNvSpPr/>
      </xdr:nvSpPr>
      <xdr:spPr>
        <a:xfrm>
          <a:off x="45847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40657</xdr:rowOff>
    </xdr:from>
    <xdr:ext cx="405111" cy="259045"/>
    <xdr:sp macro="" textlink="">
      <xdr:nvSpPr>
        <xdr:cNvPr id="191" name="【体育館・プール】&#10;有形固定資産減価償却率該当値テキスト"/>
        <xdr:cNvSpPr txBox="1"/>
      </xdr:nvSpPr>
      <xdr:spPr>
        <a:xfrm>
          <a:off x="4673600"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148409</xdr:rowOff>
    </xdr:from>
    <xdr:to>
      <xdr:col>20</xdr:col>
      <xdr:colOff>38100</xdr:colOff>
      <xdr:row>59</xdr:row>
      <xdr:rowOff>78559</xdr:rowOff>
    </xdr:to>
    <xdr:sp macro="" textlink="">
      <xdr:nvSpPr>
        <xdr:cNvPr id="192" name="楕円 191"/>
        <xdr:cNvSpPr/>
      </xdr:nvSpPr>
      <xdr:spPr>
        <a:xfrm>
          <a:off x="3746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27759</xdr:rowOff>
    </xdr:from>
    <xdr:to>
      <xdr:col>24</xdr:col>
      <xdr:colOff>63500</xdr:colOff>
      <xdr:row>59</xdr:row>
      <xdr:rowOff>68580</xdr:rowOff>
    </xdr:to>
    <xdr:cxnSp macro="">
      <xdr:nvCxnSpPr>
        <xdr:cNvPr id="193" name="直線コネクタ 192"/>
        <xdr:cNvCxnSpPr/>
      </xdr:nvCxnSpPr>
      <xdr:spPr>
        <a:xfrm>
          <a:off x="3797300" y="1014330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92891</xdr:rowOff>
    </xdr:from>
    <xdr:to>
      <xdr:col>15</xdr:col>
      <xdr:colOff>101600</xdr:colOff>
      <xdr:row>59</xdr:row>
      <xdr:rowOff>23041</xdr:rowOff>
    </xdr:to>
    <xdr:sp macro="" textlink="">
      <xdr:nvSpPr>
        <xdr:cNvPr id="194" name="楕円 193"/>
        <xdr:cNvSpPr/>
      </xdr:nvSpPr>
      <xdr:spPr>
        <a:xfrm>
          <a:off x="2857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143691</xdr:rowOff>
    </xdr:from>
    <xdr:to>
      <xdr:col>19</xdr:col>
      <xdr:colOff>177800</xdr:colOff>
      <xdr:row>59</xdr:row>
      <xdr:rowOff>27759</xdr:rowOff>
    </xdr:to>
    <xdr:cxnSp macro="">
      <xdr:nvCxnSpPr>
        <xdr:cNvPr id="195" name="直線コネクタ 194"/>
        <xdr:cNvCxnSpPr/>
      </xdr:nvCxnSpPr>
      <xdr:spPr>
        <a:xfrm>
          <a:off x="2908300" y="1008779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39007</xdr:rowOff>
    </xdr:from>
    <xdr:to>
      <xdr:col>10</xdr:col>
      <xdr:colOff>165100</xdr:colOff>
      <xdr:row>58</xdr:row>
      <xdr:rowOff>140607</xdr:rowOff>
    </xdr:to>
    <xdr:sp macro="" textlink="">
      <xdr:nvSpPr>
        <xdr:cNvPr id="196" name="楕円 195"/>
        <xdr:cNvSpPr/>
      </xdr:nvSpPr>
      <xdr:spPr>
        <a:xfrm>
          <a:off x="1968500" y="99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89807</xdr:rowOff>
    </xdr:from>
    <xdr:to>
      <xdr:col>15</xdr:col>
      <xdr:colOff>50800</xdr:colOff>
      <xdr:row>58</xdr:row>
      <xdr:rowOff>143691</xdr:rowOff>
    </xdr:to>
    <xdr:cxnSp macro="">
      <xdr:nvCxnSpPr>
        <xdr:cNvPr id="197" name="直線コネクタ 196"/>
        <xdr:cNvCxnSpPr/>
      </xdr:nvCxnSpPr>
      <xdr:spPr>
        <a:xfrm>
          <a:off x="2019300" y="10033907"/>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148409</xdr:rowOff>
    </xdr:from>
    <xdr:to>
      <xdr:col>6</xdr:col>
      <xdr:colOff>38100</xdr:colOff>
      <xdr:row>61</xdr:row>
      <xdr:rowOff>78559</xdr:rowOff>
    </xdr:to>
    <xdr:sp macro="" textlink="">
      <xdr:nvSpPr>
        <xdr:cNvPr id="198" name="楕円 197"/>
        <xdr:cNvSpPr/>
      </xdr:nvSpPr>
      <xdr:spPr>
        <a:xfrm>
          <a:off x="1079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89807</xdr:rowOff>
    </xdr:from>
    <xdr:to>
      <xdr:col>10</xdr:col>
      <xdr:colOff>114300</xdr:colOff>
      <xdr:row>61</xdr:row>
      <xdr:rowOff>27759</xdr:rowOff>
    </xdr:to>
    <xdr:cxnSp macro="">
      <xdr:nvCxnSpPr>
        <xdr:cNvPr id="199" name="直線コネクタ 198"/>
        <xdr:cNvCxnSpPr/>
      </xdr:nvCxnSpPr>
      <xdr:spPr>
        <a:xfrm flipV="1">
          <a:off x="1130300" y="10033907"/>
          <a:ext cx="889000" cy="45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63154</xdr:rowOff>
    </xdr:from>
    <xdr:ext cx="405111" cy="259045"/>
    <xdr:sp macro="" textlink="">
      <xdr:nvSpPr>
        <xdr:cNvPr id="200" name="n_1aveValue【体育館・プール】&#10;有形固定資産減価償却率"/>
        <xdr:cNvSpPr txBox="1"/>
      </xdr:nvSpPr>
      <xdr:spPr>
        <a:xfrm>
          <a:off x="3582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82749</xdr:rowOff>
    </xdr:from>
    <xdr:ext cx="405111" cy="259045"/>
    <xdr:sp macro="" textlink="">
      <xdr:nvSpPr>
        <xdr:cNvPr id="201" name="n_2aveValue【体育館・プール】&#10;有形固定資産減価償却率"/>
        <xdr:cNvSpPr txBox="1"/>
      </xdr:nvSpPr>
      <xdr:spPr>
        <a:xfrm>
          <a:off x="2705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202" name="n_3aveValue【体育館・プール】&#10;有形固定資産減価償却率"/>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95086</xdr:rowOff>
    </xdr:from>
    <xdr:ext cx="405111" cy="259045"/>
    <xdr:sp macro="" textlink="">
      <xdr:nvSpPr>
        <xdr:cNvPr id="204" name="n_1mainValue【体育館・プール】&#10;有形固定資産減価償却率"/>
        <xdr:cNvSpPr txBox="1"/>
      </xdr:nvSpPr>
      <xdr:spPr>
        <a:xfrm>
          <a:off x="35820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39568</xdr:rowOff>
    </xdr:from>
    <xdr:ext cx="405111" cy="259045"/>
    <xdr:sp macro="" textlink="">
      <xdr:nvSpPr>
        <xdr:cNvPr id="205" name="n_2mainValue【体育館・プール】&#10;有形固定資産減価償却率"/>
        <xdr:cNvSpPr txBox="1"/>
      </xdr:nvSpPr>
      <xdr:spPr>
        <a:xfrm>
          <a:off x="27057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157134</xdr:rowOff>
    </xdr:from>
    <xdr:ext cx="405111" cy="259045"/>
    <xdr:sp macro="" textlink="">
      <xdr:nvSpPr>
        <xdr:cNvPr id="206" name="n_3mainValue【体育館・プール】&#10;有形固定資産減価償却率"/>
        <xdr:cNvSpPr txBox="1"/>
      </xdr:nvSpPr>
      <xdr:spPr>
        <a:xfrm>
          <a:off x="1816744" y="975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69686</xdr:rowOff>
    </xdr:from>
    <xdr:ext cx="405111" cy="259045"/>
    <xdr:sp macro="" textlink="">
      <xdr:nvSpPr>
        <xdr:cNvPr id="207" name="n_4mainValue【体育館・プール】&#10;有形固定資産減価償却率"/>
        <xdr:cNvSpPr txBox="1"/>
      </xdr:nvSpPr>
      <xdr:spPr>
        <a:xfrm>
          <a:off x="927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3827</xdr:rowOff>
    </xdr:from>
    <xdr:ext cx="469744" cy="259045"/>
    <xdr:sp macro="" textlink="">
      <xdr:nvSpPr>
        <xdr:cNvPr id="236" name="【体育館・プール】&#10;一人当たり面積平均値テキスト"/>
        <xdr:cNvSpPr txBox="1"/>
      </xdr:nvSpPr>
      <xdr:spPr>
        <a:xfrm>
          <a:off x="10515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139700</xdr:rowOff>
    </xdr:from>
    <xdr:to>
      <xdr:col>55</xdr:col>
      <xdr:colOff>50800</xdr:colOff>
      <xdr:row>62</xdr:row>
      <xdr:rowOff>69850</xdr:rowOff>
    </xdr:to>
    <xdr:sp macro="" textlink="">
      <xdr:nvSpPr>
        <xdr:cNvPr id="247" name="楕円 246"/>
        <xdr:cNvSpPr/>
      </xdr:nvSpPr>
      <xdr:spPr>
        <a:xfrm>
          <a:off x="104267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162577</xdr:rowOff>
    </xdr:from>
    <xdr:ext cx="469744" cy="259045"/>
    <xdr:sp macro="" textlink="">
      <xdr:nvSpPr>
        <xdr:cNvPr id="248" name="【体育館・プール】&#10;一人当たり面積該当値テキスト"/>
        <xdr:cNvSpPr txBox="1"/>
      </xdr:nvSpPr>
      <xdr:spPr>
        <a:xfrm>
          <a:off x="10515600"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139700</xdr:rowOff>
    </xdr:from>
    <xdr:to>
      <xdr:col>50</xdr:col>
      <xdr:colOff>165100</xdr:colOff>
      <xdr:row>62</xdr:row>
      <xdr:rowOff>69850</xdr:rowOff>
    </xdr:to>
    <xdr:sp macro="" textlink="">
      <xdr:nvSpPr>
        <xdr:cNvPr id="249" name="楕円 248"/>
        <xdr:cNvSpPr/>
      </xdr:nvSpPr>
      <xdr:spPr>
        <a:xfrm>
          <a:off x="9588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19050</xdr:rowOff>
    </xdr:from>
    <xdr:to>
      <xdr:col>55</xdr:col>
      <xdr:colOff>0</xdr:colOff>
      <xdr:row>62</xdr:row>
      <xdr:rowOff>19050</xdr:rowOff>
    </xdr:to>
    <xdr:cxnSp macro="">
      <xdr:nvCxnSpPr>
        <xdr:cNvPr id="250" name="直線コネクタ 249"/>
        <xdr:cNvCxnSpPr/>
      </xdr:nvCxnSpPr>
      <xdr:spPr>
        <a:xfrm>
          <a:off x="9639300" y="10648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139700</xdr:rowOff>
    </xdr:from>
    <xdr:to>
      <xdr:col>46</xdr:col>
      <xdr:colOff>38100</xdr:colOff>
      <xdr:row>62</xdr:row>
      <xdr:rowOff>69850</xdr:rowOff>
    </xdr:to>
    <xdr:sp macro="" textlink="">
      <xdr:nvSpPr>
        <xdr:cNvPr id="251" name="楕円 250"/>
        <xdr:cNvSpPr/>
      </xdr:nvSpPr>
      <xdr:spPr>
        <a:xfrm>
          <a:off x="8699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19050</xdr:rowOff>
    </xdr:from>
    <xdr:to>
      <xdr:col>50</xdr:col>
      <xdr:colOff>114300</xdr:colOff>
      <xdr:row>62</xdr:row>
      <xdr:rowOff>19050</xdr:rowOff>
    </xdr:to>
    <xdr:cxnSp macro="">
      <xdr:nvCxnSpPr>
        <xdr:cNvPr id="252" name="直線コネクタ 251"/>
        <xdr:cNvCxnSpPr/>
      </xdr:nvCxnSpPr>
      <xdr:spPr>
        <a:xfrm>
          <a:off x="8750300" y="1064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132080</xdr:rowOff>
    </xdr:from>
    <xdr:to>
      <xdr:col>41</xdr:col>
      <xdr:colOff>101600</xdr:colOff>
      <xdr:row>62</xdr:row>
      <xdr:rowOff>62230</xdr:rowOff>
    </xdr:to>
    <xdr:sp macro="" textlink="">
      <xdr:nvSpPr>
        <xdr:cNvPr id="253" name="楕円 252"/>
        <xdr:cNvSpPr/>
      </xdr:nvSpPr>
      <xdr:spPr>
        <a:xfrm>
          <a:off x="7810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11430</xdr:rowOff>
    </xdr:from>
    <xdr:to>
      <xdr:col>45</xdr:col>
      <xdr:colOff>177800</xdr:colOff>
      <xdr:row>62</xdr:row>
      <xdr:rowOff>19050</xdr:rowOff>
    </xdr:to>
    <xdr:cxnSp macro="">
      <xdr:nvCxnSpPr>
        <xdr:cNvPr id="254" name="直線コネクタ 253"/>
        <xdr:cNvCxnSpPr/>
      </xdr:nvCxnSpPr>
      <xdr:spPr>
        <a:xfrm>
          <a:off x="7861300" y="106413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156845</xdr:rowOff>
    </xdr:from>
    <xdr:to>
      <xdr:col>36</xdr:col>
      <xdr:colOff>165100</xdr:colOff>
      <xdr:row>63</xdr:row>
      <xdr:rowOff>86995</xdr:rowOff>
    </xdr:to>
    <xdr:sp macro="" textlink="">
      <xdr:nvSpPr>
        <xdr:cNvPr id="255" name="楕円 254"/>
        <xdr:cNvSpPr/>
      </xdr:nvSpPr>
      <xdr:spPr>
        <a:xfrm>
          <a:off x="69215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11430</xdr:rowOff>
    </xdr:from>
    <xdr:to>
      <xdr:col>41</xdr:col>
      <xdr:colOff>50800</xdr:colOff>
      <xdr:row>63</xdr:row>
      <xdr:rowOff>36195</xdr:rowOff>
    </xdr:to>
    <xdr:cxnSp macro="">
      <xdr:nvCxnSpPr>
        <xdr:cNvPr id="256" name="直線コネクタ 255"/>
        <xdr:cNvCxnSpPr/>
      </xdr:nvCxnSpPr>
      <xdr:spPr>
        <a:xfrm flipV="1">
          <a:off x="6972300" y="10641330"/>
          <a:ext cx="889000" cy="19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104792</xdr:rowOff>
    </xdr:from>
    <xdr:ext cx="469744" cy="259045"/>
    <xdr:sp macro="" textlink="">
      <xdr:nvSpPr>
        <xdr:cNvPr id="257" name="n_1aveValue【体育館・プール】&#10;一人当たり面積"/>
        <xdr:cNvSpPr txBox="1"/>
      </xdr:nvSpPr>
      <xdr:spPr>
        <a:xfrm>
          <a:off x="93917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86377</xdr:rowOff>
    </xdr:from>
    <xdr:ext cx="469744" cy="259045"/>
    <xdr:sp macro="" textlink="">
      <xdr:nvSpPr>
        <xdr:cNvPr id="261" name="n_1mainValue【体育館・プール】&#10;一人当たり面積"/>
        <xdr:cNvSpPr txBox="1"/>
      </xdr:nvSpPr>
      <xdr:spPr>
        <a:xfrm>
          <a:off x="93917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60977</xdr:rowOff>
    </xdr:from>
    <xdr:ext cx="469744" cy="259045"/>
    <xdr:sp macro="" textlink="">
      <xdr:nvSpPr>
        <xdr:cNvPr id="262" name="n_2mainValue【体育館・プール】&#10;一人当たり面積"/>
        <xdr:cNvSpPr txBox="1"/>
      </xdr:nvSpPr>
      <xdr:spPr>
        <a:xfrm>
          <a:off x="851542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53357</xdr:rowOff>
    </xdr:from>
    <xdr:ext cx="469744" cy="259045"/>
    <xdr:sp macro="" textlink="">
      <xdr:nvSpPr>
        <xdr:cNvPr id="263" name="n_3mainValue【体育館・プール】&#10;一人当たり面積"/>
        <xdr:cNvSpPr txBox="1"/>
      </xdr:nvSpPr>
      <xdr:spPr>
        <a:xfrm>
          <a:off x="762642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78122</xdr:rowOff>
    </xdr:from>
    <xdr:ext cx="469744" cy="259045"/>
    <xdr:sp macro="" textlink="">
      <xdr:nvSpPr>
        <xdr:cNvPr id="264" name="n_4mainValue【体育館・プール】&#10;一人当たり面積"/>
        <xdr:cNvSpPr txBox="1"/>
      </xdr:nvSpPr>
      <xdr:spPr>
        <a:xfrm>
          <a:off x="6737427" y="108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306" name="直線コネクタ 305"/>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307"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308" name="直線コネクタ 307"/>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309"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310" name="直線コネクタ 309"/>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311" name="【市民会館】&#10;有形固定資産減価償却率平均値テキスト"/>
        <xdr:cNvSpPr txBox="1"/>
      </xdr:nvSpPr>
      <xdr:spPr>
        <a:xfrm>
          <a:off x="4673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312" name="フローチャート: 判断 311"/>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13" name="フローチャート: 判断 312"/>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14" name="フローチャート: 判断 313"/>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15" name="フローチャート: 判断 314"/>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316" name="フローチャート: 判断 315"/>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27032</xdr:rowOff>
    </xdr:from>
    <xdr:to>
      <xdr:col>24</xdr:col>
      <xdr:colOff>114300</xdr:colOff>
      <xdr:row>106</xdr:row>
      <xdr:rowOff>128632</xdr:rowOff>
    </xdr:to>
    <xdr:sp macro="" textlink="">
      <xdr:nvSpPr>
        <xdr:cNvPr id="322" name="楕円 321"/>
        <xdr:cNvSpPr/>
      </xdr:nvSpPr>
      <xdr:spPr>
        <a:xfrm>
          <a:off x="45847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5459</xdr:rowOff>
    </xdr:from>
    <xdr:ext cx="405111" cy="259045"/>
    <xdr:sp macro="" textlink="">
      <xdr:nvSpPr>
        <xdr:cNvPr id="323" name="【市民会館】&#10;有形固定資産減価償却率該当値テキスト"/>
        <xdr:cNvSpPr txBox="1"/>
      </xdr:nvSpPr>
      <xdr:spPr>
        <a:xfrm>
          <a:off x="4673600"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17236</xdr:rowOff>
    </xdr:from>
    <xdr:to>
      <xdr:col>20</xdr:col>
      <xdr:colOff>38100</xdr:colOff>
      <xdr:row>106</xdr:row>
      <xdr:rowOff>118836</xdr:rowOff>
    </xdr:to>
    <xdr:sp macro="" textlink="">
      <xdr:nvSpPr>
        <xdr:cNvPr id="324" name="楕円 323"/>
        <xdr:cNvSpPr/>
      </xdr:nvSpPr>
      <xdr:spPr>
        <a:xfrm>
          <a:off x="3746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68036</xdr:rowOff>
    </xdr:from>
    <xdr:to>
      <xdr:col>24</xdr:col>
      <xdr:colOff>63500</xdr:colOff>
      <xdr:row>106</xdr:row>
      <xdr:rowOff>77832</xdr:rowOff>
    </xdr:to>
    <xdr:cxnSp macro="">
      <xdr:nvCxnSpPr>
        <xdr:cNvPr id="325" name="直線コネクタ 324"/>
        <xdr:cNvCxnSpPr/>
      </xdr:nvCxnSpPr>
      <xdr:spPr>
        <a:xfrm>
          <a:off x="3797300" y="18241736"/>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151130</xdr:rowOff>
    </xdr:from>
    <xdr:to>
      <xdr:col>15</xdr:col>
      <xdr:colOff>101600</xdr:colOff>
      <xdr:row>106</xdr:row>
      <xdr:rowOff>81280</xdr:rowOff>
    </xdr:to>
    <xdr:sp macro="" textlink="">
      <xdr:nvSpPr>
        <xdr:cNvPr id="326" name="楕円 325"/>
        <xdr:cNvSpPr/>
      </xdr:nvSpPr>
      <xdr:spPr>
        <a:xfrm>
          <a:off x="2857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30480</xdr:rowOff>
    </xdr:from>
    <xdr:to>
      <xdr:col>19</xdr:col>
      <xdr:colOff>177800</xdr:colOff>
      <xdr:row>106</xdr:row>
      <xdr:rowOff>68036</xdr:rowOff>
    </xdr:to>
    <xdr:cxnSp macro="">
      <xdr:nvCxnSpPr>
        <xdr:cNvPr id="327" name="直線コネクタ 326"/>
        <xdr:cNvCxnSpPr/>
      </xdr:nvCxnSpPr>
      <xdr:spPr>
        <a:xfrm>
          <a:off x="2908300" y="1820418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113574</xdr:rowOff>
    </xdr:from>
    <xdr:to>
      <xdr:col>10</xdr:col>
      <xdr:colOff>165100</xdr:colOff>
      <xdr:row>106</xdr:row>
      <xdr:rowOff>43724</xdr:rowOff>
    </xdr:to>
    <xdr:sp macro="" textlink="">
      <xdr:nvSpPr>
        <xdr:cNvPr id="328" name="楕円 327"/>
        <xdr:cNvSpPr/>
      </xdr:nvSpPr>
      <xdr:spPr>
        <a:xfrm>
          <a:off x="1968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164374</xdr:rowOff>
    </xdr:from>
    <xdr:to>
      <xdr:col>15</xdr:col>
      <xdr:colOff>50800</xdr:colOff>
      <xdr:row>106</xdr:row>
      <xdr:rowOff>30480</xdr:rowOff>
    </xdr:to>
    <xdr:cxnSp macro="">
      <xdr:nvCxnSpPr>
        <xdr:cNvPr id="329" name="直線コネクタ 328"/>
        <xdr:cNvCxnSpPr/>
      </xdr:nvCxnSpPr>
      <xdr:spPr>
        <a:xfrm>
          <a:off x="2019300" y="1816662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40095</xdr:rowOff>
    </xdr:from>
    <xdr:to>
      <xdr:col>6</xdr:col>
      <xdr:colOff>38100</xdr:colOff>
      <xdr:row>106</xdr:row>
      <xdr:rowOff>141695</xdr:rowOff>
    </xdr:to>
    <xdr:sp macro="" textlink="">
      <xdr:nvSpPr>
        <xdr:cNvPr id="330" name="楕円 329"/>
        <xdr:cNvSpPr/>
      </xdr:nvSpPr>
      <xdr:spPr>
        <a:xfrm>
          <a:off x="1079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164374</xdr:rowOff>
    </xdr:from>
    <xdr:to>
      <xdr:col>10</xdr:col>
      <xdr:colOff>114300</xdr:colOff>
      <xdr:row>106</xdr:row>
      <xdr:rowOff>90895</xdr:rowOff>
    </xdr:to>
    <xdr:cxnSp macro="">
      <xdr:nvCxnSpPr>
        <xdr:cNvPr id="331" name="直線コネクタ 330"/>
        <xdr:cNvCxnSpPr/>
      </xdr:nvCxnSpPr>
      <xdr:spPr>
        <a:xfrm flipV="1">
          <a:off x="1130300" y="18166624"/>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332"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333"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334"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335" name="n_4aveValue【市民会館】&#10;有形固定資産減価償却率"/>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109963</xdr:rowOff>
    </xdr:from>
    <xdr:ext cx="405111" cy="259045"/>
    <xdr:sp macro="" textlink="">
      <xdr:nvSpPr>
        <xdr:cNvPr id="336" name="n_1mainValue【市民会館】&#10;有形固定資産減価償却率"/>
        <xdr:cNvSpPr txBox="1"/>
      </xdr:nvSpPr>
      <xdr:spPr>
        <a:xfrm>
          <a:off x="35820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72407</xdr:rowOff>
    </xdr:from>
    <xdr:ext cx="405111" cy="259045"/>
    <xdr:sp macro="" textlink="">
      <xdr:nvSpPr>
        <xdr:cNvPr id="337" name="n_2mainValue【市民会館】&#10;有形固定資産減価償却率"/>
        <xdr:cNvSpPr txBox="1"/>
      </xdr:nvSpPr>
      <xdr:spPr>
        <a:xfrm>
          <a:off x="2705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34851</xdr:rowOff>
    </xdr:from>
    <xdr:ext cx="405111" cy="259045"/>
    <xdr:sp macro="" textlink="">
      <xdr:nvSpPr>
        <xdr:cNvPr id="338" name="n_3mainValue【市民会館】&#10;有形固定資産減価償却率"/>
        <xdr:cNvSpPr txBox="1"/>
      </xdr:nvSpPr>
      <xdr:spPr>
        <a:xfrm>
          <a:off x="18167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132822</xdr:rowOff>
    </xdr:from>
    <xdr:ext cx="405111" cy="259045"/>
    <xdr:sp macro="" textlink="">
      <xdr:nvSpPr>
        <xdr:cNvPr id="339" name="n_4mainValue【市民会館】&#10;有形固定資産減価償却率"/>
        <xdr:cNvSpPr txBox="1"/>
      </xdr:nvSpPr>
      <xdr:spPr>
        <a:xfrm>
          <a:off x="927744" y="1830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365" name="直線コネクタ 364"/>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366"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367" name="直線コネクタ 366"/>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368"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369" name="直線コネクタ 368"/>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80934</xdr:rowOff>
    </xdr:from>
    <xdr:ext cx="469744" cy="259045"/>
    <xdr:sp macro="" textlink="">
      <xdr:nvSpPr>
        <xdr:cNvPr id="370" name="【市民会館】&#10;一人当たり面積平均値テキスト"/>
        <xdr:cNvSpPr txBox="1"/>
      </xdr:nvSpPr>
      <xdr:spPr>
        <a:xfrm>
          <a:off x="10515600" y="1808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371" name="フローチャート: 判断 370"/>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372" name="フローチャート: 判断 371"/>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73" name="フローチャート: 判断 372"/>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374" name="フローチャート: 判断 373"/>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375" name="フローチャート: 判断 374"/>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6" name="テキスト ボックス 3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46627</xdr:rowOff>
    </xdr:from>
    <xdr:to>
      <xdr:col>55</xdr:col>
      <xdr:colOff>50800</xdr:colOff>
      <xdr:row>107</xdr:row>
      <xdr:rowOff>148227</xdr:rowOff>
    </xdr:to>
    <xdr:sp macro="" textlink="">
      <xdr:nvSpPr>
        <xdr:cNvPr id="381" name="楕円 380"/>
        <xdr:cNvSpPr/>
      </xdr:nvSpPr>
      <xdr:spPr>
        <a:xfrm>
          <a:off x="104267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25054</xdr:rowOff>
    </xdr:from>
    <xdr:ext cx="469744" cy="259045"/>
    <xdr:sp macro="" textlink="">
      <xdr:nvSpPr>
        <xdr:cNvPr id="382" name="【市民会館】&#10;一人当たり面積該当値テキスト"/>
        <xdr:cNvSpPr txBox="1"/>
      </xdr:nvSpPr>
      <xdr:spPr>
        <a:xfrm>
          <a:off x="10515600"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46627</xdr:rowOff>
    </xdr:from>
    <xdr:to>
      <xdr:col>50</xdr:col>
      <xdr:colOff>165100</xdr:colOff>
      <xdr:row>107</xdr:row>
      <xdr:rowOff>148227</xdr:rowOff>
    </xdr:to>
    <xdr:sp macro="" textlink="">
      <xdr:nvSpPr>
        <xdr:cNvPr id="383" name="楕円 382"/>
        <xdr:cNvSpPr/>
      </xdr:nvSpPr>
      <xdr:spPr>
        <a:xfrm>
          <a:off x="9588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97427</xdr:rowOff>
    </xdr:from>
    <xdr:to>
      <xdr:col>55</xdr:col>
      <xdr:colOff>0</xdr:colOff>
      <xdr:row>107</xdr:row>
      <xdr:rowOff>97427</xdr:rowOff>
    </xdr:to>
    <xdr:cxnSp macro="">
      <xdr:nvCxnSpPr>
        <xdr:cNvPr id="384" name="直線コネクタ 383"/>
        <xdr:cNvCxnSpPr/>
      </xdr:nvCxnSpPr>
      <xdr:spPr>
        <a:xfrm>
          <a:off x="9639300" y="184425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385" name="楕円 384"/>
        <xdr:cNvSpPr/>
      </xdr:nvSpPr>
      <xdr:spPr>
        <a:xfrm>
          <a:off x="8699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97427</xdr:rowOff>
    </xdr:from>
    <xdr:to>
      <xdr:col>50</xdr:col>
      <xdr:colOff>114300</xdr:colOff>
      <xdr:row>107</xdr:row>
      <xdr:rowOff>97427</xdr:rowOff>
    </xdr:to>
    <xdr:cxnSp macro="">
      <xdr:nvCxnSpPr>
        <xdr:cNvPr id="386" name="直線コネクタ 385"/>
        <xdr:cNvCxnSpPr/>
      </xdr:nvCxnSpPr>
      <xdr:spPr>
        <a:xfrm>
          <a:off x="8750300" y="184425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46627</xdr:rowOff>
    </xdr:from>
    <xdr:to>
      <xdr:col>41</xdr:col>
      <xdr:colOff>101600</xdr:colOff>
      <xdr:row>107</xdr:row>
      <xdr:rowOff>148227</xdr:rowOff>
    </xdr:to>
    <xdr:sp macro="" textlink="">
      <xdr:nvSpPr>
        <xdr:cNvPr id="387" name="楕円 386"/>
        <xdr:cNvSpPr/>
      </xdr:nvSpPr>
      <xdr:spPr>
        <a:xfrm>
          <a:off x="7810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97427</xdr:rowOff>
    </xdr:from>
    <xdr:to>
      <xdr:col>45</xdr:col>
      <xdr:colOff>177800</xdr:colOff>
      <xdr:row>107</xdr:row>
      <xdr:rowOff>97427</xdr:rowOff>
    </xdr:to>
    <xdr:cxnSp macro="">
      <xdr:nvCxnSpPr>
        <xdr:cNvPr id="388" name="直線コネクタ 387"/>
        <xdr:cNvCxnSpPr/>
      </xdr:nvCxnSpPr>
      <xdr:spPr>
        <a:xfrm>
          <a:off x="7861300" y="184425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169092</xdr:rowOff>
    </xdr:from>
    <xdr:to>
      <xdr:col>36</xdr:col>
      <xdr:colOff>165100</xdr:colOff>
      <xdr:row>107</xdr:row>
      <xdr:rowOff>99242</xdr:rowOff>
    </xdr:to>
    <xdr:sp macro="" textlink="">
      <xdr:nvSpPr>
        <xdr:cNvPr id="389" name="楕円 388"/>
        <xdr:cNvSpPr/>
      </xdr:nvSpPr>
      <xdr:spPr>
        <a:xfrm>
          <a:off x="6921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48442</xdr:rowOff>
    </xdr:from>
    <xdr:to>
      <xdr:col>41</xdr:col>
      <xdr:colOff>50800</xdr:colOff>
      <xdr:row>107</xdr:row>
      <xdr:rowOff>97427</xdr:rowOff>
    </xdr:to>
    <xdr:cxnSp macro="">
      <xdr:nvCxnSpPr>
        <xdr:cNvPr id="390" name="直線コネクタ 389"/>
        <xdr:cNvCxnSpPr/>
      </xdr:nvCxnSpPr>
      <xdr:spPr>
        <a:xfrm>
          <a:off x="6972300" y="1839359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391" name="n_1aveValue【市民会館】&#10;一人当たり面積"/>
        <xdr:cNvSpPr txBox="1"/>
      </xdr:nvSpPr>
      <xdr:spPr>
        <a:xfrm>
          <a:off x="9391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392"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393" name="n_3aveValue【市民会館】&#10;一人当たり面積"/>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394"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139354</xdr:rowOff>
    </xdr:from>
    <xdr:ext cx="469744" cy="259045"/>
    <xdr:sp macro="" textlink="">
      <xdr:nvSpPr>
        <xdr:cNvPr id="395" name="n_1mainValue【市民会館】&#10;一人当たり面積"/>
        <xdr:cNvSpPr txBox="1"/>
      </xdr:nvSpPr>
      <xdr:spPr>
        <a:xfrm>
          <a:off x="93917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139354</xdr:rowOff>
    </xdr:from>
    <xdr:ext cx="469744" cy="259045"/>
    <xdr:sp macro="" textlink="">
      <xdr:nvSpPr>
        <xdr:cNvPr id="396" name="n_2mainValue【市民会館】&#10;一人当たり面積"/>
        <xdr:cNvSpPr txBox="1"/>
      </xdr:nvSpPr>
      <xdr:spPr>
        <a:xfrm>
          <a:off x="8515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139354</xdr:rowOff>
    </xdr:from>
    <xdr:ext cx="469744" cy="259045"/>
    <xdr:sp macro="" textlink="">
      <xdr:nvSpPr>
        <xdr:cNvPr id="397" name="n_3mainValue【市民会館】&#10;一人当たり面積"/>
        <xdr:cNvSpPr txBox="1"/>
      </xdr:nvSpPr>
      <xdr:spPr>
        <a:xfrm>
          <a:off x="7626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90369</xdr:rowOff>
    </xdr:from>
    <xdr:ext cx="469744" cy="259045"/>
    <xdr:sp macro="" textlink="">
      <xdr:nvSpPr>
        <xdr:cNvPr id="398" name="n_4mainValue【市民会館】&#10;一人当たり面積"/>
        <xdr:cNvSpPr txBox="1"/>
      </xdr:nvSpPr>
      <xdr:spPr>
        <a:xfrm>
          <a:off x="6737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0" name="直線コネクタ 40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1" name="テキスト ボックス 41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2" name="直線コネクタ 41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3" name="テキスト ボックス 41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4" name="直線コネクタ 41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5" name="テキスト ボックス 41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6" name="直線コネクタ 41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7" name="テキスト ボックス 41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8" name="直線コネクタ 41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9" name="テキスト ボックス 41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0" name="直線コネクタ 41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1" name="テキスト ボックス 42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2" name="直線コネクタ 4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424" name="直線コネクタ 423"/>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25"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26" name="直線コネクタ 425"/>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427"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28" name="直線コネクタ 427"/>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429" name="【一般廃棄物処理施設】&#10;有形固定資産減価償却率平均値テキスト"/>
        <xdr:cNvSpPr txBox="1"/>
      </xdr:nvSpPr>
      <xdr:spPr>
        <a:xfrm>
          <a:off x="163576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430" name="フローチャート: 判断 429"/>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431" name="フローチャート: 判断 430"/>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432" name="フローチャート: 判断 431"/>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433" name="フローチャート: 判断 432"/>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434" name="フローチャート: 判断 433"/>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97246</xdr:rowOff>
    </xdr:from>
    <xdr:to>
      <xdr:col>85</xdr:col>
      <xdr:colOff>177800</xdr:colOff>
      <xdr:row>36</xdr:row>
      <xdr:rowOff>27396</xdr:rowOff>
    </xdr:to>
    <xdr:sp macro="" textlink="">
      <xdr:nvSpPr>
        <xdr:cNvPr id="440" name="楕円 439"/>
        <xdr:cNvSpPr/>
      </xdr:nvSpPr>
      <xdr:spPr>
        <a:xfrm>
          <a:off x="16268700" y="60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120123</xdr:rowOff>
    </xdr:from>
    <xdr:ext cx="405111" cy="259045"/>
    <xdr:sp macro="" textlink="">
      <xdr:nvSpPr>
        <xdr:cNvPr id="441" name="【一般廃棄物処理施設】&#10;有形固定資産減価償却率該当値テキスト"/>
        <xdr:cNvSpPr txBox="1"/>
      </xdr:nvSpPr>
      <xdr:spPr>
        <a:xfrm>
          <a:off x="16357600" y="594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18869</xdr:rowOff>
    </xdr:from>
    <xdr:to>
      <xdr:col>81</xdr:col>
      <xdr:colOff>101600</xdr:colOff>
      <xdr:row>35</xdr:row>
      <xdr:rowOff>120469</xdr:rowOff>
    </xdr:to>
    <xdr:sp macro="" textlink="">
      <xdr:nvSpPr>
        <xdr:cNvPr id="442" name="楕円 441"/>
        <xdr:cNvSpPr/>
      </xdr:nvSpPr>
      <xdr:spPr>
        <a:xfrm>
          <a:off x="15430500" y="601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69669</xdr:rowOff>
    </xdr:from>
    <xdr:to>
      <xdr:col>85</xdr:col>
      <xdr:colOff>127000</xdr:colOff>
      <xdr:row>35</xdr:row>
      <xdr:rowOff>148046</xdr:rowOff>
    </xdr:to>
    <xdr:cxnSp macro="">
      <xdr:nvCxnSpPr>
        <xdr:cNvPr id="443" name="直線コネクタ 442"/>
        <xdr:cNvCxnSpPr/>
      </xdr:nvCxnSpPr>
      <xdr:spPr>
        <a:xfrm>
          <a:off x="15481300" y="6070419"/>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113574</xdr:rowOff>
    </xdr:from>
    <xdr:to>
      <xdr:col>76</xdr:col>
      <xdr:colOff>165100</xdr:colOff>
      <xdr:row>35</xdr:row>
      <xdr:rowOff>43724</xdr:rowOff>
    </xdr:to>
    <xdr:sp macro="" textlink="">
      <xdr:nvSpPr>
        <xdr:cNvPr id="444" name="楕円 443"/>
        <xdr:cNvSpPr/>
      </xdr:nvSpPr>
      <xdr:spPr>
        <a:xfrm>
          <a:off x="14541500" y="59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164374</xdr:rowOff>
    </xdr:from>
    <xdr:to>
      <xdr:col>81</xdr:col>
      <xdr:colOff>50800</xdr:colOff>
      <xdr:row>35</xdr:row>
      <xdr:rowOff>69669</xdr:rowOff>
    </xdr:to>
    <xdr:cxnSp macro="">
      <xdr:nvCxnSpPr>
        <xdr:cNvPr id="445" name="直線コネクタ 444"/>
        <xdr:cNvCxnSpPr/>
      </xdr:nvCxnSpPr>
      <xdr:spPr>
        <a:xfrm>
          <a:off x="14592300" y="5993674"/>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36830</xdr:rowOff>
    </xdr:from>
    <xdr:to>
      <xdr:col>72</xdr:col>
      <xdr:colOff>38100</xdr:colOff>
      <xdr:row>34</xdr:row>
      <xdr:rowOff>138430</xdr:rowOff>
    </xdr:to>
    <xdr:sp macro="" textlink="">
      <xdr:nvSpPr>
        <xdr:cNvPr id="446" name="楕円 445"/>
        <xdr:cNvSpPr/>
      </xdr:nvSpPr>
      <xdr:spPr>
        <a:xfrm>
          <a:off x="136525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87630</xdr:rowOff>
    </xdr:from>
    <xdr:to>
      <xdr:col>76</xdr:col>
      <xdr:colOff>114300</xdr:colOff>
      <xdr:row>34</xdr:row>
      <xdr:rowOff>164374</xdr:rowOff>
    </xdr:to>
    <xdr:cxnSp macro="">
      <xdr:nvCxnSpPr>
        <xdr:cNvPr id="447" name="直線コネクタ 446"/>
        <xdr:cNvCxnSpPr/>
      </xdr:nvCxnSpPr>
      <xdr:spPr>
        <a:xfrm>
          <a:off x="13703300" y="5916930"/>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151130</xdr:rowOff>
    </xdr:from>
    <xdr:to>
      <xdr:col>67</xdr:col>
      <xdr:colOff>101600</xdr:colOff>
      <xdr:row>34</xdr:row>
      <xdr:rowOff>81280</xdr:rowOff>
    </xdr:to>
    <xdr:sp macro="" textlink="">
      <xdr:nvSpPr>
        <xdr:cNvPr id="448" name="楕円 447"/>
        <xdr:cNvSpPr/>
      </xdr:nvSpPr>
      <xdr:spPr>
        <a:xfrm>
          <a:off x="12763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30480</xdr:rowOff>
    </xdr:from>
    <xdr:to>
      <xdr:col>71</xdr:col>
      <xdr:colOff>177800</xdr:colOff>
      <xdr:row>34</xdr:row>
      <xdr:rowOff>87630</xdr:rowOff>
    </xdr:to>
    <xdr:cxnSp macro="">
      <xdr:nvCxnSpPr>
        <xdr:cNvPr id="449" name="直線コネクタ 448"/>
        <xdr:cNvCxnSpPr/>
      </xdr:nvCxnSpPr>
      <xdr:spPr>
        <a:xfrm>
          <a:off x="12814300" y="58597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118127</xdr:rowOff>
    </xdr:from>
    <xdr:ext cx="405111" cy="259045"/>
    <xdr:sp macro="" textlink="">
      <xdr:nvSpPr>
        <xdr:cNvPr id="450" name="n_1aveValue【一般廃棄物処理施設】&#10;有形固定資産減価償却率"/>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451" name="n_2aveValue【一般廃棄物処理施設】&#10;有形固定資産減価償却率"/>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452" name="n_3aveValue【一般廃棄物処理施設】&#10;有形固定資産減価償却率"/>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453" name="n_4aveValue【一般廃棄物処理施設】&#10;有形固定資産減価償却率"/>
        <xdr:cNvSpPr txBox="1"/>
      </xdr:nvSpPr>
      <xdr:spPr>
        <a:xfrm>
          <a:off x="12611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136996</xdr:rowOff>
    </xdr:from>
    <xdr:ext cx="405111" cy="259045"/>
    <xdr:sp macro="" textlink="">
      <xdr:nvSpPr>
        <xdr:cNvPr id="454" name="n_1mainValue【一般廃棄物処理施設】&#10;有形固定資産減価償却率"/>
        <xdr:cNvSpPr txBox="1"/>
      </xdr:nvSpPr>
      <xdr:spPr>
        <a:xfrm>
          <a:off x="15266044" y="579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60251</xdr:rowOff>
    </xdr:from>
    <xdr:ext cx="405111" cy="259045"/>
    <xdr:sp macro="" textlink="">
      <xdr:nvSpPr>
        <xdr:cNvPr id="455" name="n_2mainValue【一般廃棄物処理施設】&#10;有形固定資産減価償却率"/>
        <xdr:cNvSpPr txBox="1"/>
      </xdr:nvSpPr>
      <xdr:spPr>
        <a:xfrm>
          <a:off x="14389744" y="571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154957</xdr:rowOff>
    </xdr:from>
    <xdr:ext cx="405111" cy="259045"/>
    <xdr:sp macro="" textlink="">
      <xdr:nvSpPr>
        <xdr:cNvPr id="456" name="n_3mainValue【一般廃棄物処理施設】&#10;有形固定資産減価償却率"/>
        <xdr:cNvSpPr txBox="1"/>
      </xdr:nvSpPr>
      <xdr:spPr>
        <a:xfrm>
          <a:off x="135007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97807</xdr:rowOff>
    </xdr:from>
    <xdr:ext cx="405111" cy="259045"/>
    <xdr:sp macro="" textlink="">
      <xdr:nvSpPr>
        <xdr:cNvPr id="457" name="n_4mainValue【一般廃棄物処理施設】&#10;有形固定資産減価償却率"/>
        <xdr:cNvSpPr txBox="1"/>
      </xdr:nvSpPr>
      <xdr:spPr>
        <a:xfrm>
          <a:off x="12611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8" name="直線コネクタ 46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9" name="テキスト ボックス 46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0" name="直線コネクタ 46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1" name="テキスト ボックス 47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2" name="直線コネクタ 47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3" name="テキスト ボックス 47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4" name="直線コネクタ 47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5" name="テキスト ボックス 47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7" name="テキスト ボックス 4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479" name="直線コネクタ 478"/>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480"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481" name="直線コネクタ 480"/>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482"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483" name="直線コネクタ 482"/>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484" name="【一般廃棄物処理施設】&#10;一人当たり有形固定資産（償却資産）額平均値テキスト"/>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485" name="フローチャート: 判断 484"/>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486" name="フローチャート: 判断 485"/>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487" name="フローチャート: 判断 486"/>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488" name="フローチャート: 判断 487"/>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489" name="フローチャート: 判断 488"/>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64548</xdr:rowOff>
    </xdr:from>
    <xdr:to>
      <xdr:col>116</xdr:col>
      <xdr:colOff>114300</xdr:colOff>
      <xdr:row>40</xdr:row>
      <xdr:rowOff>166148</xdr:rowOff>
    </xdr:to>
    <xdr:sp macro="" textlink="">
      <xdr:nvSpPr>
        <xdr:cNvPr id="495" name="楕円 494"/>
        <xdr:cNvSpPr/>
      </xdr:nvSpPr>
      <xdr:spPr>
        <a:xfrm>
          <a:off x="22110700" y="69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42975</xdr:rowOff>
    </xdr:from>
    <xdr:ext cx="534377" cy="259045"/>
    <xdr:sp macro="" textlink="">
      <xdr:nvSpPr>
        <xdr:cNvPr id="496" name="【一般廃棄物処理施設】&#10;一人当たり有形固定資産（償却資産）額該当値テキスト"/>
        <xdr:cNvSpPr txBox="1"/>
      </xdr:nvSpPr>
      <xdr:spPr>
        <a:xfrm>
          <a:off x="22199600" y="690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63970</xdr:rowOff>
    </xdr:from>
    <xdr:to>
      <xdr:col>112</xdr:col>
      <xdr:colOff>38100</xdr:colOff>
      <xdr:row>40</xdr:row>
      <xdr:rowOff>165570</xdr:rowOff>
    </xdr:to>
    <xdr:sp macro="" textlink="">
      <xdr:nvSpPr>
        <xdr:cNvPr id="497" name="楕円 496"/>
        <xdr:cNvSpPr/>
      </xdr:nvSpPr>
      <xdr:spPr>
        <a:xfrm>
          <a:off x="21272500" y="69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114770</xdr:rowOff>
    </xdr:from>
    <xdr:to>
      <xdr:col>116</xdr:col>
      <xdr:colOff>63500</xdr:colOff>
      <xdr:row>40</xdr:row>
      <xdr:rowOff>115348</xdr:rowOff>
    </xdr:to>
    <xdr:cxnSp macro="">
      <xdr:nvCxnSpPr>
        <xdr:cNvPr id="498" name="直線コネクタ 497"/>
        <xdr:cNvCxnSpPr/>
      </xdr:nvCxnSpPr>
      <xdr:spPr>
        <a:xfrm>
          <a:off x="21323300" y="6972770"/>
          <a:ext cx="838200" cy="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64198</xdr:rowOff>
    </xdr:from>
    <xdr:to>
      <xdr:col>107</xdr:col>
      <xdr:colOff>101600</xdr:colOff>
      <xdr:row>40</xdr:row>
      <xdr:rowOff>165798</xdr:rowOff>
    </xdr:to>
    <xdr:sp macro="" textlink="">
      <xdr:nvSpPr>
        <xdr:cNvPr id="499" name="楕円 498"/>
        <xdr:cNvSpPr/>
      </xdr:nvSpPr>
      <xdr:spPr>
        <a:xfrm>
          <a:off x="20383500" y="692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114770</xdr:rowOff>
    </xdr:from>
    <xdr:to>
      <xdr:col>111</xdr:col>
      <xdr:colOff>177800</xdr:colOff>
      <xdr:row>40</xdr:row>
      <xdr:rowOff>114998</xdr:rowOff>
    </xdr:to>
    <xdr:cxnSp macro="">
      <xdr:nvCxnSpPr>
        <xdr:cNvPr id="500" name="直線コネクタ 499"/>
        <xdr:cNvCxnSpPr/>
      </xdr:nvCxnSpPr>
      <xdr:spPr>
        <a:xfrm flipV="1">
          <a:off x="20434300" y="697277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64372</xdr:rowOff>
    </xdr:from>
    <xdr:to>
      <xdr:col>102</xdr:col>
      <xdr:colOff>165100</xdr:colOff>
      <xdr:row>40</xdr:row>
      <xdr:rowOff>165972</xdr:rowOff>
    </xdr:to>
    <xdr:sp macro="" textlink="">
      <xdr:nvSpPr>
        <xdr:cNvPr id="501" name="楕円 500"/>
        <xdr:cNvSpPr/>
      </xdr:nvSpPr>
      <xdr:spPr>
        <a:xfrm>
          <a:off x="19494500" y="692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114998</xdr:rowOff>
    </xdr:from>
    <xdr:to>
      <xdr:col>107</xdr:col>
      <xdr:colOff>50800</xdr:colOff>
      <xdr:row>40</xdr:row>
      <xdr:rowOff>115172</xdr:rowOff>
    </xdr:to>
    <xdr:cxnSp macro="">
      <xdr:nvCxnSpPr>
        <xdr:cNvPr id="502" name="直線コネクタ 501"/>
        <xdr:cNvCxnSpPr/>
      </xdr:nvCxnSpPr>
      <xdr:spPr>
        <a:xfrm flipV="1">
          <a:off x="19545300" y="6972998"/>
          <a:ext cx="889000" cy="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56003</xdr:rowOff>
    </xdr:from>
    <xdr:to>
      <xdr:col>98</xdr:col>
      <xdr:colOff>38100</xdr:colOff>
      <xdr:row>40</xdr:row>
      <xdr:rowOff>157603</xdr:rowOff>
    </xdr:to>
    <xdr:sp macro="" textlink="">
      <xdr:nvSpPr>
        <xdr:cNvPr id="503" name="楕円 502"/>
        <xdr:cNvSpPr/>
      </xdr:nvSpPr>
      <xdr:spPr>
        <a:xfrm>
          <a:off x="18605500" y="691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106803</xdr:rowOff>
    </xdr:from>
    <xdr:to>
      <xdr:col>102</xdr:col>
      <xdr:colOff>114300</xdr:colOff>
      <xdr:row>40</xdr:row>
      <xdr:rowOff>115172</xdr:rowOff>
    </xdr:to>
    <xdr:cxnSp macro="">
      <xdr:nvCxnSpPr>
        <xdr:cNvPr id="504" name="直線コネクタ 503"/>
        <xdr:cNvCxnSpPr/>
      </xdr:nvCxnSpPr>
      <xdr:spPr>
        <a:xfrm>
          <a:off x="18656300" y="6964803"/>
          <a:ext cx="889000" cy="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505" name="n_1aveValue【一般廃棄物処理施設】&#10;一人当たり有形固定資産（償却資産）額"/>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506" name="n_2aveValue【一般廃棄物処理施設】&#10;一人当たり有形固定資産（償却資産）額"/>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507" name="n_3aveValue【一般廃棄物処理施設】&#10;一人当たり有形固定資産（償却資産）額"/>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159424</xdr:rowOff>
    </xdr:from>
    <xdr:ext cx="534377" cy="259045"/>
    <xdr:sp macro="" textlink="">
      <xdr:nvSpPr>
        <xdr:cNvPr id="508" name="n_4aveValue【一般廃棄物処理施設】&#10;一人当たり有形固定資産（償却資産）額"/>
        <xdr:cNvSpPr txBox="1"/>
      </xdr:nvSpPr>
      <xdr:spPr>
        <a:xfrm>
          <a:off x="18389111" y="701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156697</xdr:rowOff>
    </xdr:from>
    <xdr:ext cx="534377" cy="259045"/>
    <xdr:sp macro="" textlink="">
      <xdr:nvSpPr>
        <xdr:cNvPr id="509" name="n_1mainValue【一般廃棄物処理施設】&#10;一人当たり有形固定資産（償却資産）額"/>
        <xdr:cNvSpPr txBox="1"/>
      </xdr:nvSpPr>
      <xdr:spPr>
        <a:xfrm>
          <a:off x="21043411" y="701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156925</xdr:rowOff>
    </xdr:from>
    <xdr:ext cx="534377" cy="259045"/>
    <xdr:sp macro="" textlink="">
      <xdr:nvSpPr>
        <xdr:cNvPr id="510" name="n_2mainValue【一般廃棄物処理施設】&#10;一人当たり有形固定資産（償却資産）額"/>
        <xdr:cNvSpPr txBox="1"/>
      </xdr:nvSpPr>
      <xdr:spPr>
        <a:xfrm>
          <a:off x="20167111" y="701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157099</xdr:rowOff>
    </xdr:from>
    <xdr:ext cx="534377" cy="259045"/>
    <xdr:sp macro="" textlink="">
      <xdr:nvSpPr>
        <xdr:cNvPr id="511" name="n_3mainValue【一般廃棄物処理施設】&#10;一人当たり有形固定資産（償却資産）額"/>
        <xdr:cNvSpPr txBox="1"/>
      </xdr:nvSpPr>
      <xdr:spPr>
        <a:xfrm>
          <a:off x="19278111" y="701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2680</xdr:rowOff>
    </xdr:from>
    <xdr:ext cx="534377" cy="259045"/>
    <xdr:sp macro="" textlink="">
      <xdr:nvSpPr>
        <xdr:cNvPr id="512" name="n_4mainValue【一般廃棄物処理施設】&#10;一人当たり有形固定資産（償却資産）額"/>
        <xdr:cNvSpPr txBox="1"/>
      </xdr:nvSpPr>
      <xdr:spPr>
        <a:xfrm>
          <a:off x="18389111" y="668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4" name="直線コネクタ 5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5" name="テキスト ボックス 52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6" name="直線コネクタ 5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7" name="テキスト ボックス 5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8" name="直線コネクタ 5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9" name="テキスト ボックス 5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0" name="直線コネクタ 5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1" name="テキスト ボックス 5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2" name="直線コネクタ 5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3" name="テキスト ボックス 5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4" name="直線コネクタ 5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5" name="テキスト ボックス 53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538" name="直線コネクタ 537"/>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9"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40" name="直線コネクタ 539"/>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541"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542" name="直線コネクタ 541"/>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543" name="【保健センター・保健所】&#10;有形固定資産減価償却率平均値テキスト"/>
        <xdr:cNvSpPr txBox="1"/>
      </xdr:nvSpPr>
      <xdr:spPr>
        <a:xfrm>
          <a:off x="16357600" y="10141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544" name="フローチャート: 判断 543"/>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545" name="フローチャート: 判断 544"/>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546" name="フローチャート: 判断 545"/>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547" name="フローチャート: 判断 546"/>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548" name="フローチャート: 判断 547"/>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30843</xdr:rowOff>
    </xdr:from>
    <xdr:to>
      <xdr:col>85</xdr:col>
      <xdr:colOff>177800</xdr:colOff>
      <xdr:row>62</xdr:row>
      <xdr:rowOff>132443</xdr:rowOff>
    </xdr:to>
    <xdr:sp macro="" textlink="">
      <xdr:nvSpPr>
        <xdr:cNvPr id="554" name="楕円 553"/>
        <xdr:cNvSpPr/>
      </xdr:nvSpPr>
      <xdr:spPr>
        <a:xfrm>
          <a:off x="16268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9270</xdr:rowOff>
    </xdr:from>
    <xdr:ext cx="405111" cy="259045"/>
    <xdr:sp macro="" textlink="">
      <xdr:nvSpPr>
        <xdr:cNvPr id="555" name="【保健センター・保健所】&#10;有形固定資産減価償却率該当値テキスト"/>
        <xdr:cNvSpPr txBox="1"/>
      </xdr:nvSpPr>
      <xdr:spPr>
        <a:xfrm>
          <a:off x="16357600"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169635</xdr:rowOff>
    </xdr:from>
    <xdr:to>
      <xdr:col>81</xdr:col>
      <xdr:colOff>101600</xdr:colOff>
      <xdr:row>62</xdr:row>
      <xdr:rowOff>99785</xdr:rowOff>
    </xdr:to>
    <xdr:sp macro="" textlink="">
      <xdr:nvSpPr>
        <xdr:cNvPr id="556" name="楕円 555"/>
        <xdr:cNvSpPr/>
      </xdr:nvSpPr>
      <xdr:spPr>
        <a:xfrm>
          <a:off x="15430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48985</xdr:rowOff>
    </xdr:from>
    <xdr:to>
      <xdr:col>85</xdr:col>
      <xdr:colOff>127000</xdr:colOff>
      <xdr:row>62</xdr:row>
      <xdr:rowOff>81643</xdr:rowOff>
    </xdr:to>
    <xdr:cxnSp macro="">
      <xdr:nvCxnSpPr>
        <xdr:cNvPr id="557" name="直線コネクタ 556"/>
        <xdr:cNvCxnSpPr/>
      </xdr:nvCxnSpPr>
      <xdr:spPr>
        <a:xfrm>
          <a:off x="15481300" y="106788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136978</xdr:rowOff>
    </xdr:from>
    <xdr:to>
      <xdr:col>76</xdr:col>
      <xdr:colOff>165100</xdr:colOff>
      <xdr:row>62</xdr:row>
      <xdr:rowOff>67128</xdr:rowOff>
    </xdr:to>
    <xdr:sp macro="" textlink="">
      <xdr:nvSpPr>
        <xdr:cNvPr id="558" name="楕円 557"/>
        <xdr:cNvSpPr/>
      </xdr:nvSpPr>
      <xdr:spPr>
        <a:xfrm>
          <a:off x="14541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16328</xdr:rowOff>
    </xdr:from>
    <xdr:to>
      <xdr:col>81</xdr:col>
      <xdr:colOff>50800</xdr:colOff>
      <xdr:row>62</xdr:row>
      <xdr:rowOff>48985</xdr:rowOff>
    </xdr:to>
    <xdr:cxnSp macro="">
      <xdr:nvCxnSpPr>
        <xdr:cNvPr id="559" name="直線コネクタ 558"/>
        <xdr:cNvCxnSpPr/>
      </xdr:nvCxnSpPr>
      <xdr:spPr>
        <a:xfrm>
          <a:off x="14592300" y="1064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105954</xdr:rowOff>
    </xdr:from>
    <xdr:to>
      <xdr:col>72</xdr:col>
      <xdr:colOff>38100</xdr:colOff>
      <xdr:row>62</xdr:row>
      <xdr:rowOff>36104</xdr:rowOff>
    </xdr:to>
    <xdr:sp macro="" textlink="">
      <xdr:nvSpPr>
        <xdr:cNvPr id="560" name="楕円 559"/>
        <xdr:cNvSpPr/>
      </xdr:nvSpPr>
      <xdr:spPr>
        <a:xfrm>
          <a:off x="13652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156754</xdr:rowOff>
    </xdr:from>
    <xdr:to>
      <xdr:col>76</xdr:col>
      <xdr:colOff>114300</xdr:colOff>
      <xdr:row>62</xdr:row>
      <xdr:rowOff>16328</xdr:rowOff>
    </xdr:to>
    <xdr:cxnSp macro="">
      <xdr:nvCxnSpPr>
        <xdr:cNvPr id="561" name="直線コネクタ 560"/>
        <xdr:cNvCxnSpPr/>
      </xdr:nvCxnSpPr>
      <xdr:spPr>
        <a:xfrm>
          <a:off x="13703300" y="1061520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73297</xdr:rowOff>
    </xdr:from>
    <xdr:to>
      <xdr:col>67</xdr:col>
      <xdr:colOff>101600</xdr:colOff>
      <xdr:row>62</xdr:row>
      <xdr:rowOff>3447</xdr:rowOff>
    </xdr:to>
    <xdr:sp macro="" textlink="">
      <xdr:nvSpPr>
        <xdr:cNvPr id="562" name="楕円 561"/>
        <xdr:cNvSpPr/>
      </xdr:nvSpPr>
      <xdr:spPr>
        <a:xfrm>
          <a:off x="12763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124097</xdr:rowOff>
    </xdr:from>
    <xdr:to>
      <xdr:col>71</xdr:col>
      <xdr:colOff>177800</xdr:colOff>
      <xdr:row>61</xdr:row>
      <xdr:rowOff>156754</xdr:rowOff>
    </xdr:to>
    <xdr:cxnSp macro="">
      <xdr:nvCxnSpPr>
        <xdr:cNvPr id="563" name="直線コネクタ 562"/>
        <xdr:cNvCxnSpPr/>
      </xdr:nvCxnSpPr>
      <xdr:spPr>
        <a:xfrm>
          <a:off x="12814300" y="1058254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564" name="n_1aveValue【保健センター・保健所】&#10;有形固定資産減価償却率"/>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565" name="n_2aveValue【保健センター・保健所】&#10;有形固定資産減価償却率"/>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566" name="n_3aveValue【保健センター・保健所】&#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567" name="n_4aveValue【保健センター・保健所】&#10;有形固定資産減価償却率"/>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90912</xdr:rowOff>
    </xdr:from>
    <xdr:ext cx="405111" cy="259045"/>
    <xdr:sp macro="" textlink="">
      <xdr:nvSpPr>
        <xdr:cNvPr id="568" name="n_1mainValue【保健センター・保健所】&#10;有形固定資産減価償却率"/>
        <xdr:cNvSpPr txBox="1"/>
      </xdr:nvSpPr>
      <xdr:spPr>
        <a:xfrm>
          <a:off x="152660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58255</xdr:rowOff>
    </xdr:from>
    <xdr:ext cx="405111" cy="259045"/>
    <xdr:sp macro="" textlink="">
      <xdr:nvSpPr>
        <xdr:cNvPr id="569" name="n_2mainValue【保健センター・保健所】&#10;有形固定資産減価償却率"/>
        <xdr:cNvSpPr txBox="1"/>
      </xdr:nvSpPr>
      <xdr:spPr>
        <a:xfrm>
          <a:off x="14389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27231</xdr:rowOff>
    </xdr:from>
    <xdr:ext cx="405111" cy="259045"/>
    <xdr:sp macro="" textlink="">
      <xdr:nvSpPr>
        <xdr:cNvPr id="570" name="n_3mainValue【保健センター・保健所】&#10;有形固定資産減価償却率"/>
        <xdr:cNvSpPr txBox="1"/>
      </xdr:nvSpPr>
      <xdr:spPr>
        <a:xfrm>
          <a:off x="135007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166024</xdr:rowOff>
    </xdr:from>
    <xdr:ext cx="405111" cy="259045"/>
    <xdr:sp macro="" textlink="">
      <xdr:nvSpPr>
        <xdr:cNvPr id="571" name="n_4mainValue【保健センター・保健所】&#10;有形固定資産減価償却率"/>
        <xdr:cNvSpPr txBox="1"/>
      </xdr:nvSpPr>
      <xdr:spPr>
        <a:xfrm>
          <a:off x="12611744"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2" name="直線コネクタ 58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3" name="テキスト ボックス 58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4" name="直線コネクタ 58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5" name="テキスト ボックス 58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7" name="テキスト ボックス 58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8" name="直線コネクタ 58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9" name="テキスト ボックス 58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0" name="直線コネクタ 58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1" name="テキスト ボックス 59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595" name="直線コネクタ 594"/>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96"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97" name="直線コネクタ 596"/>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98"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99" name="直線コネクタ 598"/>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00"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01" name="フローチャート: 判断 600"/>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02" name="フローチャート: 判断 601"/>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603" name="フローチャート: 判断 602"/>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604" name="フローチャート: 判断 603"/>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605" name="フローチャート: 判断 604"/>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69850</xdr:rowOff>
    </xdr:from>
    <xdr:to>
      <xdr:col>116</xdr:col>
      <xdr:colOff>114300</xdr:colOff>
      <xdr:row>64</xdr:row>
      <xdr:rowOff>0</xdr:rowOff>
    </xdr:to>
    <xdr:sp macro="" textlink="">
      <xdr:nvSpPr>
        <xdr:cNvPr id="611" name="楕円 610"/>
        <xdr:cNvSpPr/>
      </xdr:nvSpPr>
      <xdr:spPr>
        <a:xfrm>
          <a:off x="22110700" y="1087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156227</xdr:rowOff>
    </xdr:from>
    <xdr:ext cx="469744" cy="259045"/>
    <xdr:sp macro="" textlink="">
      <xdr:nvSpPr>
        <xdr:cNvPr id="612" name="【保健センター・保健所】&#10;一人当たり面積該当値テキスト"/>
        <xdr:cNvSpPr txBox="1"/>
      </xdr:nvSpPr>
      <xdr:spPr>
        <a:xfrm>
          <a:off x="2219960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69850</xdr:rowOff>
    </xdr:from>
    <xdr:to>
      <xdr:col>112</xdr:col>
      <xdr:colOff>38100</xdr:colOff>
      <xdr:row>64</xdr:row>
      <xdr:rowOff>0</xdr:rowOff>
    </xdr:to>
    <xdr:sp macro="" textlink="">
      <xdr:nvSpPr>
        <xdr:cNvPr id="613" name="楕円 612"/>
        <xdr:cNvSpPr/>
      </xdr:nvSpPr>
      <xdr:spPr>
        <a:xfrm>
          <a:off x="21272500" y="1087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120650</xdr:rowOff>
    </xdr:from>
    <xdr:to>
      <xdr:col>116</xdr:col>
      <xdr:colOff>63500</xdr:colOff>
      <xdr:row>63</xdr:row>
      <xdr:rowOff>120650</xdr:rowOff>
    </xdr:to>
    <xdr:cxnSp macro="">
      <xdr:nvCxnSpPr>
        <xdr:cNvPr id="614" name="直線コネクタ 613"/>
        <xdr:cNvCxnSpPr/>
      </xdr:nvCxnSpPr>
      <xdr:spPr>
        <a:xfrm>
          <a:off x="21323300" y="1092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69850</xdr:rowOff>
    </xdr:from>
    <xdr:to>
      <xdr:col>107</xdr:col>
      <xdr:colOff>101600</xdr:colOff>
      <xdr:row>64</xdr:row>
      <xdr:rowOff>0</xdr:rowOff>
    </xdr:to>
    <xdr:sp macro="" textlink="">
      <xdr:nvSpPr>
        <xdr:cNvPr id="615" name="楕円 614"/>
        <xdr:cNvSpPr/>
      </xdr:nvSpPr>
      <xdr:spPr>
        <a:xfrm>
          <a:off x="20383500" y="1087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120650</xdr:rowOff>
    </xdr:from>
    <xdr:to>
      <xdr:col>111</xdr:col>
      <xdr:colOff>177800</xdr:colOff>
      <xdr:row>63</xdr:row>
      <xdr:rowOff>120650</xdr:rowOff>
    </xdr:to>
    <xdr:cxnSp macro="">
      <xdr:nvCxnSpPr>
        <xdr:cNvPr id="616" name="直線コネクタ 615"/>
        <xdr:cNvCxnSpPr/>
      </xdr:nvCxnSpPr>
      <xdr:spPr>
        <a:xfrm>
          <a:off x="20434300" y="1092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69850</xdr:rowOff>
    </xdr:from>
    <xdr:to>
      <xdr:col>102</xdr:col>
      <xdr:colOff>165100</xdr:colOff>
      <xdr:row>64</xdr:row>
      <xdr:rowOff>0</xdr:rowOff>
    </xdr:to>
    <xdr:sp macro="" textlink="">
      <xdr:nvSpPr>
        <xdr:cNvPr id="617" name="楕円 616"/>
        <xdr:cNvSpPr/>
      </xdr:nvSpPr>
      <xdr:spPr>
        <a:xfrm>
          <a:off x="19494500" y="1087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120650</xdr:rowOff>
    </xdr:from>
    <xdr:to>
      <xdr:col>107</xdr:col>
      <xdr:colOff>50800</xdr:colOff>
      <xdr:row>63</xdr:row>
      <xdr:rowOff>120650</xdr:rowOff>
    </xdr:to>
    <xdr:cxnSp macro="">
      <xdr:nvCxnSpPr>
        <xdr:cNvPr id="618" name="直線コネクタ 617"/>
        <xdr:cNvCxnSpPr/>
      </xdr:nvCxnSpPr>
      <xdr:spPr>
        <a:xfrm>
          <a:off x="19545300" y="1092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69850</xdr:rowOff>
    </xdr:from>
    <xdr:to>
      <xdr:col>98</xdr:col>
      <xdr:colOff>38100</xdr:colOff>
      <xdr:row>64</xdr:row>
      <xdr:rowOff>0</xdr:rowOff>
    </xdr:to>
    <xdr:sp macro="" textlink="">
      <xdr:nvSpPr>
        <xdr:cNvPr id="619" name="楕円 618"/>
        <xdr:cNvSpPr/>
      </xdr:nvSpPr>
      <xdr:spPr>
        <a:xfrm>
          <a:off x="18605500" y="1087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120650</xdr:rowOff>
    </xdr:from>
    <xdr:to>
      <xdr:col>102</xdr:col>
      <xdr:colOff>114300</xdr:colOff>
      <xdr:row>63</xdr:row>
      <xdr:rowOff>120650</xdr:rowOff>
    </xdr:to>
    <xdr:cxnSp macro="">
      <xdr:nvCxnSpPr>
        <xdr:cNvPr id="620" name="直線コネクタ 619"/>
        <xdr:cNvCxnSpPr/>
      </xdr:nvCxnSpPr>
      <xdr:spPr>
        <a:xfrm>
          <a:off x="18656300" y="1092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621"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622" name="n_2aveValue【保健センター・保健所】&#10;一人当たり面積"/>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623" name="n_3aveValue【保健センター・保健所】&#10;一人当たり面積"/>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624" name="n_4aveValue【保健センター・保健所】&#10;一人当たり面積"/>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162577</xdr:rowOff>
    </xdr:from>
    <xdr:ext cx="469744" cy="259045"/>
    <xdr:sp macro="" textlink="">
      <xdr:nvSpPr>
        <xdr:cNvPr id="625" name="n_1mainValue【保健センター・保健所】&#10;一人当たり面積"/>
        <xdr:cNvSpPr txBox="1"/>
      </xdr:nvSpPr>
      <xdr:spPr>
        <a:xfrm>
          <a:off x="21075727" y="1096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162577</xdr:rowOff>
    </xdr:from>
    <xdr:ext cx="469744" cy="259045"/>
    <xdr:sp macro="" textlink="">
      <xdr:nvSpPr>
        <xdr:cNvPr id="626" name="n_2mainValue【保健センター・保健所】&#10;一人当たり面積"/>
        <xdr:cNvSpPr txBox="1"/>
      </xdr:nvSpPr>
      <xdr:spPr>
        <a:xfrm>
          <a:off x="20199427" y="1096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162577</xdr:rowOff>
    </xdr:from>
    <xdr:ext cx="469744" cy="259045"/>
    <xdr:sp macro="" textlink="">
      <xdr:nvSpPr>
        <xdr:cNvPr id="627" name="n_3mainValue【保健センター・保健所】&#10;一人当たり面積"/>
        <xdr:cNvSpPr txBox="1"/>
      </xdr:nvSpPr>
      <xdr:spPr>
        <a:xfrm>
          <a:off x="19310427" y="1096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162577</xdr:rowOff>
    </xdr:from>
    <xdr:ext cx="469744" cy="259045"/>
    <xdr:sp macro="" textlink="">
      <xdr:nvSpPr>
        <xdr:cNvPr id="628" name="n_4mainValue【保健センター・保健所】&#10;一人当たり面積"/>
        <xdr:cNvSpPr txBox="1"/>
      </xdr:nvSpPr>
      <xdr:spPr>
        <a:xfrm>
          <a:off x="18421427" y="1096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9" name="テキスト ボックス 6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0" name="直線コネクタ 6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1" name="テキスト ボックス 64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2" name="直線コネクタ 6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3" name="テキスト ボックス 6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4" name="直線コネクタ 6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5" name="テキスト ボックス 6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6" name="直線コネクタ 6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7" name="テキスト ボックス 6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8" name="直線コネクタ 6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9" name="テキスト ボックス 6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0" name="直線コネクタ 6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1" name="テキスト ボックス 65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654" name="直線コネクタ 653"/>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655"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656" name="直線コネクタ 655"/>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657"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58" name="直線コネクタ 65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659" name="【消防施設】&#10;有形固定資産減価償却率平均値テキスト"/>
        <xdr:cNvSpPr txBox="1"/>
      </xdr:nvSpPr>
      <xdr:spPr>
        <a:xfrm>
          <a:off x="16357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660" name="フローチャート: 判断 659"/>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661" name="フローチャート: 判断 660"/>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62" name="フローチャート: 判断 661"/>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663" name="フローチャート: 判断 662"/>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664" name="フローチャート: 判断 663"/>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670" name="楕円 669"/>
        <xdr:cNvSpPr/>
      </xdr:nvSpPr>
      <xdr:spPr>
        <a:xfrm>
          <a:off x="16268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101616</xdr:rowOff>
    </xdr:from>
    <xdr:ext cx="405111" cy="259045"/>
    <xdr:sp macro="" textlink="">
      <xdr:nvSpPr>
        <xdr:cNvPr id="671" name="【消防施設】&#10;有形固定資産減価償却率該当値テキスト"/>
        <xdr:cNvSpPr txBox="1"/>
      </xdr:nvSpPr>
      <xdr:spPr>
        <a:xfrm>
          <a:off x="16357600"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46082</xdr:rowOff>
    </xdr:from>
    <xdr:to>
      <xdr:col>81</xdr:col>
      <xdr:colOff>101600</xdr:colOff>
      <xdr:row>82</xdr:row>
      <xdr:rowOff>147682</xdr:rowOff>
    </xdr:to>
    <xdr:sp macro="" textlink="">
      <xdr:nvSpPr>
        <xdr:cNvPr id="672" name="楕円 671"/>
        <xdr:cNvSpPr/>
      </xdr:nvSpPr>
      <xdr:spPr>
        <a:xfrm>
          <a:off x="15430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96882</xdr:rowOff>
    </xdr:from>
    <xdr:to>
      <xdr:col>85</xdr:col>
      <xdr:colOff>127000</xdr:colOff>
      <xdr:row>82</xdr:row>
      <xdr:rowOff>129539</xdr:rowOff>
    </xdr:to>
    <xdr:cxnSp macro="">
      <xdr:nvCxnSpPr>
        <xdr:cNvPr id="673" name="直線コネクタ 672"/>
        <xdr:cNvCxnSpPr/>
      </xdr:nvCxnSpPr>
      <xdr:spPr>
        <a:xfrm>
          <a:off x="15481300" y="1415578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10161</xdr:rowOff>
    </xdr:from>
    <xdr:to>
      <xdr:col>76</xdr:col>
      <xdr:colOff>165100</xdr:colOff>
      <xdr:row>82</xdr:row>
      <xdr:rowOff>111761</xdr:rowOff>
    </xdr:to>
    <xdr:sp macro="" textlink="">
      <xdr:nvSpPr>
        <xdr:cNvPr id="674" name="楕円 673"/>
        <xdr:cNvSpPr/>
      </xdr:nvSpPr>
      <xdr:spPr>
        <a:xfrm>
          <a:off x="14541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60961</xdr:rowOff>
    </xdr:from>
    <xdr:to>
      <xdr:col>81</xdr:col>
      <xdr:colOff>50800</xdr:colOff>
      <xdr:row>82</xdr:row>
      <xdr:rowOff>96882</xdr:rowOff>
    </xdr:to>
    <xdr:cxnSp macro="">
      <xdr:nvCxnSpPr>
        <xdr:cNvPr id="675" name="直線コネクタ 674"/>
        <xdr:cNvCxnSpPr/>
      </xdr:nvCxnSpPr>
      <xdr:spPr>
        <a:xfrm>
          <a:off x="14592300" y="141198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108131</xdr:rowOff>
    </xdr:from>
    <xdr:to>
      <xdr:col>72</xdr:col>
      <xdr:colOff>38100</xdr:colOff>
      <xdr:row>83</xdr:row>
      <xdr:rowOff>38281</xdr:rowOff>
    </xdr:to>
    <xdr:sp macro="" textlink="">
      <xdr:nvSpPr>
        <xdr:cNvPr id="676" name="楕円 675"/>
        <xdr:cNvSpPr/>
      </xdr:nvSpPr>
      <xdr:spPr>
        <a:xfrm>
          <a:off x="13652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60961</xdr:rowOff>
    </xdr:from>
    <xdr:to>
      <xdr:col>76</xdr:col>
      <xdr:colOff>114300</xdr:colOff>
      <xdr:row>82</xdr:row>
      <xdr:rowOff>158931</xdr:rowOff>
    </xdr:to>
    <xdr:cxnSp macro="">
      <xdr:nvCxnSpPr>
        <xdr:cNvPr id="677" name="直線コネクタ 676"/>
        <xdr:cNvCxnSpPr/>
      </xdr:nvCxnSpPr>
      <xdr:spPr>
        <a:xfrm flipV="1">
          <a:off x="13703300" y="14119861"/>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77107</xdr:rowOff>
    </xdr:from>
    <xdr:to>
      <xdr:col>67</xdr:col>
      <xdr:colOff>101600</xdr:colOff>
      <xdr:row>83</xdr:row>
      <xdr:rowOff>7257</xdr:rowOff>
    </xdr:to>
    <xdr:sp macro="" textlink="">
      <xdr:nvSpPr>
        <xdr:cNvPr id="678" name="楕円 677"/>
        <xdr:cNvSpPr/>
      </xdr:nvSpPr>
      <xdr:spPr>
        <a:xfrm>
          <a:off x="12763500" y="141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127907</xdr:rowOff>
    </xdr:from>
    <xdr:to>
      <xdr:col>71</xdr:col>
      <xdr:colOff>177800</xdr:colOff>
      <xdr:row>82</xdr:row>
      <xdr:rowOff>158931</xdr:rowOff>
    </xdr:to>
    <xdr:cxnSp macro="">
      <xdr:nvCxnSpPr>
        <xdr:cNvPr id="679" name="直線コネクタ 678"/>
        <xdr:cNvCxnSpPr/>
      </xdr:nvCxnSpPr>
      <xdr:spPr>
        <a:xfrm>
          <a:off x="12814300" y="141868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73496</xdr:rowOff>
    </xdr:from>
    <xdr:ext cx="405111" cy="259045"/>
    <xdr:sp macro="" textlink="">
      <xdr:nvSpPr>
        <xdr:cNvPr id="680" name="n_1aveValue【消防施設】&#10;有形固定資産減価償却率"/>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681" name="n_2aveValue【消防施設】&#10;有形固定資産減価償却率"/>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682" name="n_3aveValue【消防施設】&#10;有形固定資産減価償却率"/>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683" name="n_4aveValue【消防施設】&#10;有形固定資産減価償却率"/>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164209</xdr:rowOff>
    </xdr:from>
    <xdr:ext cx="405111" cy="259045"/>
    <xdr:sp macro="" textlink="">
      <xdr:nvSpPr>
        <xdr:cNvPr id="684" name="n_1mainValue【消防施設】&#10;有形固定資産減価償却率"/>
        <xdr:cNvSpPr txBox="1"/>
      </xdr:nvSpPr>
      <xdr:spPr>
        <a:xfrm>
          <a:off x="152660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685" name="n_2mainValue【消防施設】&#10;有形固定資産減価償却率"/>
        <xdr:cNvSpPr txBox="1"/>
      </xdr:nvSpPr>
      <xdr:spPr>
        <a:xfrm>
          <a:off x="14389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54808</xdr:rowOff>
    </xdr:from>
    <xdr:ext cx="405111" cy="259045"/>
    <xdr:sp macro="" textlink="">
      <xdr:nvSpPr>
        <xdr:cNvPr id="686" name="n_3mainValue【消防施設】&#10;有形固定資産減価償却率"/>
        <xdr:cNvSpPr txBox="1"/>
      </xdr:nvSpPr>
      <xdr:spPr>
        <a:xfrm>
          <a:off x="135007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169834</xdr:rowOff>
    </xdr:from>
    <xdr:ext cx="405111" cy="259045"/>
    <xdr:sp macro="" textlink="">
      <xdr:nvSpPr>
        <xdr:cNvPr id="687" name="n_4mainValue【消防施設】&#10;有形固定資産減価償却率"/>
        <xdr:cNvSpPr txBox="1"/>
      </xdr:nvSpPr>
      <xdr:spPr>
        <a:xfrm>
          <a:off x="126117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8" name="直線コネクタ 6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9" name="テキスト ボックス 6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0" name="直線コネクタ 6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1" name="テキスト ボックス 7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2" name="直線コネクタ 7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3" name="テキスト ボックス 7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4" name="直線コネクタ 7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5" name="テキスト ボックス 7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709" name="直線コネクタ 708"/>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10"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11" name="直線コネクタ 710"/>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712"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713" name="直線コネクタ 712"/>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714" name="【消防施設】&#10;一人当たり面積平均値テキスト"/>
        <xdr:cNvSpPr txBox="1"/>
      </xdr:nvSpPr>
      <xdr:spPr>
        <a:xfrm>
          <a:off x="22199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15" name="フローチャート: 判断 714"/>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716" name="フローチャート: 判断 715"/>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17" name="フローチャート: 判断 716"/>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18" name="フローチャート: 判断 717"/>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719" name="フローチャート: 判断 718"/>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3302</xdr:rowOff>
    </xdr:from>
    <xdr:to>
      <xdr:col>116</xdr:col>
      <xdr:colOff>114300</xdr:colOff>
      <xdr:row>83</xdr:row>
      <xdr:rowOff>104902</xdr:rowOff>
    </xdr:to>
    <xdr:sp macro="" textlink="">
      <xdr:nvSpPr>
        <xdr:cNvPr id="725" name="楕円 724"/>
        <xdr:cNvSpPr/>
      </xdr:nvSpPr>
      <xdr:spPr>
        <a:xfrm>
          <a:off x="221107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26179</xdr:rowOff>
    </xdr:from>
    <xdr:ext cx="469744" cy="259045"/>
    <xdr:sp macro="" textlink="">
      <xdr:nvSpPr>
        <xdr:cNvPr id="726" name="【消防施設】&#10;一人当たり面積該当値テキスト"/>
        <xdr:cNvSpPr txBox="1"/>
      </xdr:nvSpPr>
      <xdr:spPr>
        <a:xfrm>
          <a:off x="22199600" y="1408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3302</xdr:rowOff>
    </xdr:from>
    <xdr:to>
      <xdr:col>112</xdr:col>
      <xdr:colOff>38100</xdr:colOff>
      <xdr:row>83</xdr:row>
      <xdr:rowOff>104902</xdr:rowOff>
    </xdr:to>
    <xdr:sp macro="" textlink="">
      <xdr:nvSpPr>
        <xdr:cNvPr id="727" name="楕円 726"/>
        <xdr:cNvSpPr/>
      </xdr:nvSpPr>
      <xdr:spPr>
        <a:xfrm>
          <a:off x="21272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54102</xdr:rowOff>
    </xdr:from>
    <xdr:to>
      <xdr:col>116</xdr:col>
      <xdr:colOff>63500</xdr:colOff>
      <xdr:row>83</xdr:row>
      <xdr:rowOff>54102</xdr:rowOff>
    </xdr:to>
    <xdr:cxnSp macro="">
      <xdr:nvCxnSpPr>
        <xdr:cNvPr id="728" name="直線コネクタ 727"/>
        <xdr:cNvCxnSpPr/>
      </xdr:nvCxnSpPr>
      <xdr:spPr>
        <a:xfrm>
          <a:off x="21323300" y="142844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3302</xdr:rowOff>
    </xdr:from>
    <xdr:to>
      <xdr:col>107</xdr:col>
      <xdr:colOff>101600</xdr:colOff>
      <xdr:row>83</xdr:row>
      <xdr:rowOff>104902</xdr:rowOff>
    </xdr:to>
    <xdr:sp macro="" textlink="">
      <xdr:nvSpPr>
        <xdr:cNvPr id="729" name="楕円 728"/>
        <xdr:cNvSpPr/>
      </xdr:nvSpPr>
      <xdr:spPr>
        <a:xfrm>
          <a:off x="20383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54102</xdr:rowOff>
    </xdr:from>
    <xdr:to>
      <xdr:col>111</xdr:col>
      <xdr:colOff>177800</xdr:colOff>
      <xdr:row>83</xdr:row>
      <xdr:rowOff>54102</xdr:rowOff>
    </xdr:to>
    <xdr:cxnSp macro="">
      <xdr:nvCxnSpPr>
        <xdr:cNvPr id="730" name="直線コネクタ 729"/>
        <xdr:cNvCxnSpPr/>
      </xdr:nvCxnSpPr>
      <xdr:spPr>
        <a:xfrm>
          <a:off x="20434300" y="14284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3302</xdr:rowOff>
    </xdr:from>
    <xdr:to>
      <xdr:col>102</xdr:col>
      <xdr:colOff>165100</xdr:colOff>
      <xdr:row>83</xdr:row>
      <xdr:rowOff>104902</xdr:rowOff>
    </xdr:to>
    <xdr:sp macro="" textlink="">
      <xdr:nvSpPr>
        <xdr:cNvPr id="731" name="楕円 730"/>
        <xdr:cNvSpPr/>
      </xdr:nvSpPr>
      <xdr:spPr>
        <a:xfrm>
          <a:off x="19494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54102</xdr:rowOff>
    </xdr:from>
    <xdr:to>
      <xdr:col>107</xdr:col>
      <xdr:colOff>50800</xdr:colOff>
      <xdr:row>83</xdr:row>
      <xdr:rowOff>54102</xdr:rowOff>
    </xdr:to>
    <xdr:cxnSp macro="">
      <xdr:nvCxnSpPr>
        <xdr:cNvPr id="732" name="直線コネクタ 731"/>
        <xdr:cNvCxnSpPr/>
      </xdr:nvCxnSpPr>
      <xdr:spPr>
        <a:xfrm>
          <a:off x="19545300" y="14284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165608</xdr:rowOff>
    </xdr:from>
    <xdr:to>
      <xdr:col>98</xdr:col>
      <xdr:colOff>38100</xdr:colOff>
      <xdr:row>83</xdr:row>
      <xdr:rowOff>95758</xdr:rowOff>
    </xdr:to>
    <xdr:sp macro="" textlink="">
      <xdr:nvSpPr>
        <xdr:cNvPr id="733" name="楕円 732"/>
        <xdr:cNvSpPr/>
      </xdr:nvSpPr>
      <xdr:spPr>
        <a:xfrm>
          <a:off x="18605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44958</xdr:rowOff>
    </xdr:from>
    <xdr:to>
      <xdr:col>102</xdr:col>
      <xdr:colOff>114300</xdr:colOff>
      <xdr:row>83</xdr:row>
      <xdr:rowOff>54102</xdr:rowOff>
    </xdr:to>
    <xdr:cxnSp macro="">
      <xdr:nvCxnSpPr>
        <xdr:cNvPr id="734" name="直線コネクタ 733"/>
        <xdr:cNvCxnSpPr/>
      </xdr:nvCxnSpPr>
      <xdr:spPr>
        <a:xfrm>
          <a:off x="18656300" y="142753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6875</xdr:rowOff>
    </xdr:from>
    <xdr:ext cx="469744" cy="259045"/>
    <xdr:sp macro="" textlink="">
      <xdr:nvSpPr>
        <xdr:cNvPr id="735" name="n_1aveValue【消防施設】&#10;一人当たり面積"/>
        <xdr:cNvSpPr txBox="1"/>
      </xdr:nvSpPr>
      <xdr:spPr>
        <a:xfrm>
          <a:off x="210757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736" name="n_2aveValue【消防施設】&#10;一人当たり面積"/>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737" name="n_3aveValue【消防施設】&#10;一人当たり面積"/>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738" name="n_4aveValue【消防施設】&#10;一人当たり面積"/>
        <xdr:cNvSpPr txBox="1"/>
      </xdr:nvSpPr>
      <xdr:spPr>
        <a:xfrm>
          <a:off x="18421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121429</xdr:rowOff>
    </xdr:from>
    <xdr:ext cx="469744" cy="259045"/>
    <xdr:sp macro="" textlink="">
      <xdr:nvSpPr>
        <xdr:cNvPr id="739" name="n_1mainValue【消防施設】&#10;一人当たり面積"/>
        <xdr:cNvSpPr txBox="1"/>
      </xdr:nvSpPr>
      <xdr:spPr>
        <a:xfrm>
          <a:off x="210757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121429</xdr:rowOff>
    </xdr:from>
    <xdr:ext cx="469744" cy="259045"/>
    <xdr:sp macro="" textlink="">
      <xdr:nvSpPr>
        <xdr:cNvPr id="740" name="n_2mainValue【消防施設】&#10;一人当たり面積"/>
        <xdr:cNvSpPr txBox="1"/>
      </xdr:nvSpPr>
      <xdr:spPr>
        <a:xfrm>
          <a:off x="201994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121429</xdr:rowOff>
    </xdr:from>
    <xdr:ext cx="469744" cy="259045"/>
    <xdr:sp macro="" textlink="">
      <xdr:nvSpPr>
        <xdr:cNvPr id="741" name="n_3mainValue【消防施設】&#10;一人当たり面積"/>
        <xdr:cNvSpPr txBox="1"/>
      </xdr:nvSpPr>
      <xdr:spPr>
        <a:xfrm>
          <a:off x="193104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112285</xdr:rowOff>
    </xdr:from>
    <xdr:ext cx="469744" cy="259045"/>
    <xdr:sp macro="" textlink="">
      <xdr:nvSpPr>
        <xdr:cNvPr id="742" name="n_4mainValue【消防施設】&#10;一人当たり面積"/>
        <xdr:cNvSpPr txBox="1"/>
      </xdr:nvSpPr>
      <xdr:spPr>
        <a:xfrm>
          <a:off x="18421427" y="1399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4" name="直線コネクタ 7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5" name="テキスト ボックス 7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6" name="直線コネクタ 7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7" name="テキスト ボックス 7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8" name="直線コネクタ 7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9" name="テキスト ボックス 7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0" name="直線コネクタ 7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1" name="テキスト ボックス 7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2" name="直線コネクタ 7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3" name="テキスト ボックス 7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4" name="直線コネクタ 7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5" name="テキスト ボックス 7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768" name="直線コネクタ 767"/>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9"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0" name="直線コネクタ 76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71"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72" name="直線コネクタ 771"/>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773"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74" name="フローチャート: 判断 773"/>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75" name="フローチャート: 判断 774"/>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776" name="フローチャート: 判断 775"/>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777" name="フローチャート: 判断 776"/>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78" name="フローチャート: 判断 777"/>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xdr:rowOff>
    </xdr:from>
    <xdr:to>
      <xdr:col>85</xdr:col>
      <xdr:colOff>177800</xdr:colOff>
      <xdr:row>108</xdr:row>
      <xdr:rowOff>117202</xdr:rowOff>
    </xdr:to>
    <xdr:sp macro="" textlink="">
      <xdr:nvSpPr>
        <xdr:cNvPr id="784" name="楕円 783"/>
        <xdr:cNvSpPr/>
      </xdr:nvSpPr>
      <xdr:spPr>
        <a:xfrm>
          <a:off x="162687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165479</xdr:rowOff>
    </xdr:from>
    <xdr:ext cx="405111" cy="259045"/>
    <xdr:sp macro="" textlink="">
      <xdr:nvSpPr>
        <xdr:cNvPr id="785" name="【庁舎】&#10;有形固定資産減価償却率該当値テキスト"/>
        <xdr:cNvSpPr txBox="1"/>
      </xdr:nvSpPr>
      <xdr:spPr>
        <a:xfrm>
          <a:off x="16357600" y="1851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10705</xdr:rowOff>
    </xdr:from>
    <xdr:to>
      <xdr:col>81</xdr:col>
      <xdr:colOff>101600</xdr:colOff>
      <xdr:row>108</xdr:row>
      <xdr:rowOff>112305</xdr:rowOff>
    </xdr:to>
    <xdr:sp macro="" textlink="">
      <xdr:nvSpPr>
        <xdr:cNvPr id="786" name="楕円 785"/>
        <xdr:cNvSpPr/>
      </xdr:nvSpPr>
      <xdr:spPr>
        <a:xfrm>
          <a:off x="15430500" y="185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61505</xdr:rowOff>
    </xdr:from>
    <xdr:to>
      <xdr:col>85</xdr:col>
      <xdr:colOff>127000</xdr:colOff>
      <xdr:row>108</xdr:row>
      <xdr:rowOff>66402</xdr:rowOff>
    </xdr:to>
    <xdr:cxnSp macro="">
      <xdr:nvCxnSpPr>
        <xdr:cNvPr id="787" name="直線コネクタ 786"/>
        <xdr:cNvCxnSpPr/>
      </xdr:nvCxnSpPr>
      <xdr:spPr>
        <a:xfrm>
          <a:off x="15481300" y="18578105"/>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147864</xdr:rowOff>
    </xdr:from>
    <xdr:to>
      <xdr:col>76</xdr:col>
      <xdr:colOff>165100</xdr:colOff>
      <xdr:row>108</xdr:row>
      <xdr:rowOff>78014</xdr:rowOff>
    </xdr:to>
    <xdr:sp macro="" textlink="">
      <xdr:nvSpPr>
        <xdr:cNvPr id="788" name="楕円 787"/>
        <xdr:cNvSpPr/>
      </xdr:nvSpPr>
      <xdr:spPr>
        <a:xfrm>
          <a:off x="14541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27214</xdr:rowOff>
    </xdr:from>
    <xdr:to>
      <xdr:col>81</xdr:col>
      <xdr:colOff>50800</xdr:colOff>
      <xdr:row>108</xdr:row>
      <xdr:rowOff>61505</xdr:rowOff>
    </xdr:to>
    <xdr:cxnSp macro="">
      <xdr:nvCxnSpPr>
        <xdr:cNvPr id="789" name="直線コネクタ 788"/>
        <xdr:cNvCxnSpPr/>
      </xdr:nvCxnSpPr>
      <xdr:spPr>
        <a:xfrm>
          <a:off x="14592300" y="185438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113574</xdr:rowOff>
    </xdr:from>
    <xdr:to>
      <xdr:col>72</xdr:col>
      <xdr:colOff>38100</xdr:colOff>
      <xdr:row>108</xdr:row>
      <xdr:rowOff>43724</xdr:rowOff>
    </xdr:to>
    <xdr:sp macro="" textlink="">
      <xdr:nvSpPr>
        <xdr:cNvPr id="790" name="楕円 789"/>
        <xdr:cNvSpPr/>
      </xdr:nvSpPr>
      <xdr:spPr>
        <a:xfrm>
          <a:off x="13652500" y="184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164374</xdr:rowOff>
    </xdr:from>
    <xdr:to>
      <xdr:col>76</xdr:col>
      <xdr:colOff>114300</xdr:colOff>
      <xdr:row>108</xdr:row>
      <xdr:rowOff>27214</xdr:rowOff>
    </xdr:to>
    <xdr:cxnSp macro="">
      <xdr:nvCxnSpPr>
        <xdr:cNvPr id="791" name="直線コネクタ 790"/>
        <xdr:cNvCxnSpPr/>
      </xdr:nvCxnSpPr>
      <xdr:spPr>
        <a:xfrm>
          <a:off x="13703300" y="1850952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93980</xdr:rowOff>
    </xdr:from>
    <xdr:to>
      <xdr:col>67</xdr:col>
      <xdr:colOff>101600</xdr:colOff>
      <xdr:row>108</xdr:row>
      <xdr:rowOff>24130</xdr:rowOff>
    </xdr:to>
    <xdr:sp macro="" textlink="">
      <xdr:nvSpPr>
        <xdr:cNvPr id="792" name="楕円 791"/>
        <xdr:cNvSpPr/>
      </xdr:nvSpPr>
      <xdr:spPr>
        <a:xfrm>
          <a:off x="12763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144780</xdr:rowOff>
    </xdr:from>
    <xdr:to>
      <xdr:col>71</xdr:col>
      <xdr:colOff>177800</xdr:colOff>
      <xdr:row>107</xdr:row>
      <xdr:rowOff>164374</xdr:rowOff>
    </xdr:to>
    <xdr:cxnSp macro="">
      <xdr:nvCxnSpPr>
        <xdr:cNvPr id="793" name="直線コネクタ 792"/>
        <xdr:cNvCxnSpPr/>
      </xdr:nvCxnSpPr>
      <xdr:spPr>
        <a:xfrm>
          <a:off x="12814300" y="1848993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794"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795" name="n_2aveValue【庁舎】&#10;有形固定資産減価償却率"/>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796" name="n_3aveValue【庁舎】&#10;有形固定資産減価償却率"/>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797" name="n_4aveValue【庁舎】&#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103432</xdr:rowOff>
    </xdr:from>
    <xdr:ext cx="405111" cy="259045"/>
    <xdr:sp macro="" textlink="">
      <xdr:nvSpPr>
        <xdr:cNvPr id="798" name="n_1mainValue【庁舎】&#10;有形固定資産減価償却率"/>
        <xdr:cNvSpPr txBox="1"/>
      </xdr:nvSpPr>
      <xdr:spPr>
        <a:xfrm>
          <a:off x="15266044" y="1862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69141</xdr:rowOff>
    </xdr:from>
    <xdr:ext cx="405111" cy="259045"/>
    <xdr:sp macro="" textlink="">
      <xdr:nvSpPr>
        <xdr:cNvPr id="799" name="n_2mainValue【庁舎】&#10;有形固定資産減価償却率"/>
        <xdr:cNvSpPr txBox="1"/>
      </xdr:nvSpPr>
      <xdr:spPr>
        <a:xfrm>
          <a:off x="14389744" y="185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34851</xdr:rowOff>
    </xdr:from>
    <xdr:ext cx="405111" cy="259045"/>
    <xdr:sp macro="" textlink="">
      <xdr:nvSpPr>
        <xdr:cNvPr id="800" name="n_3mainValue【庁舎】&#10;有形固定資産減価償却率"/>
        <xdr:cNvSpPr txBox="1"/>
      </xdr:nvSpPr>
      <xdr:spPr>
        <a:xfrm>
          <a:off x="13500744" y="1855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15257</xdr:rowOff>
    </xdr:from>
    <xdr:ext cx="405111" cy="259045"/>
    <xdr:sp macro="" textlink="">
      <xdr:nvSpPr>
        <xdr:cNvPr id="801" name="n_4mainValue【庁舎】&#10;有形固定資産減価償却率"/>
        <xdr:cNvSpPr txBox="1"/>
      </xdr:nvSpPr>
      <xdr:spPr>
        <a:xfrm>
          <a:off x="12611744" y="185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12" name="テキスト ボックス 81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13" name="直線コネクタ 8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4" name="テキスト ボックス 8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5" name="直線コネクタ 8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6" name="テキスト ボックス 8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7" name="直線コネクタ 8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8" name="テキスト ボックス 8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9" name="直線コネクタ 8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0" name="テキスト ボックス 8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1" name="直線コネクタ 8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2" name="テキスト ボックス 8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3" name="直線コネクタ 8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4" name="テキスト ボックス 8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828" name="直線コネクタ 827"/>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829"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830" name="直線コネクタ 829"/>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831"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832" name="直線コネクタ 831"/>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833" name="【庁舎】&#10;一人当たり面積平均値テキスト"/>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834" name="フローチャート: 判断 833"/>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835" name="フローチャート: 判断 834"/>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836" name="フローチャート: 判断 835"/>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37" name="フローチャート: 判断 836"/>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38" name="フローチャート: 判断 837"/>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123371</xdr:rowOff>
    </xdr:from>
    <xdr:to>
      <xdr:col>116</xdr:col>
      <xdr:colOff>114300</xdr:colOff>
      <xdr:row>109</xdr:row>
      <xdr:rowOff>53521</xdr:rowOff>
    </xdr:to>
    <xdr:sp macro="" textlink="">
      <xdr:nvSpPr>
        <xdr:cNvPr id="844" name="楕円 843"/>
        <xdr:cNvSpPr/>
      </xdr:nvSpPr>
      <xdr:spPr>
        <a:xfrm>
          <a:off x="221107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38298</xdr:rowOff>
    </xdr:from>
    <xdr:ext cx="469744" cy="259045"/>
    <xdr:sp macro="" textlink="">
      <xdr:nvSpPr>
        <xdr:cNvPr id="845" name="【庁舎】&#10;一人当たり面積該当値テキスト"/>
        <xdr:cNvSpPr txBox="1"/>
      </xdr:nvSpPr>
      <xdr:spPr>
        <a:xfrm>
          <a:off x="22199600" y="185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120106</xdr:rowOff>
    </xdr:from>
    <xdr:to>
      <xdr:col>112</xdr:col>
      <xdr:colOff>38100</xdr:colOff>
      <xdr:row>109</xdr:row>
      <xdr:rowOff>50256</xdr:rowOff>
    </xdr:to>
    <xdr:sp macro="" textlink="">
      <xdr:nvSpPr>
        <xdr:cNvPr id="846" name="楕円 845"/>
        <xdr:cNvSpPr/>
      </xdr:nvSpPr>
      <xdr:spPr>
        <a:xfrm>
          <a:off x="212725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170906</xdr:rowOff>
    </xdr:from>
    <xdr:to>
      <xdr:col>116</xdr:col>
      <xdr:colOff>63500</xdr:colOff>
      <xdr:row>109</xdr:row>
      <xdr:rowOff>2721</xdr:rowOff>
    </xdr:to>
    <xdr:cxnSp macro="">
      <xdr:nvCxnSpPr>
        <xdr:cNvPr id="847" name="直線コネクタ 846"/>
        <xdr:cNvCxnSpPr/>
      </xdr:nvCxnSpPr>
      <xdr:spPr>
        <a:xfrm>
          <a:off x="21323300" y="1868750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120106</xdr:rowOff>
    </xdr:from>
    <xdr:to>
      <xdr:col>107</xdr:col>
      <xdr:colOff>101600</xdr:colOff>
      <xdr:row>109</xdr:row>
      <xdr:rowOff>50256</xdr:rowOff>
    </xdr:to>
    <xdr:sp macro="" textlink="">
      <xdr:nvSpPr>
        <xdr:cNvPr id="848" name="楕円 847"/>
        <xdr:cNvSpPr/>
      </xdr:nvSpPr>
      <xdr:spPr>
        <a:xfrm>
          <a:off x="203835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170906</xdr:rowOff>
    </xdr:from>
    <xdr:to>
      <xdr:col>111</xdr:col>
      <xdr:colOff>177800</xdr:colOff>
      <xdr:row>108</xdr:row>
      <xdr:rowOff>170906</xdr:rowOff>
    </xdr:to>
    <xdr:cxnSp macro="">
      <xdr:nvCxnSpPr>
        <xdr:cNvPr id="849" name="直線コネクタ 848"/>
        <xdr:cNvCxnSpPr/>
      </xdr:nvCxnSpPr>
      <xdr:spPr>
        <a:xfrm>
          <a:off x="20434300" y="186875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120106</xdr:rowOff>
    </xdr:from>
    <xdr:to>
      <xdr:col>102</xdr:col>
      <xdr:colOff>165100</xdr:colOff>
      <xdr:row>109</xdr:row>
      <xdr:rowOff>50256</xdr:rowOff>
    </xdr:to>
    <xdr:sp macro="" textlink="">
      <xdr:nvSpPr>
        <xdr:cNvPr id="850" name="楕円 849"/>
        <xdr:cNvSpPr/>
      </xdr:nvSpPr>
      <xdr:spPr>
        <a:xfrm>
          <a:off x="194945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170906</xdr:rowOff>
    </xdr:from>
    <xdr:to>
      <xdr:col>107</xdr:col>
      <xdr:colOff>50800</xdr:colOff>
      <xdr:row>108</xdr:row>
      <xdr:rowOff>170906</xdr:rowOff>
    </xdr:to>
    <xdr:cxnSp macro="">
      <xdr:nvCxnSpPr>
        <xdr:cNvPr id="851" name="直線コネクタ 850"/>
        <xdr:cNvCxnSpPr/>
      </xdr:nvCxnSpPr>
      <xdr:spPr>
        <a:xfrm>
          <a:off x="19545300" y="186875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5806</xdr:rowOff>
    </xdr:from>
    <xdr:to>
      <xdr:col>98</xdr:col>
      <xdr:colOff>38100</xdr:colOff>
      <xdr:row>108</xdr:row>
      <xdr:rowOff>107406</xdr:rowOff>
    </xdr:to>
    <xdr:sp macro="" textlink="">
      <xdr:nvSpPr>
        <xdr:cNvPr id="852" name="楕円 851"/>
        <xdr:cNvSpPr/>
      </xdr:nvSpPr>
      <xdr:spPr>
        <a:xfrm>
          <a:off x="18605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56606</xdr:rowOff>
    </xdr:from>
    <xdr:to>
      <xdr:col>102</xdr:col>
      <xdr:colOff>114300</xdr:colOff>
      <xdr:row>108</xdr:row>
      <xdr:rowOff>170906</xdr:rowOff>
    </xdr:to>
    <xdr:cxnSp macro="">
      <xdr:nvCxnSpPr>
        <xdr:cNvPr id="853" name="直線コネクタ 852"/>
        <xdr:cNvCxnSpPr/>
      </xdr:nvCxnSpPr>
      <xdr:spPr>
        <a:xfrm>
          <a:off x="18656300" y="1857320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854" name="n_1aveValue【庁舎】&#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855" name="n_2aveValue【庁舎】&#10;一人当たり面積"/>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856"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857"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41383</xdr:rowOff>
    </xdr:from>
    <xdr:ext cx="469744" cy="259045"/>
    <xdr:sp macro="" textlink="">
      <xdr:nvSpPr>
        <xdr:cNvPr id="858" name="n_1mainValue【庁舎】&#10;一人当たり面積"/>
        <xdr:cNvSpPr txBox="1"/>
      </xdr:nvSpPr>
      <xdr:spPr>
        <a:xfrm>
          <a:off x="21075727" y="1872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41383</xdr:rowOff>
    </xdr:from>
    <xdr:ext cx="469744" cy="259045"/>
    <xdr:sp macro="" textlink="">
      <xdr:nvSpPr>
        <xdr:cNvPr id="859" name="n_2mainValue【庁舎】&#10;一人当たり面積"/>
        <xdr:cNvSpPr txBox="1"/>
      </xdr:nvSpPr>
      <xdr:spPr>
        <a:xfrm>
          <a:off x="20199427" y="1872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41383</xdr:rowOff>
    </xdr:from>
    <xdr:ext cx="469744" cy="259045"/>
    <xdr:sp macro="" textlink="">
      <xdr:nvSpPr>
        <xdr:cNvPr id="860" name="n_3mainValue【庁舎】&#10;一人当たり面積"/>
        <xdr:cNvSpPr txBox="1"/>
      </xdr:nvSpPr>
      <xdr:spPr>
        <a:xfrm>
          <a:off x="19310427" y="1872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98533</xdr:rowOff>
    </xdr:from>
    <xdr:ext cx="469744" cy="259045"/>
    <xdr:sp macro="" textlink="">
      <xdr:nvSpPr>
        <xdr:cNvPr id="861" name="n_4mainValue【庁舎】&#10;一人当たり面積"/>
        <xdr:cNvSpPr txBox="1"/>
      </xdr:nvSpPr>
      <xdr:spPr>
        <a:xfrm>
          <a:off x="18421427" y="1861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市民会館の有形固定資産減価償却率は、全国平均、滋賀県平均を上回っている状況から、令和２年度から長寿命化に向けた施設・設備等の更新に着手しています。一般廃棄物処理施設、体育館・プール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年度にそれぞれ新施設が完成したことにより、有形固定資産減価償却率は全国平均、滋賀県平均より低い比率となっています。消防施設の有形固定資産減価償却率は平成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岡山コミュニティ防災センターが完成したことにより一旦低下しました。保健センター・保健所、庁舎については、老朽化が進み有形固定資産減価償却率は全国平均、滋賀県平均より高い比率となっていますが、令和５年に完成を予定している新庁舎整備にて解消される見込み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82,343
80,783
177.45
47,664,085
46,525,236
820,440
18,877,749
26,074,840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単年度の財政力指数は</a:t>
          </a:r>
          <a:r>
            <a:rPr kumimoji="1" lang="en-US" altLang="ja-JP" sz="1100">
              <a:latin typeface="ＭＳ Ｐゴシック" panose="020B0600070205080204" pitchFamily="50" charset="-128"/>
              <a:ea typeface="ＭＳ Ｐゴシック" panose="020B0600070205080204" pitchFamily="50" charset="-128"/>
            </a:rPr>
            <a:t>0.688</a:t>
          </a:r>
          <a:r>
            <a:rPr kumimoji="1" lang="ja-JP" altLang="en-US" sz="1100">
              <a:latin typeface="ＭＳ Ｐゴシック" panose="020B0600070205080204" pitchFamily="50" charset="-128"/>
              <a:ea typeface="ＭＳ Ｐゴシック" panose="020B0600070205080204" pitchFamily="50" charset="-128"/>
            </a:rPr>
            <a:t>で、対前年度比</a:t>
          </a:r>
          <a:r>
            <a:rPr kumimoji="1" lang="en-US" altLang="ja-JP" sz="1100">
              <a:latin typeface="ＭＳ Ｐゴシック" panose="020B0600070205080204" pitchFamily="50" charset="-128"/>
              <a:ea typeface="ＭＳ Ｐゴシック" panose="020B0600070205080204" pitchFamily="50" charset="-128"/>
            </a:rPr>
            <a:t>0.002</a:t>
          </a:r>
          <a:r>
            <a:rPr kumimoji="1" lang="ja-JP" altLang="en-US" sz="1100">
              <a:latin typeface="ＭＳ Ｐゴシック" panose="020B0600070205080204" pitchFamily="50" charset="-128"/>
              <a:ea typeface="ＭＳ Ｐゴシック" panose="020B0600070205080204" pitchFamily="50" charset="-128"/>
            </a:rPr>
            <a:t>上昇しました。基準財政需要額において地域社会再生事業費の新設、幼児保育教育無償化によるその他教育費が増、社会福祉費、公債費についても増となりました。基準財政収入額においては、税制改正による法人市民税の減額があったものの、法人事業税交付金の新設、消費税増税による地方消費税交付金、固定資産税の増により、全体で増加となりました。需要・収入とも増加しましたが、収入の増加率が需要の増加率を上回ったため財政力指数についても増加しました。</a:t>
          </a:r>
        </a:p>
        <a:p>
          <a:r>
            <a:rPr kumimoji="1" lang="ja-JP" altLang="en-US" sz="1100">
              <a:latin typeface="ＭＳ Ｐゴシック" panose="020B0600070205080204" pitchFamily="50" charset="-128"/>
              <a:ea typeface="ＭＳ Ｐゴシック" panose="020B0600070205080204" pitchFamily="50" charset="-128"/>
            </a:rPr>
            <a:t>　今後は、高齢化等による社会福祉費の増加、公債費負担の増加等により財政力指数の低下が懸念されるため、引き続き歳出の削減や効率的な行財政運営に努めます。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79022</xdr:rowOff>
    </xdr:to>
    <xdr:cxnSp macro="">
      <xdr:nvCxnSpPr>
        <xdr:cNvPr id="69" name="直線コネクタ 68"/>
        <xdr:cNvCxnSpPr/>
      </xdr:nvCxnSpPr>
      <xdr:spPr>
        <a:xfrm flipV="1">
          <a:off x="4114800" y="72665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79022</xdr:rowOff>
    </xdr:from>
    <xdr:to>
      <xdr:col>19</xdr:col>
      <xdr:colOff>133350</xdr:colOff>
      <xdr:row>42</xdr:row>
      <xdr:rowOff>79022</xdr:rowOff>
    </xdr:to>
    <xdr:cxnSp macro="">
      <xdr:nvCxnSpPr>
        <xdr:cNvPr id="72" name="直線コネクタ 71"/>
        <xdr:cNvCxnSpPr/>
      </xdr:nvCxnSpPr>
      <xdr:spPr>
        <a:xfrm>
          <a:off x="3225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79022</xdr:rowOff>
    </xdr:from>
    <xdr:to>
      <xdr:col>15</xdr:col>
      <xdr:colOff>82550</xdr:colOff>
      <xdr:row>42</xdr:row>
      <xdr:rowOff>79022</xdr:rowOff>
    </xdr:to>
    <xdr:cxnSp macro="">
      <xdr:nvCxnSpPr>
        <xdr:cNvPr id="75" name="直線コネクタ 74"/>
        <xdr:cNvCxnSpPr/>
      </xdr:nvCxnSpPr>
      <xdr:spPr>
        <a:xfrm>
          <a:off x="2336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79022</xdr:rowOff>
    </xdr:from>
    <xdr:to>
      <xdr:col>11</xdr:col>
      <xdr:colOff>31750</xdr:colOff>
      <xdr:row>42</xdr:row>
      <xdr:rowOff>79022</xdr:rowOff>
    </xdr:to>
    <xdr:cxnSp macro="">
      <xdr:nvCxnSpPr>
        <xdr:cNvPr id="78" name="直線コネクタ 77"/>
        <xdr:cNvCxnSpPr/>
      </xdr:nvCxnSpPr>
      <xdr:spPr>
        <a:xfrm>
          <a:off x="1447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158344</xdr:rowOff>
    </xdr:from>
    <xdr:ext cx="762000" cy="259045"/>
    <xdr:sp macro="" textlink="">
      <xdr:nvSpPr>
        <xdr:cNvPr id="89" name="財政力該当値テキスト"/>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28222</xdr:rowOff>
    </xdr:from>
    <xdr:to>
      <xdr:col>19</xdr:col>
      <xdr:colOff>184150</xdr:colOff>
      <xdr:row>42</xdr:row>
      <xdr:rowOff>129822</xdr:rowOff>
    </xdr:to>
    <xdr:sp macro="" textlink="">
      <xdr:nvSpPr>
        <xdr:cNvPr id="90" name="楕円 89"/>
        <xdr:cNvSpPr/>
      </xdr:nvSpPr>
      <xdr:spPr>
        <a:xfrm>
          <a:off x="4064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91" name="テキスト ボックス 90"/>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28222</xdr:rowOff>
    </xdr:from>
    <xdr:to>
      <xdr:col>15</xdr:col>
      <xdr:colOff>133350</xdr:colOff>
      <xdr:row>42</xdr:row>
      <xdr:rowOff>129822</xdr:rowOff>
    </xdr:to>
    <xdr:sp macro="" textlink="">
      <xdr:nvSpPr>
        <xdr:cNvPr id="92" name="楕円 91"/>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93" name="テキスト ボックス 92"/>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4" name="楕円 93"/>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95" name="テキスト ボックス 94"/>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96" name="楕円 95"/>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97" name="テキスト ボックス 96"/>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比率は上昇傾向で財政の硬直化が進んでいます。また、数値は全国・県平均、類似団体より低い状況ですが、その差は縮小傾向にあり、良好な状況から外れつつあります。歳入では、法人事業税交付金の新設、地方消費税交付金、幼児保育教育無償化による普通交付税の増により全体で増加しました。歳出では扶助費や公債費の減がありましたが、幼児保育教育無償化による一般財源負担の経費増や、小学校教科書の更新により全体で増加しました。歳入、歳出とも増加しましたが、歳出の増加額が大きく、比率は悪化しました。</a:t>
          </a:r>
        </a:p>
        <a:p>
          <a:r>
            <a:rPr kumimoji="1" lang="ja-JP" altLang="en-US" sz="1050">
              <a:latin typeface="ＭＳ Ｐゴシック" panose="020B0600070205080204" pitchFamily="50" charset="-128"/>
              <a:ea typeface="ＭＳ Ｐゴシック" panose="020B0600070205080204" pitchFamily="50" charset="-128"/>
            </a:rPr>
            <a:t>　今回、コロナによる受診控えで医療費助成が減少し扶助費は減となりましたが、今後は受診数の回復による扶助費の増や、市庁舎整備等による公債費増が見込まれますので、基金と市債の活用方法や、借入・返済方法の見直しを進め公債費抑制に努めま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23813</xdr:rowOff>
    </xdr:from>
    <xdr:to>
      <xdr:col>23</xdr:col>
      <xdr:colOff>133350</xdr:colOff>
      <xdr:row>63</xdr:row>
      <xdr:rowOff>84138</xdr:rowOff>
    </xdr:to>
    <xdr:cxnSp macro="">
      <xdr:nvCxnSpPr>
        <xdr:cNvPr id="128" name="直線コネクタ 127"/>
        <xdr:cNvCxnSpPr/>
      </xdr:nvCxnSpPr>
      <xdr:spPr>
        <a:xfrm>
          <a:off x="4114800" y="1082516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147003</xdr:rowOff>
    </xdr:from>
    <xdr:to>
      <xdr:col>19</xdr:col>
      <xdr:colOff>133350</xdr:colOff>
      <xdr:row>63</xdr:row>
      <xdr:rowOff>23813</xdr:rowOff>
    </xdr:to>
    <xdr:cxnSp macro="">
      <xdr:nvCxnSpPr>
        <xdr:cNvPr id="131" name="直線コネクタ 130"/>
        <xdr:cNvCxnSpPr/>
      </xdr:nvCxnSpPr>
      <xdr:spPr>
        <a:xfrm>
          <a:off x="3225800" y="1077690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147003</xdr:rowOff>
    </xdr:from>
    <xdr:to>
      <xdr:col>15</xdr:col>
      <xdr:colOff>82550</xdr:colOff>
      <xdr:row>63</xdr:row>
      <xdr:rowOff>17780</xdr:rowOff>
    </xdr:to>
    <xdr:cxnSp macro="">
      <xdr:nvCxnSpPr>
        <xdr:cNvPr id="134" name="直線コネクタ 133"/>
        <xdr:cNvCxnSpPr/>
      </xdr:nvCxnSpPr>
      <xdr:spPr>
        <a:xfrm flipV="1">
          <a:off x="2336800" y="1077690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17780</xdr:rowOff>
    </xdr:from>
    <xdr:to>
      <xdr:col>11</xdr:col>
      <xdr:colOff>31750</xdr:colOff>
      <xdr:row>63</xdr:row>
      <xdr:rowOff>53975</xdr:rowOff>
    </xdr:to>
    <xdr:cxnSp macro="">
      <xdr:nvCxnSpPr>
        <xdr:cNvPr id="137" name="直線コネクタ 136"/>
        <xdr:cNvCxnSpPr/>
      </xdr:nvCxnSpPr>
      <xdr:spPr>
        <a:xfrm flipV="1">
          <a:off x="1447800" y="108191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47" name="楕円 146"/>
        <xdr:cNvSpPr/>
      </xdr:nvSpPr>
      <xdr:spPr>
        <a:xfrm>
          <a:off x="49022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49865</xdr:rowOff>
    </xdr:from>
    <xdr:ext cx="762000" cy="259045"/>
    <xdr:sp macro="" textlink="">
      <xdr:nvSpPr>
        <xdr:cNvPr id="148" name="財政構造の弾力性該当値テキスト"/>
        <xdr:cNvSpPr txBox="1"/>
      </xdr:nvSpPr>
      <xdr:spPr>
        <a:xfrm>
          <a:off x="50419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144463</xdr:rowOff>
    </xdr:from>
    <xdr:to>
      <xdr:col>19</xdr:col>
      <xdr:colOff>184150</xdr:colOff>
      <xdr:row>63</xdr:row>
      <xdr:rowOff>74613</xdr:rowOff>
    </xdr:to>
    <xdr:sp macro="" textlink="">
      <xdr:nvSpPr>
        <xdr:cNvPr id="149" name="楕円 148"/>
        <xdr:cNvSpPr/>
      </xdr:nvSpPr>
      <xdr:spPr>
        <a:xfrm>
          <a:off x="4064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84790</xdr:rowOff>
    </xdr:from>
    <xdr:ext cx="736600" cy="259045"/>
    <xdr:sp macro="" textlink="">
      <xdr:nvSpPr>
        <xdr:cNvPr id="150" name="テキスト ボックス 149"/>
        <xdr:cNvSpPr txBox="1"/>
      </xdr:nvSpPr>
      <xdr:spPr>
        <a:xfrm>
          <a:off x="3733800" y="10543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96203</xdr:rowOff>
    </xdr:from>
    <xdr:to>
      <xdr:col>15</xdr:col>
      <xdr:colOff>133350</xdr:colOff>
      <xdr:row>63</xdr:row>
      <xdr:rowOff>26353</xdr:rowOff>
    </xdr:to>
    <xdr:sp macro="" textlink="">
      <xdr:nvSpPr>
        <xdr:cNvPr id="151" name="楕円 150"/>
        <xdr:cNvSpPr/>
      </xdr:nvSpPr>
      <xdr:spPr>
        <a:xfrm>
          <a:off x="3175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36530</xdr:rowOff>
    </xdr:from>
    <xdr:ext cx="762000" cy="259045"/>
    <xdr:sp macro="" textlink="">
      <xdr:nvSpPr>
        <xdr:cNvPr id="152" name="テキスト ボックス 151"/>
        <xdr:cNvSpPr txBox="1"/>
      </xdr:nvSpPr>
      <xdr:spPr>
        <a:xfrm>
          <a:off x="2844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53" name="楕円 152"/>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54" name="テキスト ボックス 153"/>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3175</xdr:rowOff>
    </xdr:from>
    <xdr:to>
      <xdr:col>7</xdr:col>
      <xdr:colOff>31750</xdr:colOff>
      <xdr:row>63</xdr:row>
      <xdr:rowOff>104775</xdr:rowOff>
    </xdr:to>
    <xdr:sp macro="" textlink="">
      <xdr:nvSpPr>
        <xdr:cNvPr id="155" name="楕円 154"/>
        <xdr:cNvSpPr/>
      </xdr:nvSpPr>
      <xdr:spPr>
        <a:xfrm>
          <a:off x="1397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114952</xdr:rowOff>
    </xdr:from>
    <xdr:ext cx="762000" cy="259045"/>
    <xdr:sp macro="" textlink="">
      <xdr:nvSpPr>
        <xdr:cNvPr id="156" name="テキスト ボックス 155"/>
        <xdr:cNvSpPr txBox="1"/>
      </xdr:nvSpPr>
      <xdr:spPr>
        <a:xfrm>
          <a:off x="1066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の中では平均より良好な数値を示しています。内訳としては、人件費は雇用制度の変更により、これまで物件費だった臨時職員賃金が人件費となった影響で増加しました。物件費については、賃金が人件費に移り減少したものの、小中学校の</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台タブレット端末整備や、ふるさと応援事業のカード決済手数料の増により増加しています。</a:t>
          </a:r>
        </a:p>
        <a:p>
          <a:r>
            <a:rPr kumimoji="1" lang="ja-JP" altLang="en-US" sz="1100">
              <a:latin typeface="ＭＳ Ｐゴシック" panose="020B0600070205080204" pitchFamily="50" charset="-128"/>
              <a:ea typeface="ＭＳ Ｐゴシック" panose="020B0600070205080204" pitchFamily="50" charset="-128"/>
            </a:rPr>
            <a:t>　今後は、「公共施設等総合管理計画」や「個別施設計画」に基づき、施設維持にかかる費用の見直しや平準化を図っていきます。人件費ついても、「第</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次定員適正化計画」に基づき、事務事業の見直しや指定管理制度の推進による業務のスリム化、再任用職員の活用を図りながら、定員削減を目指します。</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10669</xdr:rowOff>
    </xdr:from>
    <xdr:to>
      <xdr:col>23</xdr:col>
      <xdr:colOff>133350</xdr:colOff>
      <xdr:row>81</xdr:row>
      <xdr:rowOff>115531</xdr:rowOff>
    </xdr:to>
    <xdr:cxnSp macro="">
      <xdr:nvCxnSpPr>
        <xdr:cNvPr id="191" name="直線コネクタ 190"/>
        <xdr:cNvCxnSpPr/>
      </xdr:nvCxnSpPr>
      <xdr:spPr>
        <a:xfrm>
          <a:off x="4114800" y="13898119"/>
          <a:ext cx="838200" cy="10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142319</xdr:rowOff>
    </xdr:from>
    <xdr:ext cx="762000" cy="259045"/>
    <xdr:sp macro="" textlink="">
      <xdr:nvSpPr>
        <xdr:cNvPr id="192" name="人件費・物件費等の状況平均値テキスト"/>
        <xdr:cNvSpPr txBox="1"/>
      </xdr:nvSpPr>
      <xdr:spPr>
        <a:xfrm>
          <a:off x="5041900" y="14029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10669</xdr:rowOff>
    </xdr:from>
    <xdr:to>
      <xdr:col>19</xdr:col>
      <xdr:colOff>133350</xdr:colOff>
      <xdr:row>81</xdr:row>
      <xdr:rowOff>28356</xdr:rowOff>
    </xdr:to>
    <xdr:cxnSp macro="">
      <xdr:nvCxnSpPr>
        <xdr:cNvPr id="194" name="直線コネクタ 193"/>
        <xdr:cNvCxnSpPr/>
      </xdr:nvCxnSpPr>
      <xdr:spPr>
        <a:xfrm flipV="1">
          <a:off x="3225800" y="13898119"/>
          <a:ext cx="889000" cy="1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8474</xdr:rowOff>
    </xdr:from>
    <xdr:to>
      <xdr:col>15</xdr:col>
      <xdr:colOff>82550</xdr:colOff>
      <xdr:row>81</xdr:row>
      <xdr:rowOff>28356</xdr:rowOff>
    </xdr:to>
    <xdr:cxnSp macro="">
      <xdr:nvCxnSpPr>
        <xdr:cNvPr id="197" name="直線コネクタ 196"/>
        <xdr:cNvCxnSpPr/>
      </xdr:nvCxnSpPr>
      <xdr:spPr>
        <a:xfrm>
          <a:off x="2336800" y="13895924"/>
          <a:ext cx="889000" cy="1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161899</xdr:rowOff>
    </xdr:from>
    <xdr:to>
      <xdr:col>11</xdr:col>
      <xdr:colOff>31750</xdr:colOff>
      <xdr:row>81</xdr:row>
      <xdr:rowOff>8474</xdr:rowOff>
    </xdr:to>
    <xdr:cxnSp macro="">
      <xdr:nvCxnSpPr>
        <xdr:cNvPr id="200" name="直線コネクタ 199"/>
        <xdr:cNvCxnSpPr/>
      </xdr:nvCxnSpPr>
      <xdr:spPr>
        <a:xfrm>
          <a:off x="1447800" y="13877899"/>
          <a:ext cx="889000" cy="1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64731</xdr:rowOff>
    </xdr:from>
    <xdr:to>
      <xdr:col>23</xdr:col>
      <xdr:colOff>184150</xdr:colOff>
      <xdr:row>81</xdr:row>
      <xdr:rowOff>166331</xdr:rowOff>
    </xdr:to>
    <xdr:sp macro="" textlink="">
      <xdr:nvSpPr>
        <xdr:cNvPr id="210" name="楕円 209"/>
        <xdr:cNvSpPr/>
      </xdr:nvSpPr>
      <xdr:spPr>
        <a:xfrm>
          <a:off x="4902200" y="1395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81258</xdr:rowOff>
    </xdr:from>
    <xdr:ext cx="762000" cy="259045"/>
    <xdr:sp macro="" textlink="">
      <xdr:nvSpPr>
        <xdr:cNvPr id="211" name="人件費・物件費等の状況該当値テキスト"/>
        <xdr:cNvSpPr txBox="1"/>
      </xdr:nvSpPr>
      <xdr:spPr>
        <a:xfrm>
          <a:off x="5041900" y="1379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131319</xdr:rowOff>
    </xdr:from>
    <xdr:to>
      <xdr:col>19</xdr:col>
      <xdr:colOff>184150</xdr:colOff>
      <xdr:row>81</xdr:row>
      <xdr:rowOff>61469</xdr:rowOff>
    </xdr:to>
    <xdr:sp macro="" textlink="">
      <xdr:nvSpPr>
        <xdr:cNvPr id="212" name="楕円 211"/>
        <xdr:cNvSpPr/>
      </xdr:nvSpPr>
      <xdr:spPr>
        <a:xfrm>
          <a:off x="4064000" y="1384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71646</xdr:rowOff>
    </xdr:from>
    <xdr:ext cx="736600" cy="259045"/>
    <xdr:sp macro="" textlink="">
      <xdr:nvSpPr>
        <xdr:cNvPr id="213" name="テキスト ボックス 212"/>
        <xdr:cNvSpPr txBox="1"/>
      </xdr:nvSpPr>
      <xdr:spPr>
        <a:xfrm>
          <a:off x="3733800" y="13616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149006</xdr:rowOff>
    </xdr:from>
    <xdr:to>
      <xdr:col>15</xdr:col>
      <xdr:colOff>133350</xdr:colOff>
      <xdr:row>81</xdr:row>
      <xdr:rowOff>79156</xdr:rowOff>
    </xdr:to>
    <xdr:sp macro="" textlink="">
      <xdr:nvSpPr>
        <xdr:cNvPr id="214" name="楕円 213"/>
        <xdr:cNvSpPr/>
      </xdr:nvSpPr>
      <xdr:spPr>
        <a:xfrm>
          <a:off x="3175000" y="1386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89333</xdr:rowOff>
    </xdr:from>
    <xdr:ext cx="762000" cy="259045"/>
    <xdr:sp macro="" textlink="">
      <xdr:nvSpPr>
        <xdr:cNvPr id="215" name="テキスト ボックス 214"/>
        <xdr:cNvSpPr txBox="1"/>
      </xdr:nvSpPr>
      <xdr:spPr>
        <a:xfrm>
          <a:off x="2844800" y="1363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129124</xdr:rowOff>
    </xdr:from>
    <xdr:to>
      <xdr:col>11</xdr:col>
      <xdr:colOff>82550</xdr:colOff>
      <xdr:row>81</xdr:row>
      <xdr:rowOff>59274</xdr:rowOff>
    </xdr:to>
    <xdr:sp macro="" textlink="">
      <xdr:nvSpPr>
        <xdr:cNvPr id="216" name="楕円 215"/>
        <xdr:cNvSpPr/>
      </xdr:nvSpPr>
      <xdr:spPr>
        <a:xfrm>
          <a:off x="2286000" y="1384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69451</xdr:rowOff>
    </xdr:from>
    <xdr:ext cx="762000" cy="259045"/>
    <xdr:sp macro="" textlink="">
      <xdr:nvSpPr>
        <xdr:cNvPr id="217" name="テキスト ボックス 216"/>
        <xdr:cNvSpPr txBox="1"/>
      </xdr:nvSpPr>
      <xdr:spPr>
        <a:xfrm>
          <a:off x="1955800" y="1361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111099</xdr:rowOff>
    </xdr:from>
    <xdr:to>
      <xdr:col>7</xdr:col>
      <xdr:colOff>31750</xdr:colOff>
      <xdr:row>81</xdr:row>
      <xdr:rowOff>41249</xdr:rowOff>
    </xdr:to>
    <xdr:sp macro="" textlink="">
      <xdr:nvSpPr>
        <xdr:cNvPr id="218" name="楕円 217"/>
        <xdr:cNvSpPr/>
      </xdr:nvSpPr>
      <xdr:spPr>
        <a:xfrm>
          <a:off x="1397000" y="1382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51426</xdr:rowOff>
    </xdr:from>
    <xdr:ext cx="762000" cy="259045"/>
    <xdr:sp macro="" textlink="">
      <xdr:nvSpPr>
        <xdr:cNvPr id="219" name="テキスト ボックス 218"/>
        <xdr:cNvSpPr txBox="1"/>
      </xdr:nvSpPr>
      <xdr:spPr>
        <a:xfrm>
          <a:off x="1066800" y="1359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ラスパイレス指数･･･</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98.9</a:t>
          </a:r>
          <a:r>
            <a:rPr kumimoji="1" lang="ja-JP" altLang="en-US" sz="1100">
              <a:latin typeface="ＭＳ Ｐゴシック" panose="020B0600070205080204" pitchFamily="50" charset="-128"/>
              <a:ea typeface="ＭＳ Ｐゴシック" panose="020B0600070205080204" pitchFamily="50" charset="-128"/>
            </a:rPr>
            <a:t>　⇒　</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98.5〕</a:t>
          </a: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職員の年齢等構成上における経験年数の階層変動により指数が微減しました。</a:t>
          </a:r>
        </a:p>
        <a:p>
          <a:r>
            <a:rPr kumimoji="1" lang="ja-JP" altLang="en-US" sz="1100">
              <a:latin typeface="ＭＳ Ｐゴシック" panose="020B0600070205080204" pitchFamily="50" charset="-128"/>
              <a:ea typeface="ＭＳ Ｐゴシック" panose="020B0600070205080204" pitchFamily="50" charset="-128"/>
            </a:rPr>
            <a:t>　本市では、平成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月から人事評価結果を昇給に反映するとともに、行政職における</a:t>
          </a:r>
          <a:r>
            <a:rPr kumimoji="1" lang="en-US" altLang="ja-JP" sz="1100">
              <a:latin typeface="ＭＳ Ｐゴシック" panose="020B0600070205080204" pitchFamily="50" charset="-128"/>
              <a:ea typeface="ＭＳ Ｐゴシック" panose="020B0600070205080204" pitchFamily="50" charset="-128"/>
            </a:rPr>
            <a:t>55</a:t>
          </a:r>
          <a:r>
            <a:rPr kumimoji="1" lang="ja-JP" altLang="en-US" sz="1100">
              <a:latin typeface="ＭＳ Ｐゴシック" panose="020B0600070205080204" pitchFamily="50" charset="-128"/>
              <a:ea typeface="ＭＳ Ｐゴシック" panose="020B0600070205080204" pitchFamily="50" charset="-128"/>
            </a:rPr>
            <a:t>歳の昇給停止を実施しています。</a:t>
          </a:r>
        </a:p>
        <a:p>
          <a:r>
            <a:rPr kumimoji="1" lang="ja-JP" altLang="en-US" sz="1100">
              <a:latin typeface="ＭＳ Ｐゴシック" panose="020B0600070205080204" pitchFamily="50" charset="-128"/>
              <a:ea typeface="ＭＳ Ｐゴシック" panose="020B0600070205080204" pitchFamily="50" charset="-128"/>
            </a:rPr>
            <a:t>　今後も継続して、人事評価結果の給与制度への反映、給与水準の適正化に取り組んでいきます。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136172</xdr:rowOff>
    </xdr:from>
    <xdr:to>
      <xdr:col>81</xdr:col>
      <xdr:colOff>44450</xdr:colOff>
      <xdr:row>85</xdr:row>
      <xdr:rowOff>18345</xdr:rowOff>
    </xdr:to>
    <xdr:cxnSp macro="">
      <xdr:nvCxnSpPr>
        <xdr:cNvPr id="253" name="直線コネクタ 252"/>
        <xdr:cNvCxnSpPr/>
      </xdr:nvCxnSpPr>
      <xdr:spPr>
        <a:xfrm flipV="1">
          <a:off x="16179800" y="14537972"/>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18345</xdr:rowOff>
    </xdr:from>
    <xdr:to>
      <xdr:col>77</xdr:col>
      <xdr:colOff>44450</xdr:colOff>
      <xdr:row>85</xdr:row>
      <xdr:rowOff>18345</xdr:rowOff>
    </xdr:to>
    <xdr:cxnSp macro="">
      <xdr:nvCxnSpPr>
        <xdr:cNvPr id="256" name="直線コネクタ 255"/>
        <xdr:cNvCxnSpPr/>
      </xdr:nvCxnSpPr>
      <xdr:spPr>
        <a:xfrm>
          <a:off x="15290800" y="1459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18345</xdr:rowOff>
    </xdr:from>
    <xdr:to>
      <xdr:col>72</xdr:col>
      <xdr:colOff>203200</xdr:colOff>
      <xdr:row>85</xdr:row>
      <xdr:rowOff>98778</xdr:rowOff>
    </xdr:to>
    <xdr:cxnSp macro="">
      <xdr:nvCxnSpPr>
        <xdr:cNvPr id="259" name="直線コネクタ 258"/>
        <xdr:cNvCxnSpPr/>
      </xdr:nvCxnSpPr>
      <xdr:spPr>
        <a:xfrm flipV="1">
          <a:off x="14401800" y="145915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98778</xdr:rowOff>
    </xdr:from>
    <xdr:to>
      <xdr:col>68</xdr:col>
      <xdr:colOff>152400</xdr:colOff>
      <xdr:row>85</xdr:row>
      <xdr:rowOff>112184</xdr:rowOff>
    </xdr:to>
    <xdr:cxnSp macro="">
      <xdr:nvCxnSpPr>
        <xdr:cNvPr id="262" name="直線コネクタ 261"/>
        <xdr:cNvCxnSpPr/>
      </xdr:nvCxnSpPr>
      <xdr:spPr>
        <a:xfrm flipV="1">
          <a:off x="13512800" y="146720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72" name="楕円 271"/>
        <xdr:cNvSpPr/>
      </xdr:nvSpPr>
      <xdr:spPr>
        <a:xfrm>
          <a:off x="169672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57449</xdr:rowOff>
    </xdr:from>
    <xdr:ext cx="762000" cy="259045"/>
    <xdr:sp macro="" textlink="">
      <xdr:nvSpPr>
        <xdr:cNvPr id="273" name="給与水準   （国との比較）該当値テキスト"/>
        <xdr:cNvSpPr txBox="1"/>
      </xdr:nvSpPr>
      <xdr:spPr>
        <a:xfrm>
          <a:off x="17106900" y="1445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138995</xdr:rowOff>
    </xdr:from>
    <xdr:to>
      <xdr:col>77</xdr:col>
      <xdr:colOff>95250</xdr:colOff>
      <xdr:row>85</xdr:row>
      <xdr:rowOff>69145</xdr:rowOff>
    </xdr:to>
    <xdr:sp macro="" textlink="">
      <xdr:nvSpPr>
        <xdr:cNvPr id="274" name="楕円 273"/>
        <xdr:cNvSpPr/>
      </xdr:nvSpPr>
      <xdr:spPr>
        <a:xfrm>
          <a:off x="16129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53922</xdr:rowOff>
    </xdr:from>
    <xdr:ext cx="736600" cy="259045"/>
    <xdr:sp macro="" textlink="">
      <xdr:nvSpPr>
        <xdr:cNvPr id="275" name="テキスト ボックス 274"/>
        <xdr:cNvSpPr txBox="1"/>
      </xdr:nvSpPr>
      <xdr:spPr>
        <a:xfrm>
          <a:off x="15798800" y="1462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138995</xdr:rowOff>
    </xdr:from>
    <xdr:to>
      <xdr:col>73</xdr:col>
      <xdr:colOff>44450</xdr:colOff>
      <xdr:row>85</xdr:row>
      <xdr:rowOff>69145</xdr:rowOff>
    </xdr:to>
    <xdr:sp macro="" textlink="">
      <xdr:nvSpPr>
        <xdr:cNvPr id="276" name="楕円 275"/>
        <xdr:cNvSpPr/>
      </xdr:nvSpPr>
      <xdr:spPr>
        <a:xfrm>
          <a:off x="15240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77" name="テキスト ボックス 276"/>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47978</xdr:rowOff>
    </xdr:from>
    <xdr:to>
      <xdr:col>68</xdr:col>
      <xdr:colOff>203200</xdr:colOff>
      <xdr:row>85</xdr:row>
      <xdr:rowOff>149578</xdr:rowOff>
    </xdr:to>
    <xdr:sp macro="" textlink="">
      <xdr:nvSpPr>
        <xdr:cNvPr id="278" name="楕円 277"/>
        <xdr:cNvSpPr/>
      </xdr:nvSpPr>
      <xdr:spPr>
        <a:xfrm>
          <a:off x="14351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134355</xdr:rowOff>
    </xdr:from>
    <xdr:ext cx="762000" cy="259045"/>
    <xdr:sp macro="" textlink="">
      <xdr:nvSpPr>
        <xdr:cNvPr id="279" name="テキスト ボックス 278"/>
        <xdr:cNvSpPr txBox="1"/>
      </xdr:nvSpPr>
      <xdr:spPr>
        <a:xfrm>
          <a:off x="14020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0" name="楕円 279"/>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81" name="テキスト ボックス 280"/>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人口千人あたり職員数･･･</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6.58</a:t>
          </a:r>
          <a:r>
            <a:rPr kumimoji="1" lang="ja-JP" altLang="en-US" sz="1100">
              <a:latin typeface="ＭＳ Ｐゴシック" panose="020B0600070205080204" pitchFamily="50" charset="-128"/>
              <a:ea typeface="ＭＳ Ｐゴシック" panose="020B0600070205080204" pitchFamily="50" charset="-128"/>
            </a:rPr>
            <a:t>人／千人　⇒　</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6.70</a:t>
          </a:r>
          <a:r>
            <a:rPr kumimoji="1" lang="ja-JP" altLang="en-US" sz="1100">
              <a:latin typeface="ＭＳ Ｐゴシック" panose="020B0600070205080204" pitchFamily="50" charset="-128"/>
              <a:ea typeface="ＭＳ Ｐゴシック" panose="020B0600070205080204" pitchFamily="50" charset="-128"/>
            </a:rPr>
            <a:t>人／千人</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本市では継続して、行政組織の効率化・合理化に取り組んでいます。今回の指数は、前年度から</a:t>
          </a:r>
          <a:r>
            <a:rPr kumimoji="1" lang="en-US" altLang="ja-JP" sz="1100">
              <a:latin typeface="ＭＳ Ｐゴシック" panose="020B0600070205080204" pitchFamily="50" charset="-128"/>
              <a:ea typeface="ＭＳ Ｐゴシック" panose="020B0600070205080204" pitchFamily="50" charset="-128"/>
            </a:rPr>
            <a:t>0.12</a:t>
          </a:r>
          <a:r>
            <a:rPr kumimoji="1" lang="ja-JP" altLang="en-US" sz="1100">
              <a:latin typeface="ＭＳ Ｐゴシック" panose="020B0600070205080204" pitchFamily="50" charset="-128"/>
              <a:ea typeface="ＭＳ Ｐゴシック" panose="020B0600070205080204" pitchFamily="50" charset="-128"/>
            </a:rPr>
            <a:t>人の増加となりました。</a:t>
          </a:r>
        </a:p>
        <a:p>
          <a:r>
            <a:rPr kumimoji="1" lang="ja-JP" altLang="en-US" sz="1100">
              <a:latin typeface="ＭＳ Ｐゴシック" panose="020B0600070205080204" pitchFamily="50" charset="-128"/>
              <a:ea typeface="ＭＳ Ｐゴシック" panose="020B0600070205080204" pitchFamily="50" charset="-128"/>
            </a:rPr>
            <a:t>　今後も定員の進捗管理を実施しつつ持続的な行政運営と市民サービスの質及び量の維持・向上に努めます。</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51012</xdr:rowOff>
    </xdr:from>
    <xdr:to>
      <xdr:col>81</xdr:col>
      <xdr:colOff>44450</xdr:colOff>
      <xdr:row>61</xdr:row>
      <xdr:rowOff>75142</xdr:rowOff>
    </xdr:to>
    <xdr:cxnSp macro="">
      <xdr:nvCxnSpPr>
        <xdr:cNvPr id="316" name="直線コネクタ 315"/>
        <xdr:cNvCxnSpPr/>
      </xdr:nvCxnSpPr>
      <xdr:spPr>
        <a:xfrm>
          <a:off x="16179800" y="1050946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51012</xdr:rowOff>
    </xdr:from>
    <xdr:to>
      <xdr:col>77</xdr:col>
      <xdr:colOff>44450</xdr:colOff>
      <xdr:row>61</xdr:row>
      <xdr:rowOff>51012</xdr:rowOff>
    </xdr:to>
    <xdr:cxnSp macro="">
      <xdr:nvCxnSpPr>
        <xdr:cNvPr id="319" name="直線コネクタ 318"/>
        <xdr:cNvCxnSpPr/>
      </xdr:nvCxnSpPr>
      <xdr:spPr>
        <a:xfrm>
          <a:off x="15290800" y="105094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42969</xdr:rowOff>
    </xdr:from>
    <xdr:to>
      <xdr:col>72</xdr:col>
      <xdr:colOff>203200</xdr:colOff>
      <xdr:row>61</xdr:row>
      <xdr:rowOff>51012</xdr:rowOff>
    </xdr:to>
    <xdr:cxnSp macro="">
      <xdr:nvCxnSpPr>
        <xdr:cNvPr id="322" name="直線コネクタ 321"/>
        <xdr:cNvCxnSpPr/>
      </xdr:nvCxnSpPr>
      <xdr:spPr>
        <a:xfrm>
          <a:off x="14401800" y="1050141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42969</xdr:rowOff>
    </xdr:from>
    <xdr:to>
      <xdr:col>68</xdr:col>
      <xdr:colOff>152400</xdr:colOff>
      <xdr:row>61</xdr:row>
      <xdr:rowOff>65088</xdr:rowOff>
    </xdr:to>
    <xdr:cxnSp macro="">
      <xdr:nvCxnSpPr>
        <xdr:cNvPr id="325" name="直線コネクタ 324"/>
        <xdr:cNvCxnSpPr/>
      </xdr:nvCxnSpPr>
      <xdr:spPr>
        <a:xfrm flipV="1">
          <a:off x="13512800" y="10501419"/>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24342</xdr:rowOff>
    </xdr:from>
    <xdr:to>
      <xdr:col>81</xdr:col>
      <xdr:colOff>95250</xdr:colOff>
      <xdr:row>61</xdr:row>
      <xdr:rowOff>125942</xdr:rowOff>
    </xdr:to>
    <xdr:sp macro="" textlink="">
      <xdr:nvSpPr>
        <xdr:cNvPr id="335" name="楕円 334"/>
        <xdr:cNvSpPr/>
      </xdr:nvSpPr>
      <xdr:spPr>
        <a:xfrm>
          <a:off x="169672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40869</xdr:rowOff>
    </xdr:from>
    <xdr:ext cx="762000" cy="259045"/>
    <xdr:sp macro="" textlink="">
      <xdr:nvSpPr>
        <xdr:cNvPr id="336" name="定員管理の状況該当値テキスト"/>
        <xdr:cNvSpPr txBox="1"/>
      </xdr:nvSpPr>
      <xdr:spPr>
        <a:xfrm>
          <a:off x="17106900" y="1032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212</xdr:rowOff>
    </xdr:from>
    <xdr:to>
      <xdr:col>77</xdr:col>
      <xdr:colOff>95250</xdr:colOff>
      <xdr:row>61</xdr:row>
      <xdr:rowOff>101812</xdr:rowOff>
    </xdr:to>
    <xdr:sp macro="" textlink="">
      <xdr:nvSpPr>
        <xdr:cNvPr id="337" name="楕円 336"/>
        <xdr:cNvSpPr/>
      </xdr:nvSpPr>
      <xdr:spPr>
        <a:xfrm>
          <a:off x="16129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111989</xdr:rowOff>
    </xdr:from>
    <xdr:ext cx="736600" cy="259045"/>
    <xdr:sp macro="" textlink="">
      <xdr:nvSpPr>
        <xdr:cNvPr id="338" name="テキスト ボックス 337"/>
        <xdr:cNvSpPr txBox="1"/>
      </xdr:nvSpPr>
      <xdr:spPr>
        <a:xfrm>
          <a:off x="15798800" y="1022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212</xdr:rowOff>
    </xdr:from>
    <xdr:to>
      <xdr:col>73</xdr:col>
      <xdr:colOff>44450</xdr:colOff>
      <xdr:row>61</xdr:row>
      <xdr:rowOff>101812</xdr:rowOff>
    </xdr:to>
    <xdr:sp macro="" textlink="">
      <xdr:nvSpPr>
        <xdr:cNvPr id="339" name="楕円 338"/>
        <xdr:cNvSpPr/>
      </xdr:nvSpPr>
      <xdr:spPr>
        <a:xfrm>
          <a:off x="15240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111989</xdr:rowOff>
    </xdr:from>
    <xdr:ext cx="762000" cy="259045"/>
    <xdr:sp macro="" textlink="">
      <xdr:nvSpPr>
        <xdr:cNvPr id="340" name="テキスト ボックス 339"/>
        <xdr:cNvSpPr txBox="1"/>
      </xdr:nvSpPr>
      <xdr:spPr>
        <a:xfrm>
          <a:off x="14909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163619</xdr:rowOff>
    </xdr:from>
    <xdr:to>
      <xdr:col>68</xdr:col>
      <xdr:colOff>203200</xdr:colOff>
      <xdr:row>61</xdr:row>
      <xdr:rowOff>93769</xdr:rowOff>
    </xdr:to>
    <xdr:sp macro="" textlink="">
      <xdr:nvSpPr>
        <xdr:cNvPr id="341" name="楕円 340"/>
        <xdr:cNvSpPr/>
      </xdr:nvSpPr>
      <xdr:spPr>
        <a:xfrm>
          <a:off x="14351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103946</xdr:rowOff>
    </xdr:from>
    <xdr:ext cx="762000" cy="259045"/>
    <xdr:sp macro="" textlink="">
      <xdr:nvSpPr>
        <xdr:cNvPr id="342" name="テキスト ボックス 341"/>
        <xdr:cNvSpPr txBox="1"/>
      </xdr:nvSpPr>
      <xdr:spPr>
        <a:xfrm>
          <a:off x="14020800" y="1021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14288</xdr:rowOff>
    </xdr:from>
    <xdr:to>
      <xdr:col>64</xdr:col>
      <xdr:colOff>152400</xdr:colOff>
      <xdr:row>61</xdr:row>
      <xdr:rowOff>115888</xdr:rowOff>
    </xdr:to>
    <xdr:sp macro="" textlink="">
      <xdr:nvSpPr>
        <xdr:cNvPr id="343" name="楕円 342"/>
        <xdr:cNvSpPr/>
      </xdr:nvSpPr>
      <xdr:spPr>
        <a:xfrm>
          <a:off x="13462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126065</xdr:rowOff>
    </xdr:from>
    <xdr:ext cx="762000" cy="259045"/>
    <xdr:sp macro="" textlink="">
      <xdr:nvSpPr>
        <xdr:cNvPr id="344" name="テキスト ボックス 343"/>
        <xdr:cNvSpPr txBox="1"/>
      </xdr:nvSpPr>
      <xdr:spPr>
        <a:xfrm>
          <a:off x="13131800" y="1024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比率については類似団体と比較しても良好な数値となっています。公営企業への繰出しの減少や、標準財政規模の増加により、単年度の比率が低下し、３年平均である実質公債費比率は本年度も良化しました。しかしながら、これまで実施してきた大型施設整備事業の償還開始等により今後比率は増加する見込みです。</a:t>
          </a:r>
        </a:p>
        <a:p>
          <a:r>
            <a:rPr kumimoji="1" lang="ja-JP" altLang="en-US" sz="1100">
              <a:latin typeface="ＭＳ Ｐゴシック" panose="020B0600070205080204" pitchFamily="50" charset="-128"/>
              <a:ea typeface="ＭＳ Ｐゴシック" panose="020B0600070205080204" pitchFamily="50" charset="-128"/>
            </a:rPr>
            <a:t>　健全な財政運営を図るため、地方交付税措置のない市債の発行見送りや繰上償還の実施による、公債費の抑制に取り組むとともに、市債発行額が抑えられるよう、償還方法を検討し、特定財源の確保や事業内容の検討など、合理的かつ経済的な事業実施に努めます。</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62230</xdr:rowOff>
    </xdr:from>
    <xdr:to>
      <xdr:col>81</xdr:col>
      <xdr:colOff>44450</xdr:colOff>
      <xdr:row>37</xdr:row>
      <xdr:rowOff>139446</xdr:rowOff>
    </xdr:to>
    <xdr:cxnSp macro="">
      <xdr:nvCxnSpPr>
        <xdr:cNvPr id="376" name="直線コネクタ 375"/>
        <xdr:cNvCxnSpPr/>
      </xdr:nvCxnSpPr>
      <xdr:spPr>
        <a:xfrm flipV="1">
          <a:off x="16179800" y="640588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7"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139446</xdr:rowOff>
    </xdr:from>
    <xdr:to>
      <xdr:col>77</xdr:col>
      <xdr:colOff>44450</xdr:colOff>
      <xdr:row>38</xdr:row>
      <xdr:rowOff>45212</xdr:rowOff>
    </xdr:to>
    <xdr:cxnSp macro="">
      <xdr:nvCxnSpPr>
        <xdr:cNvPr id="379" name="直線コネクタ 378"/>
        <xdr:cNvCxnSpPr/>
      </xdr:nvCxnSpPr>
      <xdr:spPr>
        <a:xfrm flipV="1">
          <a:off x="15290800" y="648309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1" name="テキスト ボックス 380"/>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45212</xdr:rowOff>
    </xdr:from>
    <xdr:to>
      <xdr:col>72</xdr:col>
      <xdr:colOff>203200</xdr:colOff>
      <xdr:row>38</xdr:row>
      <xdr:rowOff>83820</xdr:rowOff>
    </xdr:to>
    <xdr:cxnSp macro="">
      <xdr:nvCxnSpPr>
        <xdr:cNvPr id="382" name="直線コネクタ 381"/>
        <xdr:cNvCxnSpPr/>
      </xdr:nvCxnSpPr>
      <xdr:spPr>
        <a:xfrm flipV="1">
          <a:off x="14401800" y="65603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4" name="テキスト ボックス 383"/>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83820</xdr:rowOff>
    </xdr:from>
    <xdr:to>
      <xdr:col>68</xdr:col>
      <xdr:colOff>152400</xdr:colOff>
      <xdr:row>38</xdr:row>
      <xdr:rowOff>112776</xdr:rowOff>
    </xdr:to>
    <xdr:cxnSp macro="">
      <xdr:nvCxnSpPr>
        <xdr:cNvPr id="385" name="直線コネクタ 384"/>
        <xdr:cNvCxnSpPr/>
      </xdr:nvCxnSpPr>
      <xdr:spPr>
        <a:xfrm flipV="1">
          <a:off x="13512800" y="65989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7" name="テキスト ボックス 386"/>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89" name="テキスト ボックス 388"/>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11430</xdr:rowOff>
    </xdr:from>
    <xdr:to>
      <xdr:col>81</xdr:col>
      <xdr:colOff>95250</xdr:colOff>
      <xdr:row>37</xdr:row>
      <xdr:rowOff>113030</xdr:rowOff>
    </xdr:to>
    <xdr:sp macro="" textlink="">
      <xdr:nvSpPr>
        <xdr:cNvPr id="395" name="楕円 394"/>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27957</xdr:rowOff>
    </xdr:from>
    <xdr:ext cx="762000" cy="259045"/>
    <xdr:sp macro="" textlink="">
      <xdr:nvSpPr>
        <xdr:cNvPr id="396" name="公債費負担の状況該当値テキスト"/>
        <xdr:cNvSpPr txBox="1"/>
      </xdr:nvSpPr>
      <xdr:spPr>
        <a:xfrm>
          <a:off x="171069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88646</xdr:rowOff>
    </xdr:from>
    <xdr:to>
      <xdr:col>77</xdr:col>
      <xdr:colOff>95250</xdr:colOff>
      <xdr:row>38</xdr:row>
      <xdr:rowOff>18796</xdr:rowOff>
    </xdr:to>
    <xdr:sp macro="" textlink="">
      <xdr:nvSpPr>
        <xdr:cNvPr id="397" name="楕円 396"/>
        <xdr:cNvSpPr/>
      </xdr:nvSpPr>
      <xdr:spPr>
        <a:xfrm>
          <a:off x="161290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28973</xdr:rowOff>
    </xdr:from>
    <xdr:ext cx="736600" cy="259045"/>
    <xdr:sp macro="" textlink="">
      <xdr:nvSpPr>
        <xdr:cNvPr id="398" name="テキスト ボックス 397"/>
        <xdr:cNvSpPr txBox="1"/>
      </xdr:nvSpPr>
      <xdr:spPr>
        <a:xfrm>
          <a:off x="15798800" y="620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165862</xdr:rowOff>
    </xdr:from>
    <xdr:to>
      <xdr:col>73</xdr:col>
      <xdr:colOff>44450</xdr:colOff>
      <xdr:row>38</xdr:row>
      <xdr:rowOff>96012</xdr:rowOff>
    </xdr:to>
    <xdr:sp macro="" textlink="">
      <xdr:nvSpPr>
        <xdr:cNvPr id="399" name="楕円 398"/>
        <xdr:cNvSpPr/>
      </xdr:nvSpPr>
      <xdr:spPr>
        <a:xfrm>
          <a:off x="152400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106189</xdr:rowOff>
    </xdr:from>
    <xdr:ext cx="762000" cy="259045"/>
    <xdr:sp macro="" textlink="">
      <xdr:nvSpPr>
        <xdr:cNvPr id="400" name="テキスト ボックス 399"/>
        <xdr:cNvSpPr txBox="1"/>
      </xdr:nvSpPr>
      <xdr:spPr>
        <a:xfrm>
          <a:off x="14909800" y="627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33020</xdr:rowOff>
    </xdr:from>
    <xdr:to>
      <xdr:col>68</xdr:col>
      <xdr:colOff>203200</xdr:colOff>
      <xdr:row>38</xdr:row>
      <xdr:rowOff>134620</xdr:rowOff>
    </xdr:to>
    <xdr:sp macro="" textlink="">
      <xdr:nvSpPr>
        <xdr:cNvPr id="401" name="楕円 400"/>
        <xdr:cNvSpPr/>
      </xdr:nvSpPr>
      <xdr:spPr>
        <a:xfrm>
          <a:off x="14351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144797</xdr:rowOff>
    </xdr:from>
    <xdr:ext cx="762000" cy="259045"/>
    <xdr:sp macro="" textlink="">
      <xdr:nvSpPr>
        <xdr:cNvPr id="402" name="テキスト ボックス 401"/>
        <xdr:cNvSpPr txBox="1"/>
      </xdr:nvSpPr>
      <xdr:spPr>
        <a:xfrm>
          <a:off x="14020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61976</xdr:rowOff>
    </xdr:from>
    <xdr:to>
      <xdr:col>64</xdr:col>
      <xdr:colOff>152400</xdr:colOff>
      <xdr:row>38</xdr:row>
      <xdr:rowOff>163576</xdr:rowOff>
    </xdr:to>
    <xdr:sp macro="" textlink="">
      <xdr:nvSpPr>
        <xdr:cNvPr id="403" name="楕円 402"/>
        <xdr:cNvSpPr/>
      </xdr:nvSpPr>
      <xdr:spPr>
        <a:xfrm>
          <a:off x="13462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2303</xdr:rowOff>
    </xdr:from>
    <xdr:ext cx="762000" cy="259045"/>
    <xdr:sp macro="" textlink="">
      <xdr:nvSpPr>
        <xdr:cNvPr id="404" name="テキスト ボックス 403"/>
        <xdr:cNvSpPr txBox="1"/>
      </xdr:nvSpPr>
      <xdr:spPr>
        <a:xfrm>
          <a:off x="13131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充当可能財源等が将来負担額を上回っていることから、将来負担比率については算定されず、現時点では健全な状況となっています。しかし、今後も大型施設整備事業を予定しており、施設の老朽化に伴う更新等もあり将来負担の増加が見込まれます。</a:t>
          </a:r>
        </a:p>
        <a:p>
          <a:r>
            <a:rPr kumimoji="1" lang="ja-JP" altLang="en-US" sz="1100">
              <a:latin typeface="ＭＳ Ｐゴシック" panose="020B0600070205080204" pitchFamily="50" charset="-128"/>
              <a:ea typeface="ＭＳ Ｐゴシック" panose="020B0600070205080204" pitchFamily="50" charset="-128"/>
            </a:rPr>
            <a:t>　将来を見据えた財政運営の指針となるべく策定する「中期財政計画」に基づき、地方債現在高比率は標準財政規模の</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倍以下、積立金現在高比率は標準財政規模の半分以上を目標水準とし、地方交付税措置のない市債の発行抑制や繰上償還の実施などによる地方債現在高の縮減と、市有財産の売却やふるさと納税の推進等、歳入確保による積立金現在高の確保に努めます。</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38" name="将来負担の状況平均値テキスト"/>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39" name="フローチャート: 判断 438"/>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0" name="フローチャート: 判断 439"/>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1" name="テキスト ボックス 440"/>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123063</xdr:rowOff>
    </xdr:from>
    <xdr:to>
      <xdr:col>73</xdr:col>
      <xdr:colOff>44450</xdr:colOff>
      <xdr:row>15</xdr:row>
      <xdr:rowOff>53213</xdr:rowOff>
    </xdr:to>
    <xdr:sp macro="" textlink="">
      <xdr:nvSpPr>
        <xdr:cNvPr id="442" name="フローチャート: 判断 441"/>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3" name="テキスト ボックス 442"/>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171323</xdr:rowOff>
    </xdr:from>
    <xdr:to>
      <xdr:col>68</xdr:col>
      <xdr:colOff>203200</xdr:colOff>
      <xdr:row>15</xdr:row>
      <xdr:rowOff>101473</xdr:rowOff>
    </xdr:to>
    <xdr:sp macro="" textlink="">
      <xdr:nvSpPr>
        <xdr:cNvPr id="444" name="フローチャート: 判断 443"/>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5" name="テキスト ボックス 444"/>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46" name="フローチャート: 判断 445"/>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47" name="テキスト ボックス 446"/>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82,343
80,783
177.45
47,664,085
46,525,236
820,440
18,877,749
26,074,840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経常経費分析･･･</a:t>
          </a:r>
          <a:r>
            <a:rPr kumimoji="1" lang="en-US" altLang="ja-JP" sz="1050">
              <a:latin typeface="ＭＳ Ｐゴシック" panose="020B0600070205080204" pitchFamily="50" charset="-128"/>
              <a:ea typeface="ＭＳ Ｐゴシック" panose="020B0600070205080204" pitchFamily="50" charset="-128"/>
            </a:rPr>
            <a:t>R1</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20.4</a:t>
          </a:r>
          <a:r>
            <a:rPr kumimoji="1" lang="ja-JP" altLang="en-US" sz="1050">
              <a:latin typeface="ＭＳ Ｐゴシック" panose="020B0600070205080204" pitchFamily="50" charset="-128"/>
              <a:ea typeface="ＭＳ Ｐゴシック" panose="020B0600070205080204" pitchFamily="50" charset="-128"/>
            </a:rPr>
            <a:t>％　⇒　</a:t>
          </a:r>
          <a:r>
            <a:rPr kumimoji="1" lang="en-US" altLang="ja-JP" sz="1050">
              <a:latin typeface="ＭＳ Ｐゴシック" panose="020B0600070205080204" pitchFamily="50" charset="-128"/>
              <a:ea typeface="ＭＳ Ｐゴシック" panose="020B0600070205080204" pitchFamily="50" charset="-128"/>
            </a:rPr>
            <a:t>R2</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23.2</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a:t>
          </a:r>
        </a:p>
        <a:p>
          <a:r>
            <a:rPr kumimoji="1" lang="ja-JP" altLang="en-US" sz="1050">
              <a:latin typeface="ＭＳ Ｐゴシック" panose="020B0600070205080204" pitchFamily="50" charset="-128"/>
              <a:ea typeface="ＭＳ Ｐゴシック" panose="020B0600070205080204" pitchFamily="50" charset="-128"/>
            </a:rPr>
            <a:t>　前年に比べ選挙事務の回数が減ったことで時間外勤務手当が減少し、正規職員の人件費が微減となりましたが、これまで物件費にて計上をしていた嘱託職員及び臨時的任用職員の賃金が、令和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から会計年度任用職員制度移行に伴い、報酬として人件費に新規算入することになりました。また、制度移行により期末手当を支給するため、物件費の減少以上に人件費は増加しています。これらの要因により、前年度から</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ポイント上昇しました。</a:t>
          </a:r>
        </a:p>
        <a:p>
          <a:r>
            <a:rPr kumimoji="1" lang="ja-JP" altLang="en-US" sz="1050">
              <a:latin typeface="ＭＳ Ｐゴシック" panose="020B0600070205080204" pitchFamily="50" charset="-128"/>
              <a:ea typeface="ＭＳ Ｐゴシック" panose="020B0600070205080204" pitchFamily="50" charset="-128"/>
            </a:rPr>
            <a:t>　人件費については今後も注視を続け、限られた職員数で柔軟に適正に行政ニーズに対応できる組織体制構築に努めていきます。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106426</xdr:rowOff>
    </xdr:from>
    <xdr:to>
      <xdr:col>24</xdr:col>
      <xdr:colOff>25400</xdr:colOff>
      <xdr:row>35</xdr:row>
      <xdr:rowOff>19558</xdr:rowOff>
    </xdr:to>
    <xdr:cxnSp macro="">
      <xdr:nvCxnSpPr>
        <xdr:cNvPr id="64" name="直線コネクタ 63"/>
        <xdr:cNvCxnSpPr/>
      </xdr:nvCxnSpPr>
      <xdr:spPr>
        <a:xfrm>
          <a:off x="3987800" y="5764276"/>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123715</xdr:rowOff>
    </xdr:from>
    <xdr:ext cx="762000" cy="259045"/>
    <xdr:sp macro="" textlink="">
      <xdr:nvSpPr>
        <xdr:cNvPr id="65" name="人件費平均値テキスト"/>
        <xdr:cNvSpPr txBox="1"/>
      </xdr:nvSpPr>
      <xdr:spPr>
        <a:xfrm>
          <a:off x="4914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106426</xdr:rowOff>
    </xdr:from>
    <xdr:to>
      <xdr:col>19</xdr:col>
      <xdr:colOff>187325</xdr:colOff>
      <xdr:row>34</xdr:row>
      <xdr:rowOff>8128</xdr:rowOff>
    </xdr:to>
    <xdr:cxnSp macro="">
      <xdr:nvCxnSpPr>
        <xdr:cNvPr id="67" name="直線コネクタ 66"/>
        <xdr:cNvCxnSpPr/>
      </xdr:nvCxnSpPr>
      <xdr:spPr>
        <a:xfrm flipV="1">
          <a:off x="3098800" y="57642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9415</xdr:rowOff>
    </xdr:from>
    <xdr:ext cx="736600" cy="259045"/>
    <xdr:sp macro="" textlink="">
      <xdr:nvSpPr>
        <xdr:cNvPr id="69" name="テキスト ボックス 68"/>
        <xdr:cNvSpPr txBox="1"/>
      </xdr:nvSpPr>
      <xdr:spPr>
        <a:xfrm>
          <a:off x="3606800" y="601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8128</xdr:rowOff>
    </xdr:from>
    <xdr:to>
      <xdr:col>15</xdr:col>
      <xdr:colOff>98425</xdr:colOff>
      <xdr:row>34</xdr:row>
      <xdr:rowOff>17272</xdr:rowOff>
    </xdr:to>
    <xdr:cxnSp macro="">
      <xdr:nvCxnSpPr>
        <xdr:cNvPr id="70" name="直線コネクタ 69"/>
        <xdr:cNvCxnSpPr/>
      </xdr:nvCxnSpPr>
      <xdr:spPr>
        <a:xfrm flipV="1">
          <a:off x="2209800" y="58374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9415</xdr:rowOff>
    </xdr:from>
    <xdr:ext cx="762000" cy="259045"/>
    <xdr:sp macro="" textlink="">
      <xdr:nvSpPr>
        <xdr:cNvPr id="72" name="テキスト ボックス 71"/>
        <xdr:cNvSpPr txBox="1"/>
      </xdr:nvSpPr>
      <xdr:spPr>
        <a:xfrm>
          <a:off x="2717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17272</xdr:rowOff>
    </xdr:from>
    <xdr:to>
      <xdr:col>11</xdr:col>
      <xdr:colOff>9525</xdr:colOff>
      <xdr:row>34</xdr:row>
      <xdr:rowOff>108712</xdr:rowOff>
    </xdr:to>
    <xdr:cxnSp macro="">
      <xdr:nvCxnSpPr>
        <xdr:cNvPr id="73" name="直線コネクタ 72"/>
        <xdr:cNvCxnSpPr/>
      </xdr:nvCxnSpPr>
      <xdr:spPr>
        <a:xfrm flipV="1">
          <a:off x="1320800" y="58465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9415</xdr:rowOff>
    </xdr:from>
    <xdr:ext cx="762000" cy="259045"/>
    <xdr:sp macro="" textlink="">
      <xdr:nvSpPr>
        <xdr:cNvPr id="75" name="テキスト ボックス 74"/>
        <xdr:cNvSpPr txBox="1"/>
      </xdr:nvSpPr>
      <xdr:spPr>
        <a:xfrm>
          <a:off x="1828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36847</xdr:rowOff>
    </xdr:from>
    <xdr:ext cx="762000" cy="259045"/>
    <xdr:sp macro="" textlink="">
      <xdr:nvSpPr>
        <xdr:cNvPr id="77" name="テキスト ボックス 76"/>
        <xdr:cNvSpPr txBox="1"/>
      </xdr:nvSpPr>
      <xdr:spPr>
        <a:xfrm>
          <a:off x="939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140208</xdr:rowOff>
    </xdr:from>
    <xdr:to>
      <xdr:col>24</xdr:col>
      <xdr:colOff>76200</xdr:colOff>
      <xdr:row>35</xdr:row>
      <xdr:rowOff>70358</xdr:rowOff>
    </xdr:to>
    <xdr:sp macro="" textlink="">
      <xdr:nvSpPr>
        <xdr:cNvPr id="83" name="楕円 82"/>
        <xdr:cNvSpPr/>
      </xdr:nvSpPr>
      <xdr:spPr>
        <a:xfrm>
          <a:off x="47752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156735</xdr:rowOff>
    </xdr:from>
    <xdr:ext cx="762000" cy="259045"/>
    <xdr:sp macro="" textlink="">
      <xdr:nvSpPr>
        <xdr:cNvPr id="84" name="人件費該当値テキスト"/>
        <xdr:cNvSpPr txBox="1"/>
      </xdr:nvSpPr>
      <xdr:spPr>
        <a:xfrm>
          <a:off x="4914900" y="581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55626</xdr:rowOff>
    </xdr:from>
    <xdr:to>
      <xdr:col>20</xdr:col>
      <xdr:colOff>38100</xdr:colOff>
      <xdr:row>33</xdr:row>
      <xdr:rowOff>157226</xdr:rowOff>
    </xdr:to>
    <xdr:sp macro="" textlink="">
      <xdr:nvSpPr>
        <xdr:cNvPr id="85" name="楕円 84"/>
        <xdr:cNvSpPr/>
      </xdr:nvSpPr>
      <xdr:spPr>
        <a:xfrm>
          <a:off x="3937000" y="571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167403</xdr:rowOff>
    </xdr:from>
    <xdr:ext cx="736600" cy="259045"/>
    <xdr:sp macro="" textlink="">
      <xdr:nvSpPr>
        <xdr:cNvPr id="86" name="テキスト ボックス 85"/>
        <xdr:cNvSpPr txBox="1"/>
      </xdr:nvSpPr>
      <xdr:spPr>
        <a:xfrm>
          <a:off x="3606800" y="5482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128778</xdr:rowOff>
    </xdr:from>
    <xdr:to>
      <xdr:col>15</xdr:col>
      <xdr:colOff>149225</xdr:colOff>
      <xdr:row>34</xdr:row>
      <xdr:rowOff>58928</xdr:rowOff>
    </xdr:to>
    <xdr:sp macro="" textlink="">
      <xdr:nvSpPr>
        <xdr:cNvPr id="87" name="楕円 86"/>
        <xdr:cNvSpPr/>
      </xdr:nvSpPr>
      <xdr:spPr>
        <a:xfrm>
          <a:off x="3048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69105</xdr:rowOff>
    </xdr:from>
    <xdr:ext cx="762000" cy="259045"/>
    <xdr:sp macro="" textlink="">
      <xdr:nvSpPr>
        <xdr:cNvPr id="88" name="テキスト ボックス 87"/>
        <xdr:cNvSpPr txBox="1"/>
      </xdr:nvSpPr>
      <xdr:spPr>
        <a:xfrm>
          <a:off x="2717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137922</xdr:rowOff>
    </xdr:from>
    <xdr:to>
      <xdr:col>11</xdr:col>
      <xdr:colOff>60325</xdr:colOff>
      <xdr:row>34</xdr:row>
      <xdr:rowOff>68072</xdr:rowOff>
    </xdr:to>
    <xdr:sp macro="" textlink="">
      <xdr:nvSpPr>
        <xdr:cNvPr id="89" name="楕円 88"/>
        <xdr:cNvSpPr/>
      </xdr:nvSpPr>
      <xdr:spPr>
        <a:xfrm>
          <a:off x="2159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78249</xdr:rowOff>
    </xdr:from>
    <xdr:ext cx="762000" cy="259045"/>
    <xdr:sp macro="" textlink="">
      <xdr:nvSpPr>
        <xdr:cNvPr id="90" name="テキスト ボックス 89"/>
        <xdr:cNvSpPr txBox="1"/>
      </xdr:nvSpPr>
      <xdr:spPr>
        <a:xfrm>
          <a:off x="1828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57912</xdr:rowOff>
    </xdr:from>
    <xdr:to>
      <xdr:col>6</xdr:col>
      <xdr:colOff>171450</xdr:colOff>
      <xdr:row>34</xdr:row>
      <xdr:rowOff>159512</xdr:rowOff>
    </xdr:to>
    <xdr:sp macro="" textlink="">
      <xdr:nvSpPr>
        <xdr:cNvPr id="91" name="楕円 90"/>
        <xdr:cNvSpPr/>
      </xdr:nvSpPr>
      <xdr:spPr>
        <a:xfrm>
          <a:off x="1270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169689</xdr:rowOff>
    </xdr:from>
    <xdr:ext cx="762000" cy="259045"/>
    <xdr:sp macro="" textlink="">
      <xdr:nvSpPr>
        <xdr:cNvPr id="92" name="テキスト ボックス 91"/>
        <xdr:cNvSpPr txBox="1"/>
      </xdr:nvSpPr>
      <xdr:spPr>
        <a:xfrm>
          <a:off x="939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幼児保育教育無償化の影響で前年まで保育料で賄われていた物件費が一般財源負担になったことや、小学校の教科書更新による影響で増となりましたが、雇用制度の変更により、これまで物件費だった臨時職員賃金が人件費となったことで減少し、全体で減となりました。今後も、市全体として業務の効率化や見直し、経費削減に努めます。また、施設の民間委託や指定管理制度の活用などにより支出削減への取り組みを進めるとともに、公共施設管理計画に基づき、施設の統廃合も含めた計画的管理による長寿命化や施設総量の縮減を検討し、管理コストの縮減を図ります。</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62230</xdr:rowOff>
    </xdr:from>
    <xdr:to>
      <xdr:col>82</xdr:col>
      <xdr:colOff>107950</xdr:colOff>
      <xdr:row>18</xdr:row>
      <xdr:rowOff>5080</xdr:rowOff>
    </xdr:to>
    <xdr:cxnSp macro="">
      <xdr:nvCxnSpPr>
        <xdr:cNvPr id="125" name="直線コネクタ 124"/>
        <xdr:cNvCxnSpPr/>
      </xdr:nvCxnSpPr>
      <xdr:spPr>
        <a:xfrm flipV="1">
          <a:off x="15671800" y="29768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18</xdr:row>
      <xdr:rowOff>5080</xdr:rowOff>
    </xdr:to>
    <xdr:cxnSp macro="">
      <xdr:nvCxnSpPr>
        <xdr:cNvPr id="128" name="直線コネクタ 127"/>
        <xdr:cNvCxnSpPr/>
      </xdr:nvCxnSpPr>
      <xdr:spPr>
        <a:xfrm>
          <a:off x="14782800" y="3030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0" name="テキスト ボックス 129"/>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100330</xdr:rowOff>
    </xdr:from>
    <xdr:to>
      <xdr:col>73</xdr:col>
      <xdr:colOff>180975</xdr:colOff>
      <xdr:row>17</xdr:row>
      <xdr:rowOff>115570</xdr:rowOff>
    </xdr:to>
    <xdr:cxnSp macro="">
      <xdr:nvCxnSpPr>
        <xdr:cNvPr id="131" name="直線コネクタ 130"/>
        <xdr:cNvCxnSpPr/>
      </xdr:nvCxnSpPr>
      <xdr:spPr>
        <a:xfrm>
          <a:off x="13893800" y="3014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3" name="テキスト ボックス 132"/>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17</xdr:row>
      <xdr:rowOff>100330</xdr:rowOff>
    </xdr:to>
    <xdr:cxnSp macro="">
      <xdr:nvCxnSpPr>
        <xdr:cNvPr id="134" name="直線コネクタ 133"/>
        <xdr:cNvCxnSpPr/>
      </xdr:nvCxnSpPr>
      <xdr:spPr>
        <a:xfrm>
          <a:off x="13004800" y="2992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11430</xdr:rowOff>
    </xdr:from>
    <xdr:to>
      <xdr:col>82</xdr:col>
      <xdr:colOff>158750</xdr:colOff>
      <xdr:row>17</xdr:row>
      <xdr:rowOff>113030</xdr:rowOff>
    </xdr:to>
    <xdr:sp macro="" textlink="">
      <xdr:nvSpPr>
        <xdr:cNvPr id="144" name="楕円 143"/>
        <xdr:cNvSpPr/>
      </xdr:nvSpPr>
      <xdr:spPr>
        <a:xfrm>
          <a:off x="164592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27957</xdr:rowOff>
    </xdr:from>
    <xdr:ext cx="762000" cy="259045"/>
    <xdr:sp macro="" textlink="">
      <xdr:nvSpPr>
        <xdr:cNvPr id="145" name="物件費該当値テキスト"/>
        <xdr:cNvSpPr txBox="1"/>
      </xdr:nvSpPr>
      <xdr:spPr>
        <a:xfrm>
          <a:off x="165989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125730</xdr:rowOff>
    </xdr:from>
    <xdr:to>
      <xdr:col>78</xdr:col>
      <xdr:colOff>120650</xdr:colOff>
      <xdr:row>18</xdr:row>
      <xdr:rowOff>55880</xdr:rowOff>
    </xdr:to>
    <xdr:sp macro="" textlink="">
      <xdr:nvSpPr>
        <xdr:cNvPr id="146" name="楕円 145"/>
        <xdr:cNvSpPr/>
      </xdr:nvSpPr>
      <xdr:spPr>
        <a:xfrm>
          <a:off x="15621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66057</xdr:rowOff>
    </xdr:from>
    <xdr:ext cx="736600" cy="259045"/>
    <xdr:sp macro="" textlink="">
      <xdr:nvSpPr>
        <xdr:cNvPr id="147" name="テキスト ボックス 146"/>
        <xdr:cNvSpPr txBox="1"/>
      </xdr:nvSpPr>
      <xdr:spPr>
        <a:xfrm>
          <a:off x="15290800" y="2809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48" name="楕円 147"/>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49" name="テキスト ボックス 148"/>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49530</xdr:rowOff>
    </xdr:from>
    <xdr:to>
      <xdr:col>69</xdr:col>
      <xdr:colOff>142875</xdr:colOff>
      <xdr:row>17</xdr:row>
      <xdr:rowOff>151130</xdr:rowOff>
    </xdr:to>
    <xdr:sp macro="" textlink="">
      <xdr:nvSpPr>
        <xdr:cNvPr id="150" name="楕円 149"/>
        <xdr:cNvSpPr/>
      </xdr:nvSpPr>
      <xdr:spPr>
        <a:xfrm>
          <a:off x="13843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51" name="テキスト ボックス 150"/>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26670</xdr:rowOff>
    </xdr:from>
    <xdr:to>
      <xdr:col>65</xdr:col>
      <xdr:colOff>53975</xdr:colOff>
      <xdr:row>17</xdr:row>
      <xdr:rowOff>128270</xdr:rowOff>
    </xdr:to>
    <xdr:sp macro="" textlink="">
      <xdr:nvSpPr>
        <xdr:cNvPr id="152" name="楕円 151"/>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138447</xdr:rowOff>
    </xdr:from>
    <xdr:ext cx="762000" cy="259045"/>
    <xdr:sp macro="" textlink="">
      <xdr:nvSpPr>
        <xdr:cNvPr id="153" name="テキスト ボックス 152"/>
        <xdr:cNvSpPr txBox="1"/>
      </xdr:nvSpPr>
      <xdr:spPr>
        <a:xfrm>
          <a:off x="126238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扶助費は今回減少しましたが、類似団体と比較して、依然比率は高い状況です。新型コロナウイルス感染症の影響により、医療機関の受診控えが起こり、福祉医療費助成事業費が減少しています。</a:t>
          </a:r>
        </a:p>
        <a:p>
          <a:r>
            <a:rPr kumimoji="1" lang="ja-JP" altLang="en-US" sz="1100">
              <a:latin typeface="ＭＳ Ｐゴシック" panose="020B0600070205080204" pitchFamily="50" charset="-128"/>
              <a:ea typeface="ＭＳ Ｐゴシック" panose="020B0600070205080204" pitchFamily="50" charset="-128"/>
            </a:rPr>
            <a:t>　今後は、受診の回復や、国における社会保障の充実や高齢化の進展により扶助費の逓増が見込まれますが、必要なサービスを確保するとともに、単独事業費の見直し等を進め、過大な財政負担とならないよう努めます。</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99785</xdr:rowOff>
    </xdr:from>
    <xdr:to>
      <xdr:col>24</xdr:col>
      <xdr:colOff>25400</xdr:colOff>
      <xdr:row>56</xdr:row>
      <xdr:rowOff>132443</xdr:rowOff>
    </xdr:to>
    <xdr:cxnSp macro="">
      <xdr:nvCxnSpPr>
        <xdr:cNvPr id="188" name="直線コネクタ 187"/>
        <xdr:cNvCxnSpPr/>
      </xdr:nvCxnSpPr>
      <xdr:spPr>
        <a:xfrm flipV="1">
          <a:off x="3987800" y="97009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56</xdr:row>
      <xdr:rowOff>132443</xdr:rowOff>
    </xdr:to>
    <xdr:cxnSp macro="">
      <xdr:nvCxnSpPr>
        <xdr:cNvPr id="191" name="直線コネクタ 190"/>
        <xdr:cNvCxnSpPr/>
      </xdr:nvCxnSpPr>
      <xdr:spPr>
        <a:xfrm>
          <a:off x="3098800" y="9711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110672</xdr:rowOff>
    </xdr:to>
    <xdr:cxnSp macro="">
      <xdr:nvCxnSpPr>
        <xdr:cNvPr id="194" name="直線コネクタ 193"/>
        <xdr:cNvCxnSpPr/>
      </xdr:nvCxnSpPr>
      <xdr:spPr>
        <a:xfrm>
          <a:off x="2209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34472</xdr:rowOff>
    </xdr:from>
    <xdr:to>
      <xdr:col>11</xdr:col>
      <xdr:colOff>9525</xdr:colOff>
      <xdr:row>56</xdr:row>
      <xdr:rowOff>78015</xdr:rowOff>
    </xdr:to>
    <xdr:cxnSp macro="">
      <xdr:nvCxnSpPr>
        <xdr:cNvPr id="197" name="直線コネクタ 196"/>
        <xdr:cNvCxnSpPr/>
      </xdr:nvCxnSpPr>
      <xdr:spPr>
        <a:xfrm>
          <a:off x="1320800" y="96356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207" name="楕円 206"/>
        <xdr:cNvSpPr/>
      </xdr:nvSpPr>
      <xdr:spPr>
        <a:xfrm>
          <a:off x="4775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21062</xdr:rowOff>
    </xdr:from>
    <xdr:ext cx="762000" cy="259045"/>
    <xdr:sp macro="" textlink="">
      <xdr:nvSpPr>
        <xdr:cNvPr id="208" name="扶助費該当値テキスト"/>
        <xdr:cNvSpPr txBox="1"/>
      </xdr:nvSpPr>
      <xdr:spPr>
        <a:xfrm>
          <a:off x="4914900" y="962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81643</xdr:rowOff>
    </xdr:from>
    <xdr:to>
      <xdr:col>20</xdr:col>
      <xdr:colOff>38100</xdr:colOff>
      <xdr:row>57</xdr:row>
      <xdr:rowOff>11793</xdr:rowOff>
    </xdr:to>
    <xdr:sp macro="" textlink="">
      <xdr:nvSpPr>
        <xdr:cNvPr id="209" name="楕円 208"/>
        <xdr:cNvSpPr/>
      </xdr:nvSpPr>
      <xdr:spPr>
        <a:xfrm>
          <a:off x="3937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210" name="テキスト ボックス 209"/>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11" name="楕円 210"/>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12" name="テキスト ボックス 211"/>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3" name="楕円 212"/>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14" name="テキスト ボックス 213"/>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155122</xdr:rowOff>
    </xdr:from>
    <xdr:to>
      <xdr:col>6</xdr:col>
      <xdr:colOff>171450</xdr:colOff>
      <xdr:row>56</xdr:row>
      <xdr:rowOff>85272</xdr:rowOff>
    </xdr:to>
    <xdr:sp macro="" textlink="">
      <xdr:nvSpPr>
        <xdr:cNvPr id="215" name="楕円 214"/>
        <xdr:cNvSpPr/>
      </xdr:nvSpPr>
      <xdr:spPr>
        <a:xfrm>
          <a:off x="1270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70049</xdr:rowOff>
    </xdr:from>
    <xdr:ext cx="762000" cy="259045"/>
    <xdr:sp macro="" textlink="">
      <xdr:nvSpPr>
        <xdr:cNvPr id="216" name="テキスト ボックス 215"/>
        <xdr:cNvSpPr txBox="1"/>
      </xdr:nvSpPr>
      <xdr:spPr>
        <a:xfrm>
          <a:off x="939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特別会計への繰出金のうち、介護保険事業で増加し、国民健康保険事業及び後期高齢者医療保険事業では減少となり、繰出金の額は前年度と比べ増加しました。また、公営企業に対する出資金については、下水道事業では増加しましたが、病院事業では減少となり出資金の額は前年と比べ減少しました。</a:t>
          </a:r>
        </a:p>
        <a:p>
          <a:r>
            <a:rPr kumimoji="1" lang="ja-JP" altLang="en-US" sz="1100">
              <a:latin typeface="ＭＳ Ｐゴシック" panose="020B0600070205080204" pitchFamily="50" charset="-128"/>
              <a:ea typeface="ＭＳ Ｐゴシック" panose="020B0600070205080204" pitchFamily="50" charset="-128"/>
            </a:rPr>
            <a:t>　類似団体を上回る数値となっていますが、補助費等と同様、病院事業を有することから類似団体平均より割合が大きくなっています。</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69850</xdr:rowOff>
    </xdr:from>
    <xdr:to>
      <xdr:col>82</xdr:col>
      <xdr:colOff>107950</xdr:colOff>
      <xdr:row>58</xdr:row>
      <xdr:rowOff>88900</xdr:rowOff>
    </xdr:to>
    <xdr:cxnSp macro="">
      <xdr:nvCxnSpPr>
        <xdr:cNvPr id="253" name="直線コネクタ 252"/>
        <xdr:cNvCxnSpPr/>
      </xdr:nvCxnSpPr>
      <xdr:spPr>
        <a:xfrm flipV="1">
          <a:off x="15671800" y="10013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59</xdr:row>
      <xdr:rowOff>3175</xdr:rowOff>
    </xdr:to>
    <xdr:cxnSp macro="">
      <xdr:nvCxnSpPr>
        <xdr:cNvPr id="256" name="直線コネクタ 255"/>
        <xdr:cNvCxnSpPr/>
      </xdr:nvCxnSpPr>
      <xdr:spPr>
        <a:xfrm flipV="1">
          <a:off x="14782800" y="100330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121302</xdr:rowOff>
    </xdr:from>
    <xdr:ext cx="736600" cy="259045"/>
    <xdr:sp macro="" textlink="">
      <xdr:nvSpPr>
        <xdr:cNvPr id="258" name="テキスト ボックス 257"/>
        <xdr:cNvSpPr txBox="1"/>
      </xdr:nvSpPr>
      <xdr:spPr>
        <a:xfrm>
          <a:off x="15290800" y="972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3175</xdr:rowOff>
    </xdr:from>
    <xdr:to>
      <xdr:col>73</xdr:col>
      <xdr:colOff>180975</xdr:colOff>
      <xdr:row>59</xdr:row>
      <xdr:rowOff>60325</xdr:rowOff>
    </xdr:to>
    <xdr:cxnSp macro="">
      <xdr:nvCxnSpPr>
        <xdr:cNvPr id="259" name="直線コネクタ 258"/>
        <xdr:cNvCxnSpPr/>
      </xdr:nvCxnSpPr>
      <xdr:spPr>
        <a:xfrm flipV="1">
          <a:off x="13893800" y="101187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159402</xdr:rowOff>
    </xdr:from>
    <xdr:ext cx="762000" cy="259045"/>
    <xdr:sp macro="" textlink="">
      <xdr:nvSpPr>
        <xdr:cNvPr id="261" name="テキスト ボックス 260"/>
        <xdr:cNvSpPr txBox="1"/>
      </xdr:nvSpPr>
      <xdr:spPr>
        <a:xfrm>
          <a:off x="14401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60325</xdr:rowOff>
    </xdr:from>
    <xdr:to>
      <xdr:col>69</xdr:col>
      <xdr:colOff>92075</xdr:colOff>
      <xdr:row>61</xdr:row>
      <xdr:rowOff>98425</xdr:rowOff>
    </xdr:to>
    <xdr:cxnSp macro="">
      <xdr:nvCxnSpPr>
        <xdr:cNvPr id="262" name="直線コネクタ 261"/>
        <xdr:cNvCxnSpPr/>
      </xdr:nvCxnSpPr>
      <xdr:spPr>
        <a:xfrm flipV="1">
          <a:off x="13004800" y="10175875"/>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4" name="テキスト ボックス 263"/>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26052</xdr:rowOff>
    </xdr:from>
    <xdr:ext cx="762000" cy="259045"/>
    <xdr:sp macro="" textlink="">
      <xdr:nvSpPr>
        <xdr:cNvPr id="266" name="テキスト ボックス 265"/>
        <xdr:cNvSpPr txBox="1"/>
      </xdr:nvSpPr>
      <xdr:spPr>
        <a:xfrm>
          <a:off x="12623800" y="979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19050</xdr:rowOff>
    </xdr:from>
    <xdr:to>
      <xdr:col>82</xdr:col>
      <xdr:colOff>158750</xdr:colOff>
      <xdr:row>58</xdr:row>
      <xdr:rowOff>120650</xdr:rowOff>
    </xdr:to>
    <xdr:sp macro="" textlink="">
      <xdr:nvSpPr>
        <xdr:cNvPr id="272" name="楕円 271"/>
        <xdr:cNvSpPr/>
      </xdr:nvSpPr>
      <xdr:spPr>
        <a:xfrm>
          <a:off x="16459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162577</xdr:rowOff>
    </xdr:from>
    <xdr:ext cx="762000" cy="259045"/>
    <xdr:sp macro="" textlink="">
      <xdr:nvSpPr>
        <xdr:cNvPr id="273" name="その他該当値テキスト"/>
        <xdr:cNvSpPr txBox="1"/>
      </xdr:nvSpPr>
      <xdr:spPr>
        <a:xfrm>
          <a:off x="16598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74" name="楕円 273"/>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75" name="テキスト ボックス 274"/>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123825</xdr:rowOff>
    </xdr:from>
    <xdr:to>
      <xdr:col>74</xdr:col>
      <xdr:colOff>31750</xdr:colOff>
      <xdr:row>59</xdr:row>
      <xdr:rowOff>53975</xdr:rowOff>
    </xdr:to>
    <xdr:sp macro="" textlink="">
      <xdr:nvSpPr>
        <xdr:cNvPr id="276" name="楕円 275"/>
        <xdr:cNvSpPr/>
      </xdr:nvSpPr>
      <xdr:spPr>
        <a:xfrm>
          <a:off x="14732000" y="100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38752</xdr:rowOff>
    </xdr:from>
    <xdr:ext cx="762000" cy="259045"/>
    <xdr:sp macro="" textlink="">
      <xdr:nvSpPr>
        <xdr:cNvPr id="277" name="テキスト ボックス 276"/>
        <xdr:cNvSpPr txBox="1"/>
      </xdr:nvSpPr>
      <xdr:spPr>
        <a:xfrm>
          <a:off x="14401800" y="1015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9525</xdr:rowOff>
    </xdr:from>
    <xdr:to>
      <xdr:col>69</xdr:col>
      <xdr:colOff>142875</xdr:colOff>
      <xdr:row>59</xdr:row>
      <xdr:rowOff>111125</xdr:rowOff>
    </xdr:to>
    <xdr:sp macro="" textlink="">
      <xdr:nvSpPr>
        <xdr:cNvPr id="278" name="楕円 277"/>
        <xdr:cNvSpPr/>
      </xdr:nvSpPr>
      <xdr:spPr>
        <a:xfrm>
          <a:off x="13843000" y="101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95902</xdr:rowOff>
    </xdr:from>
    <xdr:ext cx="762000" cy="259045"/>
    <xdr:sp macro="" textlink="">
      <xdr:nvSpPr>
        <xdr:cNvPr id="279" name="テキスト ボックス 278"/>
        <xdr:cNvSpPr txBox="1"/>
      </xdr:nvSpPr>
      <xdr:spPr>
        <a:xfrm>
          <a:off x="13512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47625</xdr:rowOff>
    </xdr:from>
    <xdr:to>
      <xdr:col>65</xdr:col>
      <xdr:colOff>53975</xdr:colOff>
      <xdr:row>61</xdr:row>
      <xdr:rowOff>149225</xdr:rowOff>
    </xdr:to>
    <xdr:sp macro="" textlink="">
      <xdr:nvSpPr>
        <xdr:cNvPr id="280" name="楕円 279"/>
        <xdr:cNvSpPr/>
      </xdr:nvSpPr>
      <xdr:spPr>
        <a:xfrm>
          <a:off x="12954000" y="105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134002</xdr:rowOff>
    </xdr:from>
    <xdr:ext cx="762000" cy="259045"/>
    <xdr:sp macro="" textlink="">
      <xdr:nvSpPr>
        <xdr:cNvPr id="281" name="テキスト ボックス 280"/>
        <xdr:cNvSpPr txBox="1"/>
      </xdr:nvSpPr>
      <xdr:spPr>
        <a:xfrm>
          <a:off x="12623800" y="1059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下水道事業会計への繰出金が減少したものの、病院事業会計への繰出金の増加が大きく、前年度から</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増加となりました。類似団体を上回る結果となっていますが、当市は東近江地域における急性期医療の基幹病院を担う市立総合医療センターを有しており、病院事業会計への繰出しが必要となることから、病院事業がない自治体より比率が高くなる傾向にあります。</a:t>
          </a:r>
        </a:p>
        <a:p>
          <a:r>
            <a:rPr kumimoji="1" lang="ja-JP" altLang="en-US" sz="1100">
              <a:latin typeface="ＭＳ Ｐゴシック" panose="020B0600070205080204" pitchFamily="50" charset="-128"/>
              <a:ea typeface="ＭＳ Ｐゴシック" panose="020B0600070205080204" pitchFamily="50" charset="-128"/>
            </a:rPr>
            <a:t>　今後も、各補助金の適正化を図るため、行政関与の必要性や経費負担のあり方、効果等について検証を行い、補助金制度の見直しを進めます。</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37846</xdr:rowOff>
    </xdr:to>
    <xdr:cxnSp macro="">
      <xdr:nvCxnSpPr>
        <xdr:cNvPr id="311" name="直線コネクタ 310"/>
        <xdr:cNvCxnSpPr/>
      </xdr:nvCxnSpPr>
      <xdr:spPr>
        <a:xfrm>
          <a:off x="15671800" y="63632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2"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37</xdr:row>
      <xdr:rowOff>19558</xdr:rowOff>
    </xdr:to>
    <xdr:cxnSp macro="">
      <xdr:nvCxnSpPr>
        <xdr:cNvPr id="314" name="直線コネクタ 313"/>
        <xdr:cNvCxnSpPr/>
      </xdr:nvCxnSpPr>
      <xdr:spPr>
        <a:xfrm>
          <a:off x="14782800" y="63083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6" name="テキスト ボックス 315"/>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36</xdr:row>
      <xdr:rowOff>154432</xdr:rowOff>
    </xdr:to>
    <xdr:cxnSp macro="">
      <xdr:nvCxnSpPr>
        <xdr:cNvPr id="317" name="直線コネクタ 316"/>
        <xdr:cNvCxnSpPr/>
      </xdr:nvCxnSpPr>
      <xdr:spPr>
        <a:xfrm flipV="1">
          <a:off x="13893800" y="6308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9" name="テキスト ボックス 318"/>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154432</xdr:rowOff>
    </xdr:to>
    <xdr:cxnSp macro="">
      <xdr:nvCxnSpPr>
        <xdr:cNvPr id="320" name="直線コネクタ 319"/>
        <xdr:cNvCxnSpPr/>
      </xdr:nvCxnSpPr>
      <xdr:spPr>
        <a:xfrm>
          <a:off x="13004800" y="620318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30" name="楕円 329"/>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130573</xdr:rowOff>
    </xdr:from>
    <xdr:ext cx="762000" cy="259045"/>
    <xdr:sp macro="" textlink="">
      <xdr:nvSpPr>
        <xdr:cNvPr id="331" name="補助費等該当値テキスト"/>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32" name="楕円 331"/>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33" name="テキスト ボックス 332"/>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34" name="楕円 333"/>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35" name="テキスト ボックス 33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36" name="楕円 335"/>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37" name="テキスト ボックス 336"/>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8" name="楕円 337"/>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39" name="テキスト ボックス 338"/>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類似団体の中でも良好な状況にあり、人口一人当たりの決算額でみると平均が</a:t>
          </a:r>
          <a:r>
            <a:rPr kumimoji="1" lang="en-US" altLang="ja-JP" sz="1100">
              <a:latin typeface="ＭＳ Ｐゴシック" panose="020B0600070205080204" pitchFamily="50" charset="-128"/>
              <a:ea typeface="ＭＳ Ｐゴシック" panose="020B0600070205080204" pitchFamily="50" charset="-128"/>
            </a:rPr>
            <a:t>13,072</a:t>
          </a:r>
          <a:r>
            <a:rPr kumimoji="1" lang="ja-JP" altLang="en-US" sz="1100">
              <a:latin typeface="ＭＳ Ｐゴシック" panose="020B0600070205080204" pitchFamily="50" charset="-128"/>
              <a:ea typeface="ＭＳ Ｐゴシック" panose="020B0600070205080204" pitchFamily="50" charset="-128"/>
            </a:rPr>
            <a:t>円に対して、本市は</a:t>
          </a:r>
          <a:r>
            <a:rPr kumimoji="1" lang="en-US" altLang="ja-JP" sz="1100">
              <a:latin typeface="ＭＳ Ｐゴシック" panose="020B0600070205080204" pitchFamily="50" charset="-128"/>
              <a:ea typeface="ＭＳ Ｐゴシック" panose="020B0600070205080204" pitchFamily="50" charset="-128"/>
            </a:rPr>
            <a:t>1,654</a:t>
          </a:r>
          <a:r>
            <a:rPr kumimoji="1" lang="ja-JP" altLang="en-US" sz="1100">
              <a:latin typeface="ＭＳ Ｐゴシック" panose="020B0600070205080204" pitchFamily="50" charset="-128"/>
              <a:ea typeface="ＭＳ Ｐゴシック" panose="020B0600070205080204" pitchFamily="50" charset="-128"/>
            </a:rPr>
            <a:t>円と</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分の</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以下となっています。</a:t>
          </a:r>
        </a:p>
        <a:p>
          <a:r>
            <a:rPr kumimoji="1" lang="ja-JP" altLang="en-US" sz="1100">
              <a:latin typeface="ＭＳ Ｐゴシック" panose="020B0600070205080204" pitchFamily="50" charset="-128"/>
              <a:ea typeface="ＭＳ Ｐゴシック" panose="020B0600070205080204" pitchFamily="50" charset="-128"/>
            </a:rPr>
            <a:t>　公債費の額については大型施設整備事業の完了に伴い平成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以降増加傾向が続いており、今後も庁舎建設や施設の更新等が見込まれるため増加が予想されますが、地方交付税措置のない市債・交付税措置割合の低い市債の発行見送りや、繰上償還の実施により、公債費の抑制に努めます。</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154432</xdr:rowOff>
    </xdr:from>
    <xdr:to>
      <xdr:col>24</xdr:col>
      <xdr:colOff>25400</xdr:colOff>
      <xdr:row>76</xdr:row>
      <xdr:rowOff>163576</xdr:rowOff>
    </xdr:to>
    <xdr:cxnSp macro="">
      <xdr:nvCxnSpPr>
        <xdr:cNvPr id="369" name="直線コネクタ 368"/>
        <xdr:cNvCxnSpPr/>
      </xdr:nvCxnSpPr>
      <xdr:spPr>
        <a:xfrm flipV="1">
          <a:off x="3987800" y="131846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0"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76</xdr:row>
      <xdr:rowOff>163576</xdr:rowOff>
    </xdr:to>
    <xdr:cxnSp macro="">
      <xdr:nvCxnSpPr>
        <xdr:cNvPr id="372" name="直線コネクタ 371"/>
        <xdr:cNvCxnSpPr/>
      </xdr:nvCxnSpPr>
      <xdr:spPr>
        <a:xfrm>
          <a:off x="3098800" y="131800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76</xdr:row>
      <xdr:rowOff>154432</xdr:rowOff>
    </xdr:to>
    <xdr:cxnSp macro="">
      <xdr:nvCxnSpPr>
        <xdr:cNvPr id="375" name="直線コネクタ 374"/>
        <xdr:cNvCxnSpPr/>
      </xdr:nvCxnSpPr>
      <xdr:spPr>
        <a:xfrm flipV="1">
          <a:off x="2209800" y="131800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108713</xdr:rowOff>
    </xdr:from>
    <xdr:to>
      <xdr:col>11</xdr:col>
      <xdr:colOff>9525</xdr:colOff>
      <xdr:row>76</xdr:row>
      <xdr:rowOff>154432</xdr:rowOff>
    </xdr:to>
    <xdr:cxnSp macro="">
      <xdr:nvCxnSpPr>
        <xdr:cNvPr id="378" name="直線コネクタ 377"/>
        <xdr:cNvCxnSpPr/>
      </xdr:nvCxnSpPr>
      <xdr:spPr>
        <a:xfrm>
          <a:off x="1320800" y="131389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0" name="テキスト ボックス 379"/>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2" name="テキスト ボックス 381"/>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103632</xdr:rowOff>
    </xdr:from>
    <xdr:to>
      <xdr:col>24</xdr:col>
      <xdr:colOff>76200</xdr:colOff>
      <xdr:row>77</xdr:row>
      <xdr:rowOff>33782</xdr:rowOff>
    </xdr:to>
    <xdr:sp macro="" textlink="">
      <xdr:nvSpPr>
        <xdr:cNvPr id="388" name="楕円 387"/>
        <xdr:cNvSpPr/>
      </xdr:nvSpPr>
      <xdr:spPr>
        <a:xfrm>
          <a:off x="4775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120159</xdr:rowOff>
    </xdr:from>
    <xdr:ext cx="762000" cy="259045"/>
    <xdr:sp macro="" textlink="">
      <xdr:nvSpPr>
        <xdr:cNvPr id="389" name="公債費該当値テキスト"/>
        <xdr:cNvSpPr txBox="1"/>
      </xdr:nvSpPr>
      <xdr:spPr>
        <a:xfrm>
          <a:off x="4914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112776</xdr:rowOff>
    </xdr:from>
    <xdr:to>
      <xdr:col>20</xdr:col>
      <xdr:colOff>38100</xdr:colOff>
      <xdr:row>77</xdr:row>
      <xdr:rowOff>42926</xdr:rowOff>
    </xdr:to>
    <xdr:sp macro="" textlink="">
      <xdr:nvSpPr>
        <xdr:cNvPr id="390" name="楕円 389"/>
        <xdr:cNvSpPr/>
      </xdr:nvSpPr>
      <xdr:spPr>
        <a:xfrm>
          <a:off x="3937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91" name="テキスト ボックス 390"/>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92" name="楕円 391"/>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93" name="テキスト ボックス 392"/>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103632</xdr:rowOff>
    </xdr:from>
    <xdr:to>
      <xdr:col>11</xdr:col>
      <xdr:colOff>60325</xdr:colOff>
      <xdr:row>77</xdr:row>
      <xdr:rowOff>33782</xdr:rowOff>
    </xdr:to>
    <xdr:sp macro="" textlink="">
      <xdr:nvSpPr>
        <xdr:cNvPr id="394" name="楕円 393"/>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43959</xdr:rowOff>
    </xdr:from>
    <xdr:ext cx="762000" cy="259045"/>
    <xdr:sp macro="" textlink="">
      <xdr:nvSpPr>
        <xdr:cNvPr id="395" name="テキスト ボックス 394"/>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57913</xdr:rowOff>
    </xdr:from>
    <xdr:to>
      <xdr:col>6</xdr:col>
      <xdr:colOff>171450</xdr:colOff>
      <xdr:row>76</xdr:row>
      <xdr:rowOff>159513</xdr:rowOff>
    </xdr:to>
    <xdr:sp macro="" textlink="">
      <xdr:nvSpPr>
        <xdr:cNvPr id="396" name="楕円 395"/>
        <xdr:cNvSpPr/>
      </xdr:nvSpPr>
      <xdr:spPr>
        <a:xfrm>
          <a:off x="1270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169689</xdr:rowOff>
    </xdr:from>
    <xdr:ext cx="762000" cy="259045"/>
    <xdr:sp macro="" textlink="">
      <xdr:nvSpPr>
        <xdr:cNvPr id="397" name="テキスト ボックス 396"/>
        <xdr:cNvSpPr txBox="1"/>
      </xdr:nvSpPr>
      <xdr:spPr>
        <a:xfrm>
          <a:off x="939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公債費以外の比率は</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78.4</a:t>
          </a:r>
          <a:r>
            <a:rPr kumimoji="1" lang="ja-JP" altLang="en-US" sz="1100">
              <a:latin typeface="ＭＳ Ｐゴシック" panose="020B0600070205080204" pitchFamily="50" charset="-128"/>
              <a:ea typeface="ＭＳ Ｐゴシック" panose="020B0600070205080204" pitchFamily="50" charset="-128"/>
            </a:rPr>
            <a:t>％で、類似団体を上回っています。経常的な物件費、補助費の支出がある中で、これまで施設の民間委託化や経費の見直しを進めてきたことで、類似団体平均との差を縮めてきましたが、本年度は物件費において小学校教科書の更新等で経常経費が増加したことで、平均との差が再び開いています。</a:t>
          </a:r>
        </a:p>
        <a:p>
          <a:r>
            <a:rPr kumimoji="1" lang="ja-JP" altLang="en-US" sz="1100">
              <a:latin typeface="ＭＳ Ｐゴシック" panose="020B0600070205080204" pitchFamily="50" charset="-128"/>
              <a:ea typeface="ＭＳ Ｐゴシック" panose="020B0600070205080204" pitchFamily="50" charset="-128"/>
            </a:rPr>
            <a:t>　今後も、市民に必要不可欠なサービスを確保しつつ、経常経費の増大による財政運営の硬直化を招かぬよう、これまで以上に支出削減や行財政運営の合理化、事業の見直しを進めます。</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170435</xdr:rowOff>
    </xdr:from>
    <xdr:to>
      <xdr:col>82</xdr:col>
      <xdr:colOff>107950</xdr:colOff>
      <xdr:row>78</xdr:row>
      <xdr:rowOff>53848</xdr:rowOff>
    </xdr:to>
    <xdr:cxnSp macro="">
      <xdr:nvCxnSpPr>
        <xdr:cNvPr id="428" name="直線コネクタ 427"/>
        <xdr:cNvCxnSpPr/>
      </xdr:nvCxnSpPr>
      <xdr:spPr>
        <a:xfrm>
          <a:off x="15671800" y="13372085"/>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29"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147574</xdr:rowOff>
    </xdr:from>
    <xdr:to>
      <xdr:col>78</xdr:col>
      <xdr:colOff>69850</xdr:colOff>
      <xdr:row>77</xdr:row>
      <xdr:rowOff>170435</xdr:rowOff>
    </xdr:to>
    <xdr:cxnSp macro="">
      <xdr:nvCxnSpPr>
        <xdr:cNvPr id="431" name="直線コネクタ 430"/>
        <xdr:cNvCxnSpPr/>
      </xdr:nvCxnSpPr>
      <xdr:spPr>
        <a:xfrm>
          <a:off x="14782800" y="133492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147574</xdr:rowOff>
    </xdr:from>
    <xdr:to>
      <xdr:col>73</xdr:col>
      <xdr:colOff>180975</xdr:colOff>
      <xdr:row>78</xdr:row>
      <xdr:rowOff>3556</xdr:rowOff>
    </xdr:to>
    <xdr:cxnSp macro="">
      <xdr:nvCxnSpPr>
        <xdr:cNvPr id="434" name="直線コネクタ 433"/>
        <xdr:cNvCxnSpPr/>
      </xdr:nvCxnSpPr>
      <xdr:spPr>
        <a:xfrm flipV="1">
          <a:off x="13893800" y="133492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xdr:rowOff>
    </xdr:from>
    <xdr:to>
      <xdr:col>69</xdr:col>
      <xdr:colOff>92075</xdr:colOff>
      <xdr:row>78</xdr:row>
      <xdr:rowOff>76708</xdr:rowOff>
    </xdr:to>
    <xdr:cxnSp macro="">
      <xdr:nvCxnSpPr>
        <xdr:cNvPr id="437" name="直線コネクタ 436"/>
        <xdr:cNvCxnSpPr/>
      </xdr:nvCxnSpPr>
      <xdr:spPr>
        <a:xfrm flipV="1">
          <a:off x="13004800" y="133766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1" name="テキスト ボックス 440"/>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47" name="楕円 446"/>
        <xdr:cNvSpPr/>
      </xdr:nvSpPr>
      <xdr:spPr>
        <a:xfrm>
          <a:off x="16459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146575</xdr:rowOff>
    </xdr:from>
    <xdr:ext cx="762000" cy="259045"/>
    <xdr:sp macro="" textlink="">
      <xdr:nvSpPr>
        <xdr:cNvPr id="448" name="公債費以外該当値テキスト"/>
        <xdr:cNvSpPr txBox="1"/>
      </xdr:nvSpPr>
      <xdr:spPr>
        <a:xfrm>
          <a:off x="16598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119635</xdr:rowOff>
    </xdr:from>
    <xdr:to>
      <xdr:col>78</xdr:col>
      <xdr:colOff>120650</xdr:colOff>
      <xdr:row>78</xdr:row>
      <xdr:rowOff>49785</xdr:rowOff>
    </xdr:to>
    <xdr:sp macro="" textlink="">
      <xdr:nvSpPr>
        <xdr:cNvPr id="449" name="楕円 448"/>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34562</xdr:rowOff>
    </xdr:from>
    <xdr:ext cx="736600" cy="259045"/>
    <xdr:sp macro="" textlink="">
      <xdr:nvSpPr>
        <xdr:cNvPr id="450" name="テキスト ボックス 449"/>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96774</xdr:rowOff>
    </xdr:from>
    <xdr:to>
      <xdr:col>74</xdr:col>
      <xdr:colOff>31750</xdr:colOff>
      <xdr:row>78</xdr:row>
      <xdr:rowOff>26924</xdr:rowOff>
    </xdr:to>
    <xdr:sp macro="" textlink="">
      <xdr:nvSpPr>
        <xdr:cNvPr id="451" name="楕円 450"/>
        <xdr:cNvSpPr/>
      </xdr:nvSpPr>
      <xdr:spPr>
        <a:xfrm>
          <a:off x="14732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52" name="テキスト ボックス 451"/>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53" name="楕円 452"/>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39133</xdr:rowOff>
    </xdr:from>
    <xdr:ext cx="762000" cy="259045"/>
    <xdr:sp macro="" textlink="">
      <xdr:nvSpPr>
        <xdr:cNvPr id="454" name="テキスト ボックス 453"/>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25908</xdr:rowOff>
    </xdr:from>
    <xdr:to>
      <xdr:col>65</xdr:col>
      <xdr:colOff>53975</xdr:colOff>
      <xdr:row>78</xdr:row>
      <xdr:rowOff>127508</xdr:rowOff>
    </xdr:to>
    <xdr:sp macro="" textlink="">
      <xdr:nvSpPr>
        <xdr:cNvPr id="455" name="楕円 454"/>
        <xdr:cNvSpPr/>
      </xdr:nvSpPr>
      <xdr:spPr>
        <a:xfrm>
          <a:off x="12954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112285</xdr:rowOff>
    </xdr:from>
    <xdr:ext cx="762000" cy="259045"/>
    <xdr:sp macro="" textlink="">
      <xdr:nvSpPr>
        <xdr:cNvPr id="456" name="テキスト ボックス 455"/>
        <xdr:cNvSpPr txBox="1"/>
      </xdr:nvSpPr>
      <xdr:spPr>
        <a:xfrm>
          <a:off x="12623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65126</xdr:rowOff>
    </xdr:from>
    <xdr:to>
      <xdr:col>29</xdr:col>
      <xdr:colOff>127000</xdr:colOff>
      <xdr:row>17</xdr:row>
      <xdr:rowOff>84197</xdr:rowOff>
    </xdr:to>
    <xdr:cxnSp macro="">
      <xdr:nvCxnSpPr>
        <xdr:cNvPr id="52" name="直線コネクタ 51"/>
        <xdr:cNvCxnSpPr/>
      </xdr:nvCxnSpPr>
      <xdr:spPr bwMode="auto">
        <a:xfrm flipV="1">
          <a:off x="5003800" y="3027401"/>
          <a:ext cx="647700" cy="19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84197</xdr:rowOff>
    </xdr:from>
    <xdr:to>
      <xdr:col>26</xdr:col>
      <xdr:colOff>50800</xdr:colOff>
      <xdr:row>17</xdr:row>
      <xdr:rowOff>106094</xdr:rowOff>
    </xdr:to>
    <xdr:cxnSp macro="">
      <xdr:nvCxnSpPr>
        <xdr:cNvPr id="55" name="直線コネクタ 54"/>
        <xdr:cNvCxnSpPr/>
      </xdr:nvCxnSpPr>
      <xdr:spPr bwMode="auto">
        <a:xfrm flipV="1">
          <a:off x="4305300" y="3046472"/>
          <a:ext cx="698500" cy="21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105245</xdr:rowOff>
    </xdr:from>
    <xdr:to>
      <xdr:col>22</xdr:col>
      <xdr:colOff>114300</xdr:colOff>
      <xdr:row>17</xdr:row>
      <xdr:rowOff>106094</xdr:rowOff>
    </xdr:to>
    <xdr:cxnSp macro="">
      <xdr:nvCxnSpPr>
        <xdr:cNvPr id="58" name="直線コネクタ 57"/>
        <xdr:cNvCxnSpPr/>
      </xdr:nvCxnSpPr>
      <xdr:spPr bwMode="auto">
        <a:xfrm>
          <a:off x="3606800" y="3067520"/>
          <a:ext cx="698500" cy="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105245</xdr:rowOff>
    </xdr:from>
    <xdr:to>
      <xdr:col>18</xdr:col>
      <xdr:colOff>177800</xdr:colOff>
      <xdr:row>17</xdr:row>
      <xdr:rowOff>116985</xdr:rowOff>
    </xdr:to>
    <xdr:cxnSp macro="">
      <xdr:nvCxnSpPr>
        <xdr:cNvPr id="61" name="直線コネクタ 60"/>
        <xdr:cNvCxnSpPr/>
      </xdr:nvCxnSpPr>
      <xdr:spPr bwMode="auto">
        <a:xfrm flipV="1">
          <a:off x="2908300" y="3067520"/>
          <a:ext cx="698500" cy="11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14326</xdr:rowOff>
    </xdr:from>
    <xdr:to>
      <xdr:col>29</xdr:col>
      <xdr:colOff>177800</xdr:colOff>
      <xdr:row>17</xdr:row>
      <xdr:rowOff>115926</xdr:rowOff>
    </xdr:to>
    <xdr:sp macro="" textlink="">
      <xdr:nvSpPr>
        <xdr:cNvPr id="71" name="楕円 70"/>
        <xdr:cNvSpPr/>
      </xdr:nvSpPr>
      <xdr:spPr bwMode="auto">
        <a:xfrm>
          <a:off x="5600700" y="2976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157853</xdr:rowOff>
    </xdr:from>
    <xdr:ext cx="762000" cy="259045"/>
    <xdr:sp macro="" textlink="">
      <xdr:nvSpPr>
        <xdr:cNvPr id="72" name="人口1人当たり決算額の推移該当値テキスト130"/>
        <xdr:cNvSpPr txBox="1"/>
      </xdr:nvSpPr>
      <xdr:spPr>
        <a:xfrm>
          <a:off x="5740400" y="294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33397</xdr:rowOff>
    </xdr:from>
    <xdr:to>
      <xdr:col>26</xdr:col>
      <xdr:colOff>101600</xdr:colOff>
      <xdr:row>17</xdr:row>
      <xdr:rowOff>134997</xdr:rowOff>
    </xdr:to>
    <xdr:sp macro="" textlink="">
      <xdr:nvSpPr>
        <xdr:cNvPr id="73" name="楕円 72"/>
        <xdr:cNvSpPr/>
      </xdr:nvSpPr>
      <xdr:spPr bwMode="auto">
        <a:xfrm>
          <a:off x="4953000" y="2995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119774</xdr:rowOff>
    </xdr:from>
    <xdr:ext cx="736600" cy="259045"/>
    <xdr:sp macro="" textlink="">
      <xdr:nvSpPr>
        <xdr:cNvPr id="74" name="テキスト ボックス 73"/>
        <xdr:cNvSpPr txBox="1"/>
      </xdr:nvSpPr>
      <xdr:spPr>
        <a:xfrm>
          <a:off x="4622800" y="3082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55294</xdr:rowOff>
    </xdr:from>
    <xdr:to>
      <xdr:col>22</xdr:col>
      <xdr:colOff>165100</xdr:colOff>
      <xdr:row>17</xdr:row>
      <xdr:rowOff>156894</xdr:rowOff>
    </xdr:to>
    <xdr:sp macro="" textlink="">
      <xdr:nvSpPr>
        <xdr:cNvPr id="75" name="楕円 74"/>
        <xdr:cNvSpPr/>
      </xdr:nvSpPr>
      <xdr:spPr bwMode="auto">
        <a:xfrm>
          <a:off x="4254500" y="3017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141671</xdr:rowOff>
    </xdr:from>
    <xdr:ext cx="762000" cy="259045"/>
    <xdr:sp macro="" textlink="">
      <xdr:nvSpPr>
        <xdr:cNvPr id="76" name="テキスト ボックス 75"/>
        <xdr:cNvSpPr txBox="1"/>
      </xdr:nvSpPr>
      <xdr:spPr>
        <a:xfrm>
          <a:off x="3924300" y="310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54445</xdr:rowOff>
    </xdr:from>
    <xdr:to>
      <xdr:col>19</xdr:col>
      <xdr:colOff>38100</xdr:colOff>
      <xdr:row>17</xdr:row>
      <xdr:rowOff>156045</xdr:rowOff>
    </xdr:to>
    <xdr:sp macro="" textlink="">
      <xdr:nvSpPr>
        <xdr:cNvPr id="77" name="楕円 76"/>
        <xdr:cNvSpPr/>
      </xdr:nvSpPr>
      <xdr:spPr bwMode="auto">
        <a:xfrm>
          <a:off x="3556000" y="3016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140822</xdr:rowOff>
    </xdr:from>
    <xdr:ext cx="762000" cy="259045"/>
    <xdr:sp macro="" textlink="">
      <xdr:nvSpPr>
        <xdr:cNvPr id="78" name="テキスト ボックス 77"/>
        <xdr:cNvSpPr txBox="1"/>
      </xdr:nvSpPr>
      <xdr:spPr>
        <a:xfrm>
          <a:off x="3225800" y="310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66185</xdr:rowOff>
    </xdr:from>
    <xdr:to>
      <xdr:col>15</xdr:col>
      <xdr:colOff>101600</xdr:colOff>
      <xdr:row>17</xdr:row>
      <xdr:rowOff>167785</xdr:rowOff>
    </xdr:to>
    <xdr:sp macro="" textlink="">
      <xdr:nvSpPr>
        <xdr:cNvPr id="79" name="楕円 78"/>
        <xdr:cNvSpPr/>
      </xdr:nvSpPr>
      <xdr:spPr bwMode="auto">
        <a:xfrm>
          <a:off x="2857500" y="3028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152562</xdr:rowOff>
    </xdr:from>
    <xdr:ext cx="762000" cy="259045"/>
    <xdr:sp macro="" textlink="">
      <xdr:nvSpPr>
        <xdr:cNvPr id="80" name="テキスト ボックス 79"/>
        <xdr:cNvSpPr txBox="1"/>
      </xdr:nvSpPr>
      <xdr:spPr>
        <a:xfrm>
          <a:off x="2527300" y="31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322529</xdr:rowOff>
    </xdr:from>
    <xdr:to>
      <xdr:col>29</xdr:col>
      <xdr:colOff>127000</xdr:colOff>
      <xdr:row>38</xdr:row>
      <xdr:rowOff>25883</xdr:rowOff>
    </xdr:to>
    <xdr:cxnSp macro="">
      <xdr:nvCxnSpPr>
        <xdr:cNvPr id="114" name="直線コネクタ 113"/>
        <xdr:cNvCxnSpPr/>
      </xdr:nvCxnSpPr>
      <xdr:spPr bwMode="auto">
        <a:xfrm>
          <a:off x="5003800" y="7447229"/>
          <a:ext cx="647700" cy="46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276314</xdr:rowOff>
    </xdr:from>
    <xdr:to>
      <xdr:col>26</xdr:col>
      <xdr:colOff>50800</xdr:colOff>
      <xdr:row>37</xdr:row>
      <xdr:rowOff>322529</xdr:rowOff>
    </xdr:to>
    <xdr:cxnSp macro="">
      <xdr:nvCxnSpPr>
        <xdr:cNvPr id="117" name="直線コネクタ 116"/>
        <xdr:cNvCxnSpPr/>
      </xdr:nvCxnSpPr>
      <xdr:spPr bwMode="auto">
        <a:xfrm>
          <a:off x="4305300" y="7401014"/>
          <a:ext cx="698500" cy="46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195656</xdr:rowOff>
    </xdr:from>
    <xdr:to>
      <xdr:col>22</xdr:col>
      <xdr:colOff>114300</xdr:colOff>
      <xdr:row>37</xdr:row>
      <xdr:rowOff>276314</xdr:rowOff>
    </xdr:to>
    <xdr:cxnSp macro="">
      <xdr:nvCxnSpPr>
        <xdr:cNvPr id="120" name="直線コネクタ 119"/>
        <xdr:cNvCxnSpPr/>
      </xdr:nvCxnSpPr>
      <xdr:spPr bwMode="auto">
        <a:xfrm>
          <a:off x="3606800" y="7320356"/>
          <a:ext cx="698500" cy="80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171920</xdr:rowOff>
    </xdr:from>
    <xdr:to>
      <xdr:col>18</xdr:col>
      <xdr:colOff>177800</xdr:colOff>
      <xdr:row>37</xdr:row>
      <xdr:rowOff>195656</xdr:rowOff>
    </xdr:to>
    <xdr:cxnSp macro="">
      <xdr:nvCxnSpPr>
        <xdr:cNvPr id="123" name="直線コネクタ 122"/>
        <xdr:cNvCxnSpPr/>
      </xdr:nvCxnSpPr>
      <xdr:spPr bwMode="auto">
        <a:xfrm>
          <a:off x="2908300" y="7296620"/>
          <a:ext cx="698500" cy="23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317983</xdr:rowOff>
    </xdr:from>
    <xdr:to>
      <xdr:col>29</xdr:col>
      <xdr:colOff>177800</xdr:colOff>
      <xdr:row>38</xdr:row>
      <xdr:rowOff>76683</xdr:rowOff>
    </xdr:to>
    <xdr:sp macro="" textlink="">
      <xdr:nvSpPr>
        <xdr:cNvPr id="133" name="楕円 132"/>
        <xdr:cNvSpPr/>
      </xdr:nvSpPr>
      <xdr:spPr bwMode="auto">
        <a:xfrm>
          <a:off x="5600700" y="7442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290060</xdr:rowOff>
    </xdr:from>
    <xdr:ext cx="762000" cy="259045"/>
    <xdr:sp macro="" textlink="">
      <xdr:nvSpPr>
        <xdr:cNvPr id="134" name="人口1人当たり決算額の推移該当値テキスト445"/>
        <xdr:cNvSpPr txBox="1"/>
      </xdr:nvSpPr>
      <xdr:spPr>
        <a:xfrm>
          <a:off x="5740400" y="741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271729</xdr:rowOff>
    </xdr:from>
    <xdr:to>
      <xdr:col>26</xdr:col>
      <xdr:colOff>101600</xdr:colOff>
      <xdr:row>38</xdr:row>
      <xdr:rowOff>30429</xdr:rowOff>
    </xdr:to>
    <xdr:sp macro="" textlink="">
      <xdr:nvSpPr>
        <xdr:cNvPr id="135" name="楕円 134"/>
        <xdr:cNvSpPr/>
      </xdr:nvSpPr>
      <xdr:spPr bwMode="auto">
        <a:xfrm>
          <a:off x="4953000" y="7396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15206</xdr:rowOff>
    </xdr:from>
    <xdr:ext cx="736600" cy="259045"/>
    <xdr:sp macro="" textlink="">
      <xdr:nvSpPr>
        <xdr:cNvPr id="136" name="テキスト ボックス 135"/>
        <xdr:cNvSpPr txBox="1"/>
      </xdr:nvSpPr>
      <xdr:spPr>
        <a:xfrm>
          <a:off x="4622800" y="748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225514</xdr:rowOff>
    </xdr:from>
    <xdr:to>
      <xdr:col>22</xdr:col>
      <xdr:colOff>165100</xdr:colOff>
      <xdr:row>37</xdr:row>
      <xdr:rowOff>327114</xdr:rowOff>
    </xdr:to>
    <xdr:sp macro="" textlink="">
      <xdr:nvSpPr>
        <xdr:cNvPr id="137" name="楕円 136"/>
        <xdr:cNvSpPr/>
      </xdr:nvSpPr>
      <xdr:spPr bwMode="auto">
        <a:xfrm>
          <a:off x="4254500" y="7350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311891</xdr:rowOff>
    </xdr:from>
    <xdr:ext cx="762000" cy="259045"/>
    <xdr:sp macro="" textlink="">
      <xdr:nvSpPr>
        <xdr:cNvPr id="138" name="テキスト ボックス 137"/>
        <xdr:cNvSpPr txBox="1"/>
      </xdr:nvSpPr>
      <xdr:spPr>
        <a:xfrm>
          <a:off x="3924300" y="743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144856</xdr:rowOff>
    </xdr:from>
    <xdr:to>
      <xdr:col>19</xdr:col>
      <xdr:colOff>38100</xdr:colOff>
      <xdr:row>37</xdr:row>
      <xdr:rowOff>246456</xdr:rowOff>
    </xdr:to>
    <xdr:sp macro="" textlink="">
      <xdr:nvSpPr>
        <xdr:cNvPr id="139" name="楕円 138"/>
        <xdr:cNvSpPr/>
      </xdr:nvSpPr>
      <xdr:spPr bwMode="auto">
        <a:xfrm>
          <a:off x="3556000" y="7269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231233</xdr:rowOff>
    </xdr:from>
    <xdr:ext cx="762000" cy="259045"/>
    <xdr:sp macro="" textlink="">
      <xdr:nvSpPr>
        <xdr:cNvPr id="140" name="テキスト ボックス 139"/>
        <xdr:cNvSpPr txBox="1"/>
      </xdr:nvSpPr>
      <xdr:spPr>
        <a:xfrm>
          <a:off x="3225800" y="735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121120</xdr:rowOff>
    </xdr:from>
    <xdr:to>
      <xdr:col>15</xdr:col>
      <xdr:colOff>101600</xdr:colOff>
      <xdr:row>37</xdr:row>
      <xdr:rowOff>222720</xdr:rowOff>
    </xdr:to>
    <xdr:sp macro="" textlink="">
      <xdr:nvSpPr>
        <xdr:cNvPr id="141" name="楕円 140"/>
        <xdr:cNvSpPr/>
      </xdr:nvSpPr>
      <xdr:spPr bwMode="auto">
        <a:xfrm>
          <a:off x="2857500" y="7245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207497</xdr:rowOff>
    </xdr:from>
    <xdr:ext cx="762000" cy="259045"/>
    <xdr:sp macro="" textlink="">
      <xdr:nvSpPr>
        <xdr:cNvPr id="142" name="テキスト ボックス 141"/>
        <xdr:cNvSpPr txBox="1"/>
      </xdr:nvSpPr>
      <xdr:spPr>
        <a:xfrm>
          <a:off x="2527300" y="73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82,343
80,783
177.45
47,664,085
46,525,236
820,440
18,877,749
26,074,840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150044</xdr:rowOff>
    </xdr:from>
    <xdr:to>
      <xdr:col>24</xdr:col>
      <xdr:colOff>63500</xdr:colOff>
      <xdr:row>37</xdr:row>
      <xdr:rowOff>129851</xdr:rowOff>
    </xdr:to>
    <xdr:cxnSp macro="">
      <xdr:nvCxnSpPr>
        <xdr:cNvPr id="61" name="直線コネクタ 60"/>
        <xdr:cNvCxnSpPr/>
      </xdr:nvCxnSpPr>
      <xdr:spPr>
        <a:xfrm flipV="1">
          <a:off x="3797300" y="6322244"/>
          <a:ext cx="838200" cy="15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85255</xdr:rowOff>
    </xdr:from>
    <xdr:to>
      <xdr:col>19</xdr:col>
      <xdr:colOff>177800</xdr:colOff>
      <xdr:row>37</xdr:row>
      <xdr:rowOff>129851</xdr:rowOff>
    </xdr:to>
    <xdr:cxnSp macro="">
      <xdr:nvCxnSpPr>
        <xdr:cNvPr id="64" name="直線コネクタ 63"/>
        <xdr:cNvCxnSpPr/>
      </xdr:nvCxnSpPr>
      <xdr:spPr>
        <a:xfrm>
          <a:off x="2908300" y="6428905"/>
          <a:ext cx="889000" cy="4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85255</xdr:rowOff>
    </xdr:from>
    <xdr:to>
      <xdr:col>15</xdr:col>
      <xdr:colOff>50800</xdr:colOff>
      <xdr:row>37</xdr:row>
      <xdr:rowOff>114364</xdr:rowOff>
    </xdr:to>
    <xdr:cxnSp macro="">
      <xdr:nvCxnSpPr>
        <xdr:cNvPr id="67" name="直線コネクタ 66"/>
        <xdr:cNvCxnSpPr/>
      </xdr:nvCxnSpPr>
      <xdr:spPr>
        <a:xfrm flipV="1">
          <a:off x="2019300" y="6428905"/>
          <a:ext cx="889000" cy="2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94780</xdr:rowOff>
    </xdr:from>
    <xdr:to>
      <xdr:col>10</xdr:col>
      <xdr:colOff>114300</xdr:colOff>
      <xdr:row>37</xdr:row>
      <xdr:rowOff>114364</xdr:rowOff>
    </xdr:to>
    <xdr:cxnSp macro="">
      <xdr:nvCxnSpPr>
        <xdr:cNvPr id="70" name="直線コネクタ 69"/>
        <xdr:cNvCxnSpPr/>
      </xdr:nvCxnSpPr>
      <xdr:spPr>
        <a:xfrm>
          <a:off x="1130300" y="6438430"/>
          <a:ext cx="889000" cy="1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99244</xdr:rowOff>
    </xdr:from>
    <xdr:to>
      <xdr:col>24</xdr:col>
      <xdr:colOff>114300</xdr:colOff>
      <xdr:row>37</xdr:row>
      <xdr:rowOff>29394</xdr:rowOff>
    </xdr:to>
    <xdr:sp macro="" textlink="">
      <xdr:nvSpPr>
        <xdr:cNvPr id="80" name="楕円 79"/>
        <xdr:cNvSpPr/>
      </xdr:nvSpPr>
      <xdr:spPr>
        <a:xfrm>
          <a:off x="4584700" y="62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77671</xdr:rowOff>
    </xdr:from>
    <xdr:ext cx="534377" cy="259045"/>
    <xdr:sp macro="" textlink="">
      <xdr:nvSpPr>
        <xdr:cNvPr id="81" name="人件費該当値テキスト"/>
        <xdr:cNvSpPr txBox="1"/>
      </xdr:nvSpPr>
      <xdr:spPr>
        <a:xfrm>
          <a:off x="4686300" y="624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79051</xdr:rowOff>
    </xdr:from>
    <xdr:to>
      <xdr:col>20</xdr:col>
      <xdr:colOff>38100</xdr:colOff>
      <xdr:row>38</xdr:row>
      <xdr:rowOff>9201</xdr:rowOff>
    </xdr:to>
    <xdr:sp macro="" textlink="">
      <xdr:nvSpPr>
        <xdr:cNvPr id="82" name="楕円 81"/>
        <xdr:cNvSpPr/>
      </xdr:nvSpPr>
      <xdr:spPr>
        <a:xfrm>
          <a:off x="3746500" y="64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328</xdr:rowOff>
    </xdr:from>
    <xdr:ext cx="534377" cy="259045"/>
    <xdr:sp macro="" textlink="">
      <xdr:nvSpPr>
        <xdr:cNvPr id="83" name="テキスト ボックス 82"/>
        <xdr:cNvSpPr txBox="1"/>
      </xdr:nvSpPr>
      <xdr:spPr>
        <a:xfrm>
          <a:off x="3530111" y="65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34455</xdr:rowOff>
    </xdr:from>
    <xdr:to>
      <xdr:col>15</xdr:col>
      <xdr:colOff>101600</xdr:colOff>
      <xdr:row>37</xdr:row>
      <xdr:rowOff>136055</xdr:rowOff>
    </xdr:to>
    <xdr:sp macro="" textlink="">
      <xdr:nvSpPr>
        <xdr:cNvPr id="84" name="楕円 83"/>
        <xdr:cNvSpPr/>
      </xdr:nvSpPr>
      <xdr:spPr>
        <a:xfrm>
          <a:off x="2857500" y="63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127182</xdr:rowOff>
    </xdr:from>
    <xdr:ext cx="534377" cy="259045"/>
    <xdr:sp macro="" textlink="">
      <xdr:nvSpPr>
        <xdr:cNvPr id="85" name="テキスト ボックス 84"/>
        <xdr:cNvSpPr txBox="1"/>
      </xdr:nvSpPr>
      <xdr:spPr>
        <a:xfrm>
          <a:off x="2641111" y="647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63564</xdr:rowOff>
    </xdr:from>
    <xdr:to>
      <xdr:col>10</xdr:col>
      <xdr:colOff>165100</xdr:colOff>
      <xdr:row>37</xdr:row>
      <xdr:rowOff>165164</xdr:rowOff>
    </xdr:to>
    <xdr:sp macro="" textlink="">
      <xdr:nvSpPr>
        <xdr:cNvPr id="86" name="楕円 85"/>
        <xdr:cNvSpPr/>
      </xdr:nvSpPr>
      <xdr:spPr>
        <a:xfrm>
          <a:off x="1968500" y="64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156291</xdr:rowOff>
    </xdr:from>
    <xdr:ext cx="534377" cy="259045"/>
    <xdr:sp macro="" textlink="">
      <xdr:nvSpPr>
        <xdr:cNvPr id="87" name="テキスト ボックス 86"/>
        <xdr:cNvSpPr txBox="1"/>
      </xdr:nvSpPr>
      <xdr:spPr>
        <a:xfrm>
          <a:off x="1752111" y="649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43980</xdr:rowOff>
    </xdr:from>
    <xdr:to>
      <xdr:col>6</xdr:col>
      <xdr:colOff>38100</xdr:colOff>
      <xdr:row>37</xdr:row>
      <xdr:rowOff>145580</xdr:rowOff>
    </xdr:to>
    <xdr:sp macro="" textlink="">
      <xdr:nvSpPr>
        <xdr:cNvPr id="88" name="楕円 87"/>
        <xdr:cNvSpPr/>
      </xdr:nvSpPr>
      <xdr:spPr>
        <a:xfrm>
          <a:off x="1079500" y="638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136707</xdr:rowOff>
    </xdr:from>
    <xdr:ext cx="534377" cy="259045"/>
    <xdr:sp macro="" textlink="">
      <xdr:nvSpPr>
        <xdr:cNvPr id="89" name="テキスト ボックス 88"/>
        <xdr:cNvSpPr txBox="1"/>
      </xdr:nvSpPr>
      <xdr:spPr>
        <a:xfrm>
          <a:off x="863111" y="648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5823</xdr:rowOff>
    </xdr:from>
    <xdr:to>
      <xdr:col>24</xdr:col>
      <xdr:colOff>63500</xdr:colOff>
      <xdr:row>58</xdr:row>
      <xdr:rowOff>47958</xdr:rowOff>
    </xdr:to>
    <xdr:cxnSp macro="">
      <xdr:nvCxnSpPr>
        <xdr:cNvPr id="117" name="直線コネクタ 116"/>
        <xdr:cNvCxnSpPr/>
      </xdr:nvCxnSpPr>
      <xdr:spPr>
        <a:xfrm flipV="1">
          <a:off x="3797300" y="9949923"/>
          <a:ext cx="838200" cy="4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41539</xdr:rowOff>
    </xdr:from>
    <xdr:to>
      <xdr:col>19</xdr:col>
      <xdr:colOff>177800</xdr:colOff>
      <xdr:row>58</xdr:row>
      <xdr:rowOff>47958</xdr:rowOff>
    </xdr:to>
    <xdr:cxnSp macro="">
      <xdr:nvCxnSpPr>
        <xdr:cNvPr id="120" name="直線コネクタ 119"/>
        <xdr:cNvCxnSpPr/>
      </xdr:nvCxnSpPr>
      <xdr:spPr>
        <a:xfrm>
          <a:off x="2908300" y="9985639"/>
          <a:ext cx="889000" cy="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41539</xdr:rowOff>
    </xdr:from>
    <xdr:to>
      <xdr:col>15</xdr:col>
      <xdr:colOff>50800</xdr:colOff>
      <xdr:row>58</xdr:row>
      <xdr:rowOff>65185</xdr:rowOff>
    </xdr:to>
    <xdr:cxnSp macro="">
      <xdr:nvCxnSpPr>
        <xdr:cNvPr id="123" name="直線コネクタ 122"/>
        <xdr:cNvCxnSpPr/>
      </xdr:nvCxnSpPr>
      <xdr:spPr>
        <a:xfrm flipV="1">
          <a:off x="2019300" y="9985639"/>
          <a:ext cx="889000" cy="2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65185</xdr:rowOff>
    </xdr:from>
    <xdr:to>
      <xdr:col>10</xdr:col>
      <xdr:colOff>114300</xdr:colOff>
      <xdr:row>58</xdr:row>
      <xdr:rowOff>76743</xdr:rowOff>
    </xdr:to>
    <xdr:cxnSp macro="">
      <xdr:nvCxnSpPr>
        <xdr:cNvPr id="126" name="直線コネクタ 125"/>
        <xdr:cNvCxnSpPr/>
      </xdr:nvCxnSpPr>
      <xdr:spPr>
        <a:xfrm flipV="1">
          <a:off x="1130300" y="10009285"/>
          <a:ext cx="889000" cy="1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126473</xdr:rowOff>
    </xdr:from>
    <xdr:to>
      <xdr:col>24</xdr:col>
      <xdr:colOff>114300</xdr:colOff>
      <xdr:row>58</xdr:row>
      <xdr:rowOff>56623</xdr:rowOff>
    </xdr:to>
    <xdr:sp macro="" textlink="">
      <xdr:nvSpPr>
        <xdr:cNvPr id="136" name="楕円 135"/>
        <xdr:cNvSpPr/>
      </xdr:nvSpPr>
      <xdr:spPr>
        <a:xfrm>
          <a:off x="4584700" y="989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104900</xdr:rowOff>
    </xdr:from>
    <xdr:ext cx="534377" cy="259045"/>
    <xdr:sp macro="" textlink="">
      <xdr:nvSpPr>
        <xdr:cNvPr id="137" name="物件費該当値テキスト"/>
        <xdr:cNvSpPr txBox="1"/>
      </xdr:nvSpPr>
      <xdr:spPr>
        <a:xfrm>
          <a:off x="4686300" y="987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168608</xdr:rowOff>
    </xdr:from>
    <xdr:to>
      <xdr:col>20</xdr:col>
      <xdr:colOff>38100</xdr:colOff>
      <xdr:row>58</xdr:row>
      <xdr:rowOff>98758</xdr:rowOff>
    </xdr:to>
    <xdr:sp macro="" textlink="">
      <xdr:nvSpPr>
        <xdr:cNvPr id="138" name="楕円 137"/>
        <xdr:cNvSpPr/>
      </xdr:nvSpPr>
      <xdr:spPr>
        <a:xfrm>
          <a:off x="3746500" y="994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89885</xdr:rowOff>
    </xdr:from>
    <xdr:ext cx="534377" cy="259045"/>
    <xdr:sp macro="" textlink="">
      <xdr:nvSpPr>
        <xdr:cNvPr id="139" name="テキスト ボックス 138"/>
        <xdr:cNvSpPr txBox="1"/>
      </xdr:nvSpPr>
      <xdr:spPr>
        <a:xfrm>
          <a:off x="3530111" y="1003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162189</xdr:rowOff>
    </xdr:from>
    <xdr:to>
      <xdr:col>15</xdr:col>
      <xdr:colOff>101600</xdr:colOff>
      <xdr:row>58</xdr:row>
      <xdr:rowOff>92339</xdr:rowOff>
    </xdr:to>
    <xdr:sp macro="" textlink="">
      <xdr:nvSpPr>
        <xdr:cNvPr id="140" name="楕円 139"/>
        <xdr:cNvSpPr/>
      </xdr:nvSpPr>
      <xdr:spPr>
        <a:xfrm>
          <a:off x="2857500" y="993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83466</xdr:rowOff>
    </xdr:from>
    <xdr:ext cx="534377" cy="259045"/>
    <xdr:sp macro="" textlink="">
      <xdr:nvSpPr>
        <xdr:cNvPr id="141" name="テキスト ボックス 140"/>
        <xdr:cNvSpPr txBox="1"/>
      </xdr:nvSpPr>
      <xdr:spPr>
        <a:xfrm>
          <a:off x="2641111" y="100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14385</xdr:rowOff>
    </xdr:from>
    <xdr:to>
      <xdr:col>10</xdr:col>
      <xdr:colOff>165100</xdr:colOff>
      <xdr:row>58</xdr:row>
      <xdr:rowOff>115985</xdr:rowOff>
    </xdr:to>
    <xdr:sp macro="" textlink="">
      <xdr:nvSpPr>
        <xdr:cNvPr id="142" name="楕円 141"/>
        <xdr:cNvSpPr/>
      </xdr:nvSpPr>
      <xdr:spPr>
        <a:xfrm>
          <a:off x="1968500" y="995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107112</xdr:rowOff>
    </xdr:from>
    <xdr:ext cx="534377" cy="259045"/>
    <xdr:sp macro="" textlink="">
      <xdr:nvSpPr>
        <xdr:cNvPr id="143" name="テキスト ボックス 142"/>
        <xdr:cNvSpPr txBox="1"/>
      </xdr:nvSpPr>
      <xdr:spPr>
        <a:xfrm>
          <a:off x="1752111" y="1005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25943</xdr:rowOff>
    </xdr:from>
    <xdr:to>
      <xdr:col>6</xdr:col>
      <xdr:colOff>38100</xdr:colOff>
      <xdr:row>58</xdr:row>
      <xdr:rowOff>127543</xdr:rowOff>
    </xdr:to>
    <xdr:sp macro="" textlink="">
      <xdr:nvSpPr>
        <xdr:cNvPr id="144" name="楕円 143"/>
        <xdr:cNvSpPr/>
      </xdr:nvSpPr>
      <xdr:spPr>
        <a:xfrm>
          <a:off x="1079500" y="997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118670</xdr:rowOff>
    </xdr:from>
    <xdr:ext cx="534377" cy="259045"/>
    <xdr:sp macro="" textlink="">
      <xdr:nvSpPr>
        <xdr:cNvPr id="145" name="テキスト ボックス 144"/>
        <xdr:cNvSpPr txBox="1"/>
      </xdr:nvSpPr>
      <xdr:spPr>
        <a:xfrm>
          <a:off x="863111" y="1006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59461</xdr:rowOff>
    </xdr:from>
    <xdr:to>
      <xdr:col>24</xdr:col>
      <xdr:colOff>63500</xdr:colOff>
      <xdr:row>77</xdr:row>
      <xdr:rowOff>76036</xdr:rowOff>
    </xdr:to>
    <xdr:cxnSp macro="">
      <xdr:nvCxnSpPr>
        <xdr:cNvPr id="170" name="直線コネクタ 169"/>
        <xdr:cNvCxnSpPr/>
      </xdr:nvCxnSpPr>
      <xdr:spPr>
        <a:xfrm flipV="1">
          <a:off x="3797300" y="13261111"/>
          <a:ext cx="838200" cy="1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34316</xdr:rowOff>
    </xdr:from>
    <xdr:to>
      <xdr:col>19</xdr:col>
      <xdr:colOff>177800</xdr:colOff>
      <xdr:row>77</xdr:row>
      <xdr:rowOff>76036</xdr:rowOff>
    </xdr:to>
    <xdr:cxnSp macro="">
      <xdr:nvCxnSpPr>
        <xdr:cNvPr id="173" name="直線コネクタ 172"/>
        <xdr:cNvCxnSpPr/>
      </xdr:nvCxnSpPr>
      <xdr:spPr>
        <a:xfrm>
          <a:off x="2908300" y="13235966"/>
          <a:ext cx="8890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34316</xdr:rowOff>
    </xdr:from>
    <xdr:to>
      <xdr:col>15</xdr:col>
      <xdr:colOff>50800</xdr:colOff>
      <xdr:row>77</xdr:row>
      <xdr:rowOff>62776</xdr:rowOff>
    </xdr:to>
    <xdr:cxnSp macro="">
      <xdr:nvCxnSpPr>
        <xdr:cNvPr id="176" name="直線コネクタ 175"/>
        <xdr:cNvCxnSpPr/>
      </xdr:nvCxnSpPr>
      <xdr:spPr>
        <a:xfrm flipV="1">
          <a:off x="2019300" y="13235966"/>
          <a:ext cx="8890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62776</xdr:rowOff>
    </xdr:from>
    <xdr:to>
      <xdr:col>10</xdr:col>
      <xdr:colOff>114300</xdr:colOff>
      <xdr:row>77</xdr:row>
      <xdr:rowOff>76091</xdr:rowOff>
    </xdr:to>
    <xdr:cxnSp macro="">
      <xdr:nvCxnSpPr>
        <xdr:cNvPr id="179" name="直線コネクタ 178"/>
        <xdr:cNvCxnSpPr/>
      </xdr:nvCxnSpPr>
      <xdr:spPr>
        <a:xfrm flipV="1">
          <a:off x="1130300" y="13264426"/>
          <a:ext cx="889000" cy="1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8661</xdr:rowOff>
    </xdr:from>
    <xdr:to>
      <xdr:col>24</xdr:col>
      <xdr:colOff>114300</xdr:colOff>
      <xdr:row>77</xdr:row>
      <xdr:rowOff>110261</xdr:rowOff>
    </xdr:to>
    <xdr:sp macro="" textlink="">
      <xdr:nvSpPr>
        <xdr:cNvPr id="189" name="楕円 188"/>
        <xdr:cNvSpPr/>
      </xdr:nvSpPr>
      <xdr:spPr>
        <a:xfrm>
          <a:off x="4584700" y="1321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95038</xdr:rowOff>
    </xdr:from>
    <xdr:ext cx="469744" cy="259045"/>
    <xdr:sp macro="" textlink="">
      <xdr:nvSpPr>
        <xdr:cNvPr id="190" name="維持補修費該当値テキスト"/>
        <xdr:cNvSpPr txBox="1"/>
      </xdr:nvSpPr>
      <xdr:spPr>
        <a:xfrm>
          <a:off x="4686300" y="1312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25236</xdr:rowOff>
    </xdr:from>
    <xdr:to>
      <xdr:col>20</xdr:col>
      <xdr:colOff>38100</xdr:colOff>
      <xdr:row>77</xdr:row>
      <xdr:rowOff>126836</xdr:rowOff>
    </xdr:to>
    <xdr:sp macro="" textlink="">
      <xdr:nvSpPr>
        <xdr:cNvPr id="191" name="楕円 190"/>
        <xdr:cNvSpPr/>
      </xdr:nvSpPr>
      <xdr:spPr>
        <a:xfrm>
          <a:off x="3746500" y="132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117963</xdr:rowOff>
    </xdr:from>
    <xdr:ext cx="469744" cy="259045"/>
    <xdr:sp macro="" textlink="">
      <xdr:nvSpPr>
        <xdr:cNvPr id="192" name="テキスト ボックス 191"/>
        <xdr:cNvSpPr txBox="1"/>
      </xdr:nvSpPr>
      <xdr:spPr>
        <a:xfrm>
          <a:off x="3562428" y="13319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154966</xdr:rowOff>
    </xdr:from>
    <xdr:to>
      <xdr:col>15</xdr:col>
      <xdr:colOff>101600</xdr:colOff>
      <xdr:row>77</xdr:row>
      <xdr:rowOff>85116</xdr:rowOff>
    </xdr:to>
    <xdr:sp macro="" textlink="">
      <xdr:nvSpPr>
        <xdr:cNvPr id="193" name="楕円 192"/>
        <xdr:cNvSpPr/>
      </xdr:nvSpPr>
      <xdr:spPr>
        <a:xfrm>
          <a:off x="2857500" y="1318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76243</xdr:rowOff>
    </xdr:from>
    <xdr:ext cx="469744" cy="259045"/>
    <xdr:sp macro="" textlink="">
      <xdr:nvSpPr>
        <xdr:cNvPr id="194" name="テキスト ボックス 193"/>
        <xdr:cNvSpPr txBox="1"/>
      </xdr:nvSpPr>
      <xdr:spPr>
        <a:xfrm>
          <a:off x="2673428" y="1327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11976</xdr:rowOff>
    </xdr:from>
    <xdr:to>
      <xdr:col>10</xdr:col>
      <xdr:colOff>165100</xdr:colOff>
      <xdr:row>77</xdr:row>
      <xdr:rowOff>113576</xdr:rowOff>
    </xdr:to>
    <xdr:sp macro="" textlink="">
      <xdr:nvSpPr>
        <xdr:cNvPr id="195" name="楕円 194"/>
        <xdr:cNvSpPr/>
      </xdr:nvSpPr>
      <xdr:spPr>
        <a:xfrm>
          <a:off x="1968500" y="1321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104703</xdr:rowOff>
    </xdr:from>
    <xdr:ext cx="469744" cy="259045"/>
    <xdr:sp macro="" textlink="">
      <xdr:nvSpPr>
        <xdr:cNvPr id="196" name="テキスト ボックス 195"/>
        <xdr:cNvSpPr txBox="1"/>
      </xdr:nvSpPr>
      <xdr:spPr>
        <a:xfrm>
          <a:off x="1784428" y="1330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25291</xdr:rowOff>
    </xdr:from>
    <xdr:to>
      <xdr:col>6</xdr:col>
      <xdr:colOff>38100</xdr:colOff>
      <xdr:row>77</xdr:row>
      <xdr:rowOff>126891</xdr:rowOff>
    </xdr:to>
    <xdr:sp macro="" textlink="">
      <xdr:nvSpPr>
        <xdr:cNvPr id="197" name="楕円 196"/>
        <xdr:cNvSpPr/>
      </xdr:nvSpPr>
      <xdr:spPr>
        <a:xfrm>
          <a:off x="1079500" y="1322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118018</xdr:rowOff>
    </xdr:from>
    <xdr:ext cx="469744" cy="259045"/>
    <xdr:sp macro="" textlink="">
      <xdr:nvSpPr>
        <xdr:cNvPr id="198" name="テキスト ボックス 197"/>
        <xdr:cNvSpPr txBox="1"/>
      </xdr:nvSpPr>
      <xdr:spPr>
        <a:xfrm>
          <a:off x="895428" y="1331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53060</xdr:rowOff>
    </xdr:from>
    <xdr:to>
      <xdr:col>24</xdr:col>
      <xdr:colOff>63500</xdr:colOff>
      <xdr:row>96</xdr:row>
      <xdr:rowOff>90920</xdr:rowOff>
    </xdr:to>
    <xdr:cxnSp macro="">
      <xdr:nvCxnSpPr>
        <xdr:cNvPr id="228" name="直線コネクタ 227"/>
        <xdr:cNvCxnSpPr/>
      </xdr:nvCxnSpPr>
      <xdr:spPr>
        <a:xfrm flipV="1">
          <a:off x="3797300" y="16512260"/>
          <a:ext cx="838200" cy="3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136695</xdr:rowOff>
    </xdr:from>
    <xdr:ext cx="534377" cy="259045"/>
    <xdr:sp macro="" textlink="">
      <xdr:nvSpPr>
        <xdr:cNvPr id="229" name="扶助費平均値テキスト"/>
        <xdr:cNvSpPr txBox="1"/>
      </xdr:nvSpPr>
      <xdr:spPr>
        <a:xfrm>
          <a:off x="4686300" y="16595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90920</xdr:rowOff>
    </xdr:from>
    <xdr:to>
      <xdr:col>19</xdr:col>
      <xdr:colOff>177800</xdr:colOff>
      <xdr:row>96</xdr:row>
      <xdr:rowOff>149594</xdr:rowOff>
    </xdr:to>
    <xdr:cxnSp macro="">
      <xdr:nvCxnSpPr>
        <xdr:cNvPr id="231" name="直線コネクタ 230"/>
        <xdr:cNvCxnSpPr/>
      </xdr:nvCxnSpPr>
      <xdr:spPr>
        <a:xfrm flipV="1">
          <a:off x="2908300" y="16550120"/>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124210</xdr:rowOff>
    </xdr:from>
    <xdr:ext cx="534377" cy="259045"/>
    <xdr:sp macro="" textlink="">
      <xdr:nvSpPr>
        <xdr:cNvPr id="233" name="テキスト ボックス 232"/>
        <xdr:cNvSpPr txBox="1"/>
      </xdr:nvSpPr>
      <xdr:spPr>
        <a:xfrm>
          <a:off x="3530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149594</xdr:rowOff>
    </xdr:from>
    <xdr:to>
      <xdr:col>15</xdr:col>
      <xdr:colOff>50800</xdr:colOff>
      <xdr:row>97</xdr:row>
      <xdr:rowOff>2578</xdr:rowOff>
    </xdr:to>
    <xdr:cxnSp macro="">
      <xdr:nvCxnSpPr>
        <xdr:cNvPr id="234" name="直線コネクタ 233"/>
        <xdr:cNvCxnSpPr/>
      </xdr:nvCxnSpPr>
      <xdr:spPr>
        <a:xfrm flipV="1">
          <a:off x="2019300" y="16608794"/>
          <a:ext cx="889000" cy="2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2252</xdr:rowOff>
    </xdr:from>
    <xdr:ext cx="534377" cy="259045"/>
    <xdr:sp macro="" textlink="">
      <xdr:nvSpPr>
        <xdr:cNvPr id="236" name="テキスト ボックス 235"/>
        <xdr:cNvSpPr txBox="1"/>
      </xdr:nvSpPr>
      <xdr:spPr>
        <a:xfrm>
          <a:off x="2641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2578</xdr:rowOff>
    </xdr:from>
    <xdr:to>
      <xdr:col>10</xdr:col>
      <xdr:colOff>114300</xdr:colOff>
      <xdr:row>97</xdr:row>
      <xdr:rowOff>27305</xdr:rowOff>
    </xdr:to>
    <xdr:cxnSp macro="">
      <xdr:nvCxnSpPr>
        <xdr:cNvPr id="237" name="直線コネクタ 236"/>
        <xdr:cNvCxnSpPr/>
      </xdr:nvCxnSpPr>
      <xdr:spPr>
        <a:xfrm flipV="1">
          <a:off x="1130300" y="16633228"/>
          <a:ext cx="889000" cy="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5529</xdr:rowOff>
    </xdr:from>
    <xdr:ext cx="534377" cy="259045"/>
    <xdr:sp macro="" textlink="">
      <xdr:nvSpPr>
        <xdr:cNvPr id="239" name="テキスト ボックス 238"/>
        <xdr:cNvSpPr txBox="1"/>
      </xdr:nvSpPr>
      <xdr:spPr>
        <a:xfrm>
          <a:off x="1752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14228</xdr:rowOff>
    </xdr:from>
    <xdr:ext cx="534377" cy="259045"/>
    <xdr:sp macro="" textlink="">
      <xdr:nvSpPr>
        <xdr:cNvPr id="241" name="テキスト ボックス 240"/>
        <xdr:cNvSpPr txBox="1"/>
      </xdr:nvSpPr>
      <xdr:spPr>
        <a:xfrm>
          <a:off x="863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2260</xdr:rowOff>
    </xdr:from>
    <xdr:to>
      <xdr:col>24</xdr:col>
      <xdr:colOff>114300</xdr:colOff>
      <xdr:row>96</xdr:row>
      <xdr:rowOff>103860</xdr:rowOff>
    </xdr:to>
    <xdr:sp macro="" textlink="">
      <xdr:nvSpPr>
        <xdr:cNvPr id="247" name="楕円 246"/>
        <xdr:cNvSpPr/>
      </xdr:nvSpPr>
      <xdr:spPr>
        <a:xfrm>
          <a:off x="4584700" y="164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25137</xdr:rowOff>
    </xdr:from>
    <xdr:ext cx="534377" cy="259045"/>
    <xdr:sp macro="" textlink="">
      <xdr:nvSpPr>
        <xdr:cNvPr id="248" name="扶助費該当値テキスト"/>
        <xdr:cNvSpPr txBox="1"/>
      </xdr:nvSpPr>
      <xdr:spPr>
        <a:xfrm>
          <a:off x="4686300" y="1631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40120</xdr:rowOff>
    </xdr:from>
    <xdr:to>
      <xdr:col>20</xdr:col>
      <xdr:colOff>38100</xdr:colOff>
      <xdr:row>96</xdr:row>
      <xdr:rowOff>141720</xdr:rowOff>
    </xdr:to>
    <xdr:sp macro="" textlink="">
      <xdr:nvSpPr>
        <xdr:cNvPr id="249" name="楕円 248"/>
        <xdr:cNvSpPr/>
      </xdr:nvSpPr>
      <xdr:spPr>
        <a:xfrm>
          <a:off x="3746500" y="164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158247</xdr:rowOff>
    </xdr:from>
    <xdr:ext cx="534377" cy="259045"/>
    <xdr:sp macro="" textlink="">
      <xdr:nvSpPr>
        <xdr:cNvPr id="250" name="テキスト ボックス 249"/>
        <xdr:cNvSpPr txBox="1"/>
      </xdr:nvSpPr>
      <xdr:spPr>
        <a:xfrm>
          <a:off x="3530111" y="162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98794</xdr:rowOff>
    </xdr:from>
    <xdr:to>
      <xdr:col>15</xdr:col>
      <xdr:colOff>101600</xdr:colOff>
      <xdr:row>97</xdr:row>
      <xdr:rowOff>28944</xdr:rowOff>
    </xdr:to>
    <xdr:sp macro="" textlink="">
      <xdr:nvSpPr>
        <xdr:cNvPr id="251" name="楕円 250"/>
        <xdr:cNvSpPr/>
      </xdr:nvSpPr>
      <xdr:spPr>
        <a:xfrm>
          <a:off x="2857500" y="1655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45471</xdr:rowOff>
    </xdr:from>
    <xdr:ext cx="534377" cy="259045"/>
    <xdr:sp macro="" textlink="">
      <xdr:nvSpPr>
        <xdr:cNvPr id="252" name="テキスト ボックス 251"/>
        <xdr:cNvSpPr txBox="1"/>
      </xdr:nvSpPr>
      <xdr:spPr>
        <a:xfrm>
          <a:off x="2641111" y="1633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123228</xdr:rowOff>
    </xdr:from>
    <xdr:to>
      <xdr:col>10</xdr:col>
      <xdr:colOff>165100</xdr:colOff>
      <xdr:row>97</xdr:row>
      <xdr:rowOff>53378</xdr:rowOff>
    </xdr:to>
    <xdr:sp macro="" textlink="">
      <xdr:nvSpPr>
        <xdr:cNvPr id="253" name="楕円 252"/>
        <xdr:cNvSpPr/>
      </xdr:nvSpPr>
      <xdr:spPr>
        <a:xfrm>
          <a:off x="1968500" y="1658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69905</xdr:rowOff>
    </xdr:from>
    <xdr:ext cx="534377" cy="259045"/>
    <xdr:sp macro="" textlink="">
      <xdr:nvSpPr>
        <xdr:cNvPr id="254" name="テキスト ボックス 253"/>
        <xdr:cNvSpPr txBox="1"/>
      </xdr:nvSpPr>
      <xdr:spPr>
        <a:xfrm>
          <a:off x="1752111" y="1635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147955</xdr:rowOff>
    </xdr:from>
    <xdr:to>
      <xdr:col>6</xdr:col>
      <xdr:colOff>38100</xdr:colOff>
      <xdr:row>97</xdr:row>
      <xdr:rowOff>78105</xdr:rowOff>
    </xdr:to>
    <xdr:sp macro="" textlink="">
      <xdr:nvSpPr>
        <xdr:cNvPr id="255" name="楕円 254"/>
        <xdr:cNvSpPr/>
      </xdr:nvSpPr>
      <xdr:spPr>
        <a:xfrm>
          <a:off x="1079500" y="1660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94632</xdr:rowOff>
    </xdr:from>
    <xdr:ext cx="534377" cy="259045"/>
    <xdr:sp macro="" textlink="">
      <xdr:nvSpPr>
        <xdr:cNvPr id="256" name="テキスト ボックス 255"/>
        <xdr:cNvSpPr txBox="1"/>
      </xdr:nvSpPr>
      <xdr:spPr>
        <a:xfrm>
          <a:off x="863111" y="1638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13961</xdr:rowOff>
    </xdr:from>
    <xdr:to>
      <xdr:col>55</xdr:col>
      <xdr:colOff>0</xdr:colOff>
      <xdr:row>37</xdr:row>
      <xdr:rowOff>71820</xdr:rowOff>
    </xdr:to>
    <xdr:cxnSp macro="">
      <xdr:nvCxnSpPr>
        <xdr:cNvPr id="283" name="直線コネクタ 282"/>
        <xdr:cNvCxnSpPr/>
      </xdr:nvCxnSpPr>
      <xdr:spPr>
        <a:xfrm flipV="1">
          <a:off x="9639300" y="5843261"/>
          <a:ext cx="838200" cy="57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4" name="補助費等平均値テキスト"/>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71820</xdr:rowOff>
    </xdr:from>
    <xdr:to>
      <xdr:col>50</xdr:col>
      <xdr:colOff>114300</xdr:colOff>
      <xdr:row>37</xdr:row>
      <xdr:rowOff>98415</xdr:rowOff>
    </xdr:to>
    <xdr:cxnSp macro="">
      <xdr:nvCxnSpPr>
        <xdr:cNvPr id="286" name="直線コネクタ 285"/>
        <xdr:cNvCxnSpPr/>
      </xdr:nvCxnSpPr>
      <xdr:spPr>
        <a:xfrm flipV="1">
          <a:off x="8750300" y="6415470"/>
          <a:ext cx="889000" cy="2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127371</xdr:rowOff>
    </xdr:from>
    <xdr:ext cx="534377" cy="259045"/>
    <xdr:sp macro="" textlink="">
      <xdr:nvSpPr>
        <xdr:cNvPr id="288" name="テキスト ボックス 287"/>
        <xdr:cNvSpPr txBox="1"/>
      </xdr:nvSpPr>
      <xdr:spPr>
        <a:xfrm>
          <a:off x="9372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83588</xdr:rowOff>
    </xdr:from>
    <xdr:to>
      <xdr:col>45</xdr:col>
      <xdr:colOff>177800</xdr:colOff>
      <xdr:row>37</xdr:row>
      <xdr:rowOff>98415</xdr:rowOff>
    </xdr:to>
    <xdr:cxnSp macro="">
      <xdr:nvCxnSpPr>
        <xdr:cNvPr id="289" name="直線コネクタ 288"/>
        <xdr:cNvCxnSpPr/>
      </xdr:nvCxnSpPr>
      <xdr:spPr>
        <a:xfrm>
          <a:off x="7861300" y="6427238"/>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1" name="テキスト ボックス 290"/>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83588</xdr:rowOff>
    </xdr:from>
    <xdr:to>
      <xdr:col>41</xdr:col>
      <xdr:colOff>50800</xdr:colOff>
      <xdr:row>37</xdr:row>
      <xdr:rowOff>110096</xdr:rowOff>
    </xdr:to>
    <xdr:cxnSp macro="">
      <xdr:nvCxnSpPr>
        <xdr:cNvPr id="292" name="直線コネクタ 291"/>
        <xdr:cNvCxnSpPr/>
      </xdr:nvCxnSpPr>
      <xdr:spPr>
        <a:xfrm flipV="1">
          <a:off x="6972300" y="6427238"/>
          <a:ext cx="889000" cy="2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4" name="テキスト ボックス 293"/>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153486</xdr:rowOff>
    </xdr:from>
    <xdr:ext cx="534377" cy="259045"/>
    <xdr:sp macro="" textlink="">
      <xdr:nvSpPr>
        <xdr:cNvPr id="296" name="テキスト ボックス 295"/>
        <xdr:cNvSpPr txBox="1"/>
      </xdr:nvSpPr>
      <xdr:spPr>
        <a:xfrm>
          <a:off x="6705111" y="64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134611</xdr:rowOff>
    </xdr:from>
    <xdr:to>
      <xdr:col>55</xdr:col>
      <xdr:colOff>50800</xdr:colOff>
      <xdr:row>34</xdr:row>
      <xdr:rowOff>64761</xdr:rowOff>
    </xdr:to>
    <xdr:sp macro="" textlink="">
      <xdr:nvSpPr>
        <xdr:cNvPr id="302" name="楕円 301"/>
        <xdr:cNvSpPr/>
      </xdr:nvSpPr>
      <xdr:spPr>
        <a:xfrm>
          <a:off x="10426700" y="579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157488</xdr:rowOff>
    </xdr:from>
    <xdr:ext cx="599010" cy="259045"/>
    <xdr:sp macro="" textlink="">
      <xdr:nvSpPr>
        <xdr:cNvPr id="303" name="補助費等該当値テキスト"/>
        <xdr:cNvSpPr txBox="1"/>
      </xdr:nvSpPr>
      <xdr:spPr>
        <a:xfrm>
          <a:off x="10528300" y="5643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21020</xdr:rowOff>
    </xdr:from>
    <xdr:to>
      <xdr:col>50</xdr:col>
      <xdr:colOff>165100</xdr:colOff>
      <xdr:row>37</xdr:row>
      <xdr:rowOff>122620</xdr:rowOff>
    </xdr:to>
    <xdr:sp macro="" textlink="">
      <xdr:nvSpPr>
        <xdr:cNvPr id="304" name="楕円 303"/>
        <xdr:cNvSpPr/>
      </xdr:nvSpPr>
      <xdr:spPr>
        <a:xfrm>
          <a:off x="9588500" y="636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139147</xdr:rowOff>
    </xdr:from>
    <xdr:ext cx="534377" cy="259045"/>
    <xdr:sp macro="" textlink="">
      <xdr:nvSpPr>
        <xdr:cNvPr id="305" name="テキスト ボックス 304"/>
        <xdr:cNvSpPr txBox="1"/>
      </xdr:nvSpPr>
      <xdr:spPr>
        <a:xfrm>
          <a:off x="9372111" y="613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47615</xdr:rowOff>
    </xdr:from>
    <xdr:to>
      <xdr:col>46</xdr:col>
      <xdr:colOff>38100</xdr:colOff>
      <xdr:row>37</xdr:row>
      <xdr:rowOff>149215</xdr:rowOff>
    </xdr:to>
    <xdr:sp macro="" textlink="">
      <xdr:nvSpPr>
        <xdr:cNvPr id="306" name="楕円 305"/>
        <xdr:cNvSpPr/>
      </xdr:nvSpPr>
      <xdr:spPr>
        <a:xfrm>
          <a:off x="8699500" y="639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165742</xdr:rowOff>
    </xdr:from>
    <xdr:ext cx="534377" cy="259045"/>
    <xdr:sp macro="" textlink="">
      <xdr:nvSpPr>
        <xdr:cNvPr id="307" name="テキスト ボックス 306"/>
        <xdr:cNvSpPr txBox="1"/>
      </xdr:nvSpPr>
      <xdr:spPr>
        <a:xfrm>
          <a:off x="8483111" y="616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32788</xdr:rowOff>
    </xdr:from>
    <xdr:to>
      <xdr:col>41</xdr:col>
      <xdr:colOff>101600</xdr:colOff>
      <xdr:row>37</xdr:row>
      <xdr:rowOff>134388</xdr:rowOff>
    </xdr:to>
    <xdr:sp macro="" textlink="">
      <xdr:nvSpPr>
        <xdr:cNvPr id="308" name="楕円 307"/>
        <xdr:cNvSpPr/>
      </xdr:nvSpPr>
      <xdr:spPr>
        <a:xfrm>
          <a:off x="7810500" y="637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150915</xdr:rowOff>
    </xdr:from>
    <xdr:ext cx="534377" cy="259045"/>
    <xdr:sp macro="" textlink="">
      <xdr:nvSpPr>
        <xdr:cNvPr id="309" name="テキスト ボックス 308"/>
        <xdr:cNvSpPr txBox="1"/>
      </xdr:nvSpPr>
      <xdr:spPr>
        <a:xfrm>
          <a:off x="7594111" y="615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59296</xdr:rowOff>
    </xdr:from>
    <xdr:to>
      <xdr:col>36</xdr:col>
      <xdr:colOff>165100</xdr:colOff>
      <xdr:row>37</xdr:row>
      <xdr:rowOff>160896</xdr:rowOff>
    </xdr:to>
    <xdr:sp macro="" textlink="">
      <xdr:nvSpPr>
        <xdr:cNvPr id="310" name="楕円 309"/>
        <xdr:cNvSpPr/>
      </xdr:nvSpPr>
      <xdr:spPr>
        <a:xfrm>
          <a:off x="6921500" y="64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5973</xdr:rowOff>
    </xdr:from>
    <xdr:ext cx="534377" cy="259045"/>
    <xdr:sp macro="" textlink="">
      <xdr:nvSpPr>
        <xdr:cNvPr id="311" name="テキスト ボックス 310"/>
        <xdr:cNvSpPr txBox="1"/>
      </xdr:nvSpPr>
      <xdr:spPr>
        <a:xfrm>
          <a:off x="6705111" y="617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148534</xdr:rowOff>
    </xdr:from>
    <xdr:to>
      <xdr:col>55</xdr:col>
      <xdr:colOff>0</xdr:colOff>
      <xdr:row>58</xdr:row>
      <xdr:rowOff>170946</xdr:rowOff>
    </xdr:to>
    <xdr:cxnSp macro="">
      <xdr:nvCxnSpPr>
        <xdr:cNvPr id="342" name="直線コネクタ 341"/>
        <xdr:cNvCxnSpPr/>
      </xdr:nvCxnSpPr>
      <xdr:spPr>
        <a:xfrm flipV="1">
          <a:off x="9639300" y="10092634"/>
          <a:ext cx="838200" cy="2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65973</xdr:rowOff>
    </xdr:from>
    <xdr:to>
      <xdr:col>50</xdr:col>
      <xdr:colOff>114300</xdr:colOff>
      <xdr:row>58</xdr:row>
      <xdr:rowOff>170946</xdr:rowOff>
    </xdr:to>
    <xdr:cxnSp macro="">
      <xdr:nvCxnSpPr>
        <xdr:cNvPr id="345" name="直線コネクタ 344"/>
        <xdr:cNvCxnSpPr/>
      </xdr:nvCxnSpPr>
      <xdr:spPr>
        <a:xfrm>
          <a:off x="8750300" y="10010073"/>
          <a:ext cx="889000" cy="10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65973</xdr:rowOff>
    </xdr:from>
    <xdr:to>
      <xdr:col>45</xdr:col>
      <xdr:colOff>177800</xdr:colOff>
      <xdr:row>58</xdr:row>
      <xdr:rowOff>80695</xdr:rowOff>
    </xdr:to>
    <xdr:cxnSp macro="">
      <xdr:nvCxnSpPr>
        <xdr:cNvPr id="348" name="直線コネクタ 347"/>
        <xdr:cNvCxnSpPr/>
      </xdr:nvCxnSpPr>
      <xdr:spPr>
        <a:xfrm flipV="1">
          <a:off x="7861300" y="10010073"/>
          <a:ext cx="8890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133673</xdr:rowOff>
    </xdr:from>
    <xdr:ext cx="534377" cy="259045"/>
    <xdr:sp macro="" textlink="">
      <xdr:nvSpPr>
        <xdr:cNvPr id="350" name="テキスト ボックス 349"/>
        <xdr:cNvSpPr txBox="1"/>
      </xdr:nvSpPr>
      <xdr:spPr>
        <a:xfrm>
          <a:off x="8483111" y="100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56467</xdr:rowOff>
    </xdr:from>
    <xdr:to>
      <xdr:col>41</xdr:col>
      <xdr:colOff>50800</xdr:colOff>
      <xdr:row>58</xdr:row>
      <xdr:rowOff>80695</xdr:rowOff>
    </xdr:to>
    <xdr:cxnSp macro="">
      <xdr:nvCxnSpPr>
        <xdr:cNvPr id="351" name="直線コネクタ 350"/>
        <xdr:cNvCxnSpPr/>
      </xdr:nvCxnSpPr>
      <xdr:spPr>
        <a:xfrm>
          <a:off x="6972300" y="10000567"/>
          <a:ext cx="889000" cy="2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135548</xdr:rowOff>
    </xdr:from>
    <xdr:ext cx="534377" cy="259045"/>
    <xdr:sp macro="" textlink="">
      <xdr:nvSpPr>
        <xdr:cNvPr id="353" name="テキスト ボックス 352"/>
        <xdr:cNvSpPr txBox="1"/>
      </xdr:nvSpPr>
      <xdr:spPr>
        <a:xfrm>
          <a:off x="7594111" y="100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125147</xdr:rowOff>
    </xdr:from>
    <xdr:ext cx="534377" cy="259045"/>
    <xdr:sp macro="" textlink="">
      <xdr:nvSpPr>
        <xdr:cNvPr id="355" name="テキスト ボックス 354"/>
        <xdr:cNvSpPr txBox="1"/>
      </xdr:nvSpPr>
      <xdr:spPr>
        <a:xfrm>
          <a:off x="6705111" y="100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97734</xdr:rowOff>
    </xdr:from>
    <xdr:to>
      <xdr:col>55</xdr:col>
      <xdr:colOff>50800</xdr:colOff>
      <xdr:row>59</xdr:row>
      <xdr:rowOff>27884</xdr:rowOff>
    </xdr:to>
    <xdr:sp macro="" textlink="">
      <xdr:nvSpPr>
        <xdr:cNvPr id="361" name="楕円 360"/>
        <xdr:cNvSpPr/>
      </xdr:nvSpPr>
      <xdr:spPr>
        <a:xfrm>
          <a:off x="10426700" y="1004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12661</xdr:rowOff>
    </xdr:from>
    <xdr:ext cx="534377" cy="259045"/>
    <xdr:sp macro="" textlink="">
      <xdr:nvSpPr>
        <xdr:cNvPr id="362" name="普通建設事業費該当値テキスト"/>
        <xdr:cNvSpPr txBox="1"/>
      </xdr:nvSpPr>
      <xdr:spPr>
        <a:xfrm>
          <a:off x="10528300" y="99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120146</xdr:rowOff>
    </xdr:from>
    <xdr:to>
      <xdr:col>50</xdr:col>
      <xdr:colOff>165100</xdr:colOff>
      <xdr:row>59</xdr:row>
      <xdr:rowOff>50296</xdr:rowOff>
    </xdr:to>
    <xdr:sp macro="" textlink="">
      <xdr:nvSpPr>
        <xdr:cNvPr id="363" name="楕円 362"/>
        <xdr:cNvSpPr/>
      </xdr:nvSpPr>
      <xdr:spPr>
        <a:xfrm>
          <a:off x="9588500" y="1006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41423</xdr:rowOff>
    </xdr:from>
    <xdr:ext cx="534377" cy="259045"/>
    <xdr:sp macro="" textlink="">
      <xdr:nvSpPr>
        <xdr:cNvPr id="364" name="テキスト ボックス 363"/>
        <xdr:cNvSpPr txBox="1"/>
      </xdr:nvSpPr>
      <xdr:spPr>
        <a:xfrm>
          <a:off x="9372111" y="101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15173</xdr:rowOff>
    </xdr:from>
    <xdr:to>
      <xdr:col>46</xdr:col>
      <xdr:colOff>38100</xdr:colOff>
      <xdr:row>58</xdr:row>
      <xdr:rowOff>116773</xdr:rowOff>
    </xdr:to>
    <xdr:sp macro="" textlink="">
      <xdr:nvSpPr>
        <xdr:cNvPr id="365" name="楕円 364"/>
        <xdr:cNvSpPr/>
      </xdr:nvSpPr>
      <xdr:spPr>
        <a:xfrm>
          <a:off x="8699500" y="995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133300</xdr:rowOff>
    </xdr:from>
    <xdr:ext cx="534377" cy="259045"/>
    <xdr:sp macro="" textlink="">
      <xdr:nvSpPr>
        <xdr:cNvPr id="366" name="テキスト ボックス 365"/>
        <xdr:cNvSpPr txBox="1"/>
      </xdr:nvSpPr>
      <xdr:spPr>
        <a:xfrm>
          <a:off x="8483111" y="97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29895</xdr:rowOff>
    </xdr:from>
    <xdr:to>
      <xdr:col>41</xdr:col>
      <xdr:colOff>101600</xdr:colOff>
      <xdr:row>58</xdr:row>
      <xdr:rowOff>131495</xdr:rowOff>
    </xdr:to>
    <xdr:sp macro="" textlink="">
      <xdr:nvSpPr>
        <xdr:cNvPr id="367" name="楕円 366"/>
        <xdr:cNvSpPr/>
      </xdr:nvSpPr>
      <xdr:spPr>
        <a:xfrm>
          <a:off x="7810500" y="997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148022</xdr:rowOff>
    </xdr:from>
    <xdr:ext cx="534377" cy="259045"/>
    <xdr:sp macro="" textlink="">
      <xdr:nvSpPr>
        <xdr:cNvPr id="368" name="テキスト ボックス 367"/>
        <xdr:cNvSpPr txBox="1"/>
      </xdr:nvSpPr>
      <xdr:spPr>
        <a:xfrm>
          <a:off x="7594111" y="97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5667</xdr:rowOff>
    </xdr:from>
    <xdr:to>
      <xdr:col>36</xdr:col>
      <xdr:colOff>165100</xdr:colOff>
      <xdr:row>58</xdr:row>
      <xdr:rowOff>107267</xdr:rowOff>
    </xdr:to>
    <xdr:sp macro="" textlink="">
      <xdr:nvSpPr>
        <xdr:cNvPr id="369" name="楕円 368"/>
        <xdr:cNvSpPr/>
      </xdr:nvSpPr>
      <xdr:spPr>
        <a:xfrm>
          <a:off x="6921500" y="994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123794</xdr:rowOff>
    </xdr:from>
    <xdr:ext cx="534377" cy="259045"/>
    <xdr:sp macro="" textlink="">
      <xdr:nvSpPr>
        <xdr:cNvPr id="370" name="テキスト ボックス 369"/>
        <xdr:cNvSpPr txBox="1"/>
      </xdr:nvSpPr>
      <xdr:spPr>
        <a:xfrm>
          <a:off x="6705111" y="972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97898</xdr:rowOff>
    </xdr:from>
    <xdr:to>
      <xdr:col>55</xdr:col>
      <xdr:colOff>0</xdr:colOff>
      <xdr:row>78</xdr:row>
      <xdr:rowOff>111340</xdr:rowOff>
    </xdr:to>
    <xdr:cxnSp macro="">
      <xdr:nvCxnSpPr>
        <xdr:cNvPr id="397" name="直線コネクタ 396"/>
        <xdr:cNvCxnSpPr/>
      </xdr:nvCxnSpPr>
      <xdr:spPr>
        <a:xfrm>
          <a:off x="9639300" y="13470998"/>
          <a:ext cx="838200" cy="1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97898</xdr:rowOff>
    </xdr:from>
    <xdr:to>
      <xdr:col>50</xdr:col>
      <xdr:colOff>114300</xdr:colOff>
      <xdr:row>78</xdr:row>
      <xdr:rowOff>121078</xdr:rowOff>
    </xdr:to>
    <xdr:cxnSp macro="">
      <xdr:nvCxnSpPr>
        <xdr:cNvPr id="400" name="直線コネクタ 399"/>
        <xdr:cNvCxnSpPr/>
      </xdr:nvCxnSpPr>
      <xdr:spPr>
        <a:xfrm flipV="1">
          <a:off x="8750300" y="13470998"/>
          <a:ext cx="889000" cy="2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94635</xdr:rowOff>
    </xdr:from>
    <xdr:to>
      <xdr:col>45</xdr:col>
      <xdr:colOff>177800</xdr:colOff>
      <xdr:row>78</xdr:row>
      <xdr:rowOff>121078</xdr:rowOff>
    </xdr:to>
    <xdr:cxnSp macro="">
      <xdr:nvCxnSpPr>
        <xdr:cNvPr id="403" name="直線コネクタ 402"/>
        <xdr:cNvCxnSpPr/>
      </xdr:nvCxnSpPr>
      <xdr:spPr>
        <a:xfrm>
          <a:off x="7861300" y="13467735"/>
          <a:ext cx="889000" cy="2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78014</xdr:rowOff>
    </xdr:from>
    <xdr:to>
      <xdr:col>41</xdr:col>
      <xdr:colOff>50800</xdr:colOff>
      <xdr:row>78</xdr:row>
      <xdr:rowOff>94635</xdr:rowOff>
    </xdr:to>
    <xdr:cxnSp macro="">
      <xdr:nvCxnSpPr>
        <xdr:cNvPr id="406" name="直線コネクタ 405"/>
        <xdr:cNvCxnSpPr/>
      </xdr:nvCxnSpPr>
      <xdr:spPr>
        <a:xfrm>
          <a:off x="6972300" y="13451114"/>
          <a:ext cx="889000" cy="1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60540</xdr:rowOff>
    </xdr:from>
    <xdr:to>
      <xdr:col>55</xdr:col>
      <xdr:colOff>50800</xdr:colOff>
      <xdr:row>78</xdr:row>
      <xdr:rowOff>162140</xdr:rowOff>
    </xdr:to>
    <xdr:sp macro="" textlink="">
      <xdr:nvSpPr>
        <xdr:cNvPr id="416" name="楕円 415"/>
        <xdr:cNvSpPr/>
      </xdr:nvSpPr>
      <xdr:spPr>
        <a:xfrm>
          <a:off x="10426700" y="1343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153989</xdr:rowOff>
    </xdr:from>
    <xdr:ext cx="469744" cy="259045"/>
    <xdr:sp macro="" textlink="">
      <xdr:nvSpPr>
        <xdr:cNvPr id="417" name="普通建設事業費 （ うち新規整備　）該当値テキスト"/>
        <xdr:cNvSpPr txBox="1"/>
      </xdr:nvSpPr>
      <xdr:spPr>
        <a:xfrm>
          <a:off x="10528300" y="1335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47098</xdr:rowOff>
    </xdr:from>
    <xdr:to>
      <xdr:col>50</xdr:col>
      <xdr:colOff>165100</xdr:colOff>
      <xdr:row>78</xdr:row>
      <xdr:rowOff>148698</xdr:rowOff>
    </xdr:to>
    <xdr:sp macro="" textlink="">
      <xdr:nvSpPr>
        <xdr:cNvPr id="418" name="楕円 417"/>
        <xdr:cNvSpPr/>
      </xdr:nvSpPr>
      <xdr:spPr>
        <a:xfrm>
          <a:off x="9588500" y="134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139825</xdr:rowOff>
    </xdr:from>
    <xdr:ext cx="469744" cy="259045"/>
    <xdr:sp macro="" textlink="">
      <xdr:nvSpPr>
        <xdr:cNvPr id="419" name="テキスト ボックス 418"/>
        <xdr:cNvSpPr txBox="1"/>
      </xdr:nvSpPr>
      <xdr:spPr>
        <a:xfrm>
          <a:off x="9404428" y="1351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70278</xdr:rowOff>
    </xdr:from>
    <xdr:to>
      <xdr:col>46</xdr:col>
      <xdr:colOff>38100</xdr:colOff>
      <xdr:row>79</xdr:row>
      <xdr:rowOff>428</xdr:rowOff>
    </xdr:to>
    <xdr:sp macro="" textlink="">
      <xdr:nvSpPr>
        <xdr:cNvPr id="420" name="楕円 419"/>
        <xdr:cNvSpPr/>
      </xdr:nvSpPr>
      <xdr:spPr>
        <a:xfrm>
          <a:off x="8699500" y="1344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163005</xdr:rowOff>
    </xdr:from>
    <xdr:ext cx="469744" cy="259045"/>
    <xdr:sp macro="" textlink="">
      <xdr:nvSpPr>
        <xdr:cNvPr id="421" name="テキスト ボックス 420"/>
        <xdr:cNvSpPr txBox="1"/>
      </xdr:nvSpPr>
      <xdr:spPr>
        <a:xfrm>
          <a:off x="8515428" y="1353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43835</xdr:rowOff>
    </xdr:from>
    <xdr:to>
      <xdr:col>41</xdr:col>
      <xdr:colOff>101600</xdr:colOff>
      <xdr:row>78</xdr:row>
      <xdr:rowOff>145435</xdr:rowOff>
    </xdr:to>
    <xdr:sp macro="" textlink="">
      <xdr:nvSpPr>
        <xdr:cNvPr id="422" name="楕円 421"/>
        <xdr:cNvSpPr/>
      </xdr:nvSpPr>
      <xdr:spPr>
        <a:xfrm>
          <a:off x="7810500" y="1341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136562</xdr:rowOff>
    </xdr:from>
    <xdr:ext cx="469744" cy="259045"/>
    <xdr:sp macro="" textlink="">
      <xdr:nvSpPr>
        <xdr:cNvPr id="423" name="テキスト ボックス 422"/>
        <xdr:cNvSpPr txBox="1"/>
      </xdr:nvSpPr>
      <xdr:spPr>
        <a:xfrm>
          <a:off x="7626428" y="1350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27214</xdr:rowOff>
    </xdr:from>
    <xdr:to>
      <xdr:col>36</xdr:col>
      <xdr:colOff>165100</xdr:colOff>
      <xdr:row>78</xdr:row>
      <xdr:rowOff>128814</xdr:rowOff>
    </xdr:to>
    <xdr:sp macro="" textlink="">
      <xdr:nvSpPr>
        <xdr:cNvPr id="424" name="楕円 423"/>
        <xdr:cNvSpPr/>
      </xdr:nvSpPr>
      <xdr:spPr>
        <a:xfrm>
          <a:off x="6921500" y="134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119941</xdr:rowOff>
    </xdr:from>
    <xdr:ext cx="534377" cy="259045"/>
    <xdr:sp macro="" textlink="">
      <xdr:nvSpPr>
        <xdr:cNvPr id="425" name="テキスト ボックス 424"/>
        <xdr:cNvSpPr txBox="1"/>
      </xdr:nvSpPr>
      <xdr:spPr>
        <a:xfrm>
          <a:off x="6705111" y="1349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63609</xdr:rowOff>
    </xdr:from>
    <xdr:to>
      <xdr:col>55</xdr:col>
      <xdr:colOff>0</xdr:colOff>
      <xdr:row>98</xdr:row>
      <xdr:rowOff>148419</xdr:rowOff>
    </xdr:to>
    <xdr:cxnSp macro="">
      <xdr:nvCxnSpPr>
        <xdr:cNvPr id="456" name="直線コネクタ 455"/>
        <xdr:cNvCxnSpPr/>
      </xdr:nvCxnSpPr>
      <xdr:spPr>
        <a:xfrm flipV="1">
          <a:off x="9639300" y="16865709"/>
          <a:ext cx="838200" cy="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84672</xdr:rowOff>
    </xdr:from>
    <xdr:to>
      <xdr:col>50</xdr:col>
      <xdr:colOff>114300</xdr:colOff>
      <xdr:row>98</xdr:row>
      <xdr:rowOff>148419</xdr:rowOff>
    </xdr:to>
    <xdr:cxnSp macro="">
      <xdr:nvCxnSpPr>
        <xdr:cNvPr id="459" name="直線コネクタ 458"/>
        <xdr:cNvCxnSpPr/>
      </xdr:nvCxnSpPr>
      <xdr:spPr>
        <a:xfrm>
          <a:off x="8750300" y="16543872"/>
          <a:ext cx="889000" cy="40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84672</xdr:rowOff>
    </xdr:from>
    <xdr:to>
      <xdr:col>45</xdr:col>
      <xdr:colOff>177800</xdr:colOff>
      <xdr:row>97</xdr:row>
      <xdr:rowOff>58471</xdr:rowOff>
    </xdr:to>
    <xdr:cxnSp macro="">
      <xdr:nvCxnSpPr>
        <xdr:cNvPr id="462" name="直線コネクタ 461"/>
        <xdr:cNvCxnSpPr/>
      </xdr:nvCxnSpPr>
      <xdr:spPr>
        <a:xfrm flipV="1">
          <a:off x="7861300" y="16543872"/>
          <a:ext cx="889000" cy="14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154337</xdr:rowOff>
    </xdr:from>
    <xdr:ext cx="534377" cy="259045"/>
    <xdr:sp macro="" textlink="">
      <xdr:nvSpPr>
        <xdr:cNvPr id="464" name="テキスト ボックス 463"/>
        <xdr:cNvSpPr txBox="1"/>
      </xdr:nvSpPr>
      <xdr:spPr>
        <a:xfrm>
          <a:off x="8483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152600</xdr:rowOff>
    </xdr:from>
    <xdr:to>
      <xdr:col>41</xdr:col>
      <xdr:colOff>50800</xdr:colOff>
      <xdr:row>97</xdr:row>
      <xdr:rowOff>58471</xdr:rowOff>
    </xdr:to>
    <xdr:cxnSp macro="">
      <xdr:nvCxnSpPr>
        <xdr:cNvPr id="465" name="直線コネクタ 464"/>
        <xdr:cNvCxnSpPr/>
      </xdr:nvCxnSpPr>
      <xdr:spPr>
        <a:xfrm>
          <a:off x="6972300" y="16611800"/>
          <a:ext cx="889000" cy="7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12071</xdr:rowOff>
    </xdr:from>
    <xdr:ext cx="534377" cy="259045"/>
    <xdr:sp macro="" textlink="">
      <xdr:nvSpPr>
        <xdr:cNvPr id="467" name="テキスト ボックス 466"/>
        <xdr:cNvSpPr txBox="1"/>
      </xdr:nvSpPr>
      <xdr:spPr>
        <a:xfrm>
          <a:off x="7594111" y="168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1751</xdr:rowOff>
    </xdr:from>
    <xdr:ext cx="534377" cy="259045"/>
    <xdr:sp macro="" textlink="">
      <xdr:nvSpPr>
        <xdr:cNvPr id="469" name="テキスト ボックス 468"/>
        <xdr:cNvSpPr txBox="1"/>
      </xdr:nvSpPr>
      <xdr:spPr>
        <a:xfrm>
          <a:off x="6705111" y="16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12809</xdr:rowOff>
    </xdr:from>
    <xdr:to>
      <xdr:col>55</xdr:col>
      <xdr:colOff>50800</xdr:colOff>
      <xdr:row>98</xdr:row>
      <xdr:rowOff>114409</xdr:rowOff>
    </xdr:to>
    <xdr:sp macro="" textlink="">
      <xdr:nvSpPr>
        <xdr:cNvPr id="475" name="楕円 474"/>
        <xdr:cNvSpPr/>
      </xdr:nvSpPr>
      <xdr:spPr>
        <a:xfrm>
          <a:off x="10426700" y="1681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99186</xdr:rowOff>
    </xdr:from>
    <xdr:ext cx="534377" cy="259045"/>
    <xdr:sp macro="" textlink="">
      <xdr:nvSpPr>
        <xdr:cNvPr id="476" name="普通建設事業費 （ うち更新整備　）該当値テキスト"/>
        <xdr:cNvSpPr txBox="1"/>
      </xdr:nvSpPr>
      <xdr:spPr>
        <a:xfrm>
          <a:off x="10528300" y="1672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97619</xdr:rowOff>
    </xdr:from>
    <xdr:to>
      <xdr:col>50</xdr:col>
      <xdr:colOff>165100</xdr:colOff>
      <xdr:row>99</xdr:row>
      <xdr:rowOff>27769</xdr:rowOff>
    </xdr:to>
    <xdr:sp macro="" textlink="">
      <xdr:nvSpPr>
        <xdr:cNvPr id="477" name="楕円 476"/>
        <xdr:cNvSpPr/>
      </xdr:nvSpPr>
      <xdr:spPr>
        <a:xfrm>
          <a:off x="9588500" y="1689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18896</xdr:rowOff>
    </xdr:from>
    <xdr:ext cx="534377" cy="259045"/>
    <xdr:sp macro="" textlink="">
      <xdr:nvSpPr>
        <xdr:cNvPr id="478" name="テキスト ボックス 477"/>
        <xdr:cNvSpPr txBox="1"/>
      </xdr:nvSpPr>
      <xdr:spPr>
        <a:xfrm>
          <a:off x="9372111" y="1699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33872</xdr:rowOff>
    </xdr:from>
    <xdr:to>
      <xdr:col>46</xdr:col>
      <xdr:colOff>38100</xdr:colOff>
      <xdr:row>96</xdr:row>
      <xdr:rowOff>135472</xdr:rowOff>
    </xdr:to>
    <xdr:sp macro="" textlink="">
      <xdr:nvSpPr>
        <xdr:cNvPr id="479" name="楕円 478"/>
        <xdr:cNvSpPr/>
      </xdr:nvSpPr>
      <xdr:spPr>
        <a:xfrm>
          <a:off x="8699500" y="1649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151999</xdr:rowOff>
    </xdr:from>
    <xdr:ext cx="534377" cy="259045"/>
    <xdr:sp macro="" textlink="">
      <xdr:nvSpPr>
        <xdr:cNvPr id="480" name="テキスト ボックス 479"/>
        <xdr:cNvSpPr txBox="1"/>
      </xdr:nvSpPr>
      <xdr:spPr>
        <a:xfrm>
          <a:off x="8483111" y="1626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7671</xdr:rowOff>
    </xdr:from>
    <xdr:to>
      <xdr:col>41</xdr:col>
      <xdr:colOff>101600</xdr:colOff>
      <xdr:row>97</xdr:row>
      <xdr:rowOff>109271</xdr:rowOff>
    </xdr:to>
    <xdr:sp macro="" textlink="">
      <xdr:nvSpPr>
        <xdr:cNvPr id="481" name="楕円 480"/>
        <xdr:cNvSpPr/>
      </xdr:nvSpPr>
      <xdr:spPr>
        <a:xfrm>
          <a:off x="7810500" y="1663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125798</xdr:rowOff>
    </xdr:from>
    <xdr:ext cx="534377" cy="259045"/>
    <xdr:sp macro="" textlink="">
      <xdr:nvSpPr>
        <xdr:cNvPr id="482" name="テキスト ボックス 481"/>
        <xdr:cNvSpPr txBox="1"/>
      </xdr:nvSpPr>
      <xdr:spPr>
        <a:xfrm>
          <a:off x="7594111" y="1641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101800</xdr:rowOff>
    </xdr:from>
    <xdr:to>
      <xdr:col>36</xdr:col>
      <xdr:colOff>165100</xdr:colOff>
      <xdr:row>97</xdr:row>
      <xdr:rowOff>31950</xdr:rowOff>
    </xdr:to>
    <xdr:sp macro="" textlink="">
      <xdr:nvSpPr>
        <xdr:cNvPr id="483" name="楕円 482"/>
        <xdr:cNvSpPr/>
      </xdr:nvSpPr>
      <xdr:spPr>
        <a:xfrm>
          <a:off x="6921500" y="165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48477</xdr:rowOff>
    </xdr:from>
    <xdr:ext cx="534377" cy="259045"/>
    <xdr:sp macro="" textlink="">
      <xdr:nvSpPr>
        <xdr:cNvPr id="484" name="テキスト ボックス 483"/>
        <xdr:cNvSpPr txBox="1"/>
      </xdr:nvSpPr>
      <xdr:spPr>
        <a:xfrm>
          <a:off x="6705111" y="1633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33843</xdr:rowOff>
    </xdr:from>
    <xdr:to>
      <xdr:col>85</xdr:col>
      <xdr:colOff>127000</xdr:colOff>
      <xdr:row>39</xdr:row>
      <xdr:rowOff>44450</xdr:rowOff>
    </xdr:to>
    <xdr:cxnSp macro="">
      <xdr:nvCxnSpPr>
        <xdr:cNvPr id="513" name="直線コネクタ 512"/>
        <xdr:cNvCxnSpPr/>
      </xdr:nvCxnSpPr>
      <xdr:spPr>
        <a:xfrm>
          <a:off x="15481300" y="6720393"/>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30795</xdr:rowOff>
    </xdr:from>
    <xdr:to>
      <xdr:col>81</xdr:col>
      <xdr:colOff>50800</xdr:colOff>
      <xdr:row>39</xdr:row>
      <xdr:rowOff>33843</xdr:rowOff>
    </xdr:to>
    <xdr:cxnSp macro="">
      <xdr:nvCxnSpPr>
        <xdr:cNvPr id="516" name="直線コネクタ 515"/>
        <xdr:cNvCxnSpPr/>
      </xdr:nvCxnSpPr>
      <xdr:spPr>
        <a:xfrm>
          <a:off x="14592300" y="671734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30795</xdr:rowOff>
    </xdr:from>
    <xdr:to>
      <xdr:col>76</xdr:col>
      <xdr:colOff>114300</xdr:colOff>
      <xdr:row>39</xdr:row>
      <xdr:rowOff>43886</xdr:rowOff>
    </xdr:to>
    <xdr:cxnSp macro="">
      <xdr:nvCxnSpPr>
        <xdr:cNvPr id="519" name="直線コネクタ 518"/>
        <xdr:cNvCxnSpPr/>
      </xdr:nvCxnSpPr>
      <xdr:spPr>
        <a:xfrm flipV="1">
          <a:off x="13703300" y="6717345"/>
          <a:ext cx="889000" cy="1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43886</xdr:rowOff>
    </xdr:from>
    <xdr:to>
      <xdr:col>71</xdr:col>
      <xdr:colOff>177800</xdr:colOff>
      <xdr:row>39</xdr:row>
      <xdr:rowOff>44450</xdr:rowOff>
    </xdr:to>
    <xdr:cxnSp macro="">
      <xdr:nvCxnSpPr>
        <xdr:cNvPr id="522" name="直線コネクタ 521"/>
        <xdr:cNvCxnSpPr/>
      </xdr:nvCxnSpPr>
      <xdr:spPr>
        <a:xfrm flipV="1">
          <a:off x="12814300" y="6730436"/>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249299" cy="259045"/>
    <xdr:sp macro="" textlink="">
      <xdr:nvSpPr>
        <xdr:cNvPr id="533" name="災害復旧事業費該当値テキスト"/>
        <xdr:cNvSpPr txBox="1"/>
      </xdr:nvSpPr>
      <xdr:spPr>
        <a:xfrm>
          <a:off x="16370300" y="6625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154493</xdr:rowOff>
    </xdr:from>
    <xdr:to>
      <xdr:col>81</xdr:col>
      <xdr:colOff>101600</xdr:colOff>
      <xdr:row>39</xdr:row>
      <xdr:rowOff>84643</xdr:rowOff>
    </xdr:to>
    <xdr:sp macro="" textlink="">
      <xdr:nvSpPr>
        <xdr:cNvPr id="534" name="楕円 533"/>
        <xdr:cNvSpPr/>
      </xdr:nvSpPr>
      <xdr:spPr>
        <a:xfrm>
          <a:off x="15430500" y="666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75770</xdr:rowOff>
    </xdr:from>
    <xdr:ext cx="469744" cy="259045"/>
    <xdr:sp macro="" textlink="">
      <xdr:nvSpPr>
        <xdr:cNvPr id="535" name="テキスト ボックス 534"/>
        <xdr:cNvSpPr txBox="1"/>
      </xdr:nvSpPr>
      <xdr:spPr>
        <a:xfrm>
          <a:off x="15246428" y="676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151445</xdr:rowOff>
    </xdr:from>
    <xdr:to>
      <xdr:col>76</xdr:col>
      <xdr:colOff>165100</xdr:colOff>
      <xdr:row>39</xdr:row>
      <xdr:rowOff>81595</xdr:rowOff>
    </xdr:to>
    <xdr:sp macro="" textlink="">
      <xdr:nvSpPr>
        <xdr:cNvPr id="536" name="楕円 535"/>
        <xdr:cNvSpPr/>
      </xdr:nvSpPr>
      <xdr:spPr>
        <a:xfrm>
          <a:off x="14541500" y="666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72722</xdr:rowOff>
    </xdr:from>
    <xdr:ext cx="469744" cy="259045"/>
    <xdr:sp macro="" textlink="">
      <xdr:nvSpPr>
        <xdr:cNvPr id="537" name="テキスト ボックス 536"/>
        <xdr:cNvSpPr txBox="1"/>
      </xdr:nvSpPr>
      <xdr:spPr>
        <a:xfrm>
          <a:off x="14357428" y="675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164536</xdr:rowOff>
    </xdr:from>
    <xdr:to>
      <xdr:col>72</xdr:col>
      <xdr:colOff>38100</xdr:colOff>
      <xdr:row>39</xdr:row>
      <xdr:rowOff>94686</xdr:rowOff>
    </xdr:to>
    <xdr:sp macro="" textlink="">
      <xdr:nvSpPr>
        <xdr:cNvPr id="538" name="楕円 537"/>
        <xdr:cNvSpPr/>
      </xdr:nvSpPr>
      <xdr:spPr>
        <a:xfrm>
          <a:off x="13652500" y="66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85813</xdr:rowOff>
    </xdr:from>
    <xdr:ext cx="313932" cy="259045"/>
    <xdr:sp macro="" textlink="">
      <xdr:nvSpPr>
        <xdr:cNvPr id="539" name="テキスト ボックス 538"/>
        <xdr:cNvSpPr txBox="1"/>
      </xdr:nvSpPr>
      <xdr:spPr>
        <a:xfrm>
          <a:off x="13546333" y="67723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111411</xdr:rowOff>
    </xdr:from>
    <xdr:to>
      <xdr:col>85</xdr:col>
      <xdr:colOff>127000</xdr:colOff>
      <xdr:row>75</xdr:row>
      <xdr:rowOff>164731</xdr:rowOff>
    </xdr:to>
    <xdr:cxnSp macro="">
      <xdr:nvCxnSpPr>
        <xdr:cNvPr id="619" name="直線コネクタ 618"/>
        <xdr:cNvCxnSpPr/>
      </xdr:nvCxnSpPr>
      <xdr:spPr>
        <a:xfrm>
          <a:off x="15481300" y="12970161"/>
          <a:ext cx="838200" cy="5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111411</xdr:rowOff>
    </xdr:from>
    <xdr:to>
      <xdr:col>81</xdr:col>
      <xdr:colOff>50800</xdr:colOff>
      <xdr:row>75</xdr:row>
      <xdr:rowOff>165036</xdr:rowOff>
    </xdr:to>
    <xdr:cxnSp macro="">
      <xdr:nvCxnSpPr>
        <xdr:cNvPr id="622" name="直線コネクタ 621"/>
        <xdr:cNvCxnSpPr/>
      </xdr:nvCxnSpPr>
      <xdr:spPr>
        <a:xfrm flipV="1">
          <a:off x="14592300" y="12970161"/>
          <a:ext cx="889000" cy="5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165036</xdr:rowOff>
    </xdr:from>
    <xdr:to>
      <xdr:col>76</xdr:col>
      <xdr:colOff>114300</xdr:colOff>
      <xdr:row>76</xdr:row>
      <xdr:rowOff>882</xdr:rowOff>
    </xdr:to>
    <xdr:cxnSp macro="">
      <xdr:nvCxnSpPr>
        <xdr:cNvPr id="625" name="直線コネクタ 624"/>
        <xdr:cNvCxnSpPr/>
      </xdr:nvCxnSpPr>
      <xdr:spPr>
        <a:xfrm flipV="1">
          <a:off x="13703300" y="13023786"/>
          <a:ext cx="889000" cy="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215</xdr:rowOff>
    </xdr:from>
    <xdr:to>
      <xdr:col>71</xdr:col>
      <xdr:colOff>177800</xdr:colOff>
      <xdr:row>76</xdr:row>
      <xdr:rowOff>882</xdr:rowOff>
    </xdr:to>
    <xdr:cxnSp macro="">
      <xdr:nvCxnSpPr>
        <xdr:cNvPr id="628" name="直線コネクタ 627"/>
        <xdr:cNvCxnSpPr/>
      </xdr:nvCxnSpPr>
      <xdr:spPr>
        <a:xfrm>
          <a:off x="12814300" y="13030415"/>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113932</xdr:rowOff>
    </xdr:from>
    <xdr:to>
      <xdr:col>85</xdr:col>
      <xdr:colOff>177800</xdr:colOff>
      <xdr:row>76</xdr:row>
      <xdr:rowOff>44081</xdr:rowOff>
    </xdr:to>
    <xdr:sp macro="" textlink="">
      <xdr:nvSpPr>
        <xdr:cNvPr id="638" name="楕円 637"/>
        <xdr:cNvSpPr/>
      </xdr:nvSpPr>
      <xdr:spPr>
        <a:xfrm>
          <a:off x="16268700" y="129726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92359</xdr:rowOff>
    </xdr:from>
    <xdr:ext cx="534377" cy="259045"/>
    <xdr:sp macro="" textlink="">
      <xdr:nvSpPr>
        <xdr:cNvPr id="639" name="公債費該当値テキスト"/>
        <xdr:cNvSpPr txBox="1"/>
      </xdr:nvSpPr>
      <xdr:spPr>
        <a:xfrm>
          <a:off x="16370300" y="1295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60611</xdr:rowOff>
    </xdr:from>
    <xdr:to>
      <xdr:col>81</xdr:col>
      <xdr:colOff>101600</xdr:colOff>
      <xdr:row>75</xdr:row>
      <xdr:rowOff>162210</xdr:rowOff>
    </xdr:to>
    <xdr:sp macro="" textlink="">
      <xdr:nvSpPr>
        <xdr:cNvPr id="640" name="楕円 639"/>
        <xdr:cNvSpPr/>
      </xdr:nvSpPr>
      <xdr:spPr>
        <a:xfrm>
          <a:off x="15430500" y="129193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153337</xdr:rowOff>
    </xdr:from>
    <xdr:ext cx="534377" cy="259045"/>
    <xdr:sp macro="" textlink="">
      <xdr:nvSpPr>
        <xdr:cNvPr id="641" name="テキスト ボックス 640"/>
        <xdr:cNvSpPr txBox="1"/>
      </xdr:nvSpPr>
      <xdr:spPr>
        <a:xfrm>
          <a:off x="15214111" y="1301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114236</xdr:rowOff>
    </xdr:from>
    <xdr:to>
      <xdr:col>76</xdr:col>
      <xdr:colOff>165100</xdr:colOff>
      <xdr:row>76</xdr:row>
      <xdr:rowOff>44386</xdr:rowOff>
    </xdr:to>
    <xdr:sp macro="" textlink="">
      <xdr:nvSpPr>
        <xdr:cNvPr id="642" name="楕円 641"/>
        <xdr:cNvSpPr/>
      </xdr:nvSpPr>
      <xdr:spPr>
        <a:xfrm>
          <a:off x="14541500" y="1297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35513</xdr:rowOff>
    </xdr:from>
    <xdr:ext cx="534377" cy="259045"/>
    <xdr:sp macro="" textlink="">
      <xdr:nvSpPr>
        <xdr:cNvPr id="643" name="テキスト ボックス 642"/>
        <xdr:cNvSpPr txBox="1"/>
      </xdr:nvSpPr>
      <xdr:spPr>
        <a:xfrm>
          <a:off x="14325111" y="1306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121533</xdr:rowOff>
    </xdr:from>
    <xdr:to>
      <xdr:col>72</xdr:col>
      <xdr:colOff>38100</xdr:colOff>
      <xdr:row>76</xdr:row>
      <xdr:rowOff>51684</xdr:rowOff>
    </xdr:to>
    <xdr:sp macro="" textlink="">
      <xdr:nvSpPr>
        <xdr:cNvPr id="644" name="楕円 643"/>
        <xdr:cNvSpPr/>
      </xdr:nvSpPr>
      <xdr:spPr>
        <a:xfrm>
          <a:off x="13652500" y="129802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42809</xdr:rowOff>
    </xdr:from>
    <xdr:ext cx="534377" cy="259045"/>
    <xdr:sp macro="" textlink="">
      <xdr:nvSpPr>
        <xdr:cNvPr id="645" name="テキスト ボックス 644"/>
        <xdr:cNvSpPr txBox="1"/>
      </xdr:nvSpPr>
      <xdr:spPr>
        <a:xfrm>
          <a:off x="13436111" y="130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120866</xdr:rowOff>
    </xdr:from>
    <xdr:to>
      <xdr:col>67</xdr:col>
      <xdr:colOff>101600</xdr:colOff>
      <xdr:row>76</xdr:row>
      <xdr:rowOff>51017</xdr:rowOff>
    </xdr:to>
    <xdr:sp macro="" textlink="">
      <xdr:nvSpPr>
        <xdr:cNvPr id="646" name="楕円 645"/>
        <xdr:cNvSpPr/>
      </xdr:nvSpPr>
      <xdr:spPr>
        <a:xfrm>
          <a:off x="12763500" y="129796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42142</xdr:rowOff>
    </xdr:from>
    <xdr:ext cx="534377" cy="259045"/>
    <xdr:sp macro="" textlink="">
      <xdr:nvSpPr>
        <xdr:cNvPr id="647" name="テキスト ボックス 646"/>
        <xdr:cNvSpPr txBox="1"/>
      </xdr:nvSpPr>
      <xdr:spPr>
        <a:xfrm>
          <a:off x="12547111" y="1307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84328</xdr:rowOff>
    </xdr:from>
    <xdr:to>
      <xdr:col>85</xdr:col>
      <xdr:colOff>127000</xdr:colOff>
      <xdr:row>95</xdr:row>
      <xdr:rowOff>169723</xdr:rowOff>
    </xdr:to>
    <xdr:cxnSp macro="">
      <xdr:nvCxnSpPr>
        <xdr:cNvPr id="676" name="直線コネクタ 675"/>
        <xdr:cNvCxnSpPr/>
      </xdr:nvCxnSpPr>
      <xdr:spPr>
        <a:xfrm flipV="1">
          <a:off x="15481300" y="16372078"/>
          <a:ext cx="838200" cy="8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101833</xdr:rowOff>
    </xdr:from>
    <xdr:ext cx="534377" cy="259045"/>
    <xdr:sp macro="" textlink="">
      <xdr:nvSpPr>
        <xdr:cNvPr id="677" name="積立金平均値テキスト"/>
        <xdr:cNvSpPr txBox="1"/>
      </xdr:nvSpPr>
      <xdr:spPr>
        <a:xfrm>
          <a:off x="16370300" y="16732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169723</xdr:rowOff>
    </xdr:from>
    <xdr:to>
      <xdr:col>81</xdr:col>
      <xdr:colOff>50800</xdr:colOff>
      <xdr:row>96</xdr:row>
      <xdr:rowOff>78194</xdr:rowOff>
    </xdr:to>
    <xdr:cxnSp macro="">
      <xdr:nvCxnSpPr>
        <xdr:cNvPr id="679" name="直線コネクタ 678"/>
        <xdr:cNvCxnSpPr/>
      </xdr:nvCxnSpPr>
      <xdr:spPr>
        <a:xfrm flipV="1">
          <a:off x="14592300" y="16457473"/>
          <a:ext cx="889000" cy="7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83938</xdr:rowOff>
    </xdr:from>
    <xdr:ext cx="534377" cy="259045"/>
    <xdr:sp macro="" textlink="">
      <xdr:nvSpPr>
        <xdr:cNvPr id="681" name="テキスト ボックス 680"/>
        <xdr:cNvSpPr txBox="1"/>
      </xdr:nvSpPr>
      <xdr:spPr>
        <a:xfrm>
          <a:off x="15214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78194</xdr:rowOff>
    </xdr:from>
    <xdr:to>
      <xdr:col>76</xdr:col>
      <xdr:colOff>114300</xdr:colOff>
      <xdr:row>97</xdr:row>
      <xdr:rowOff>42723</xdr:rowOff>
    </xdr:to>
    <xdr:cxnSp macro="">
      <xdr:nvCxnSpPr>
        <xdr:cNvPr id="682" name="直線コネクタ 681"/>
        <xdr:cNvCxnSpPr/>
      </xdr:nvCxnSpPr>
      <xdr:spPr>
        <a:xfrm flipV="1">
          <a:off x="13703300" y="16537394"/>
          <a:ext cx="889000" cy="13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64267</xdr:rowOff>
    </xdr:from>
    <xdr:ext cx="534377" cy="259045"/>
    <xdr:sp macro="" textlink="">
      <xdr:nvSpPr>
        <xdr:cNvPr id="684" name="テキスト ボックス 683"/>
        <xdr:cNvSpPr txBox="1"/>
      </xdr:nvSpPr>
      <xdr:spPr>
        <a:xfrm>
          <a:off x="14325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126098</xdr:rowOff>
    </xdr:from>
    <xdr:to>
      <xdr:col>71</xdr:col>
      <xdr:colOff>177800</xdr:colOff>
      <xdr:row>97</xdr:row>
      <xdr:rowOff>42723</xdr:rowOff>
    </xdr:to>
    <xdr:cxnSp macro="">
      <xdr:nvCxnSpPr>
        <xdr:cNvPr id="685" name="直線コネクタ 684"/>
        <xdr:cNvCxnSpPr/>
      </xdr:nvCxnSpPr>
      <xdr:spPr>
        <a:xfrm>
          <a:off x="12814300" y="16585298"/>
          <a:ext cx="889000" cy="8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104539</xdr:rowOff>
    </xdr:from>
    <xdr:ext cx="534377" cy="259045"/>
    <xdr:sp macro="" textlink="">
      <xdr:nvSpPr>
        <xdr:cNvPr id="687" name="テキスト ボックス 686"/>
        <xdr:cNvSpPr txBox="1"/>
      </xdr:nvSpPr>
      <xdr:spPr>
        <a:xfrm>
          <a:off x="13436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70362</xdr:rowOff>
    </xdr:from>
    <xdr:ext cx="534377" cy="259045"/>
    <xdr:sp macro="" textlink="">
      <xdr:nvSpPr>
        <xdr:cNvPr id="689" name="テキスト ボックス 688"/>
        <xdr:cNvSpPr txBox="1"/>
      </xdr:nvSpPr>
      <xdr:spPr>
        <a:xfrm>
          <a:off x="12547111" y="168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33528</xdr:rowOff>
    </xdr:from>
    <xdr:to>
      <xdr:col>85</xdr:col>
      <xdr:colOff>177800</xdr:colOff>
      <xdr:row>95</xdr:row>
      <xdr:rowOff>135128</xdr:rowOff>
    </xdr:to>
    <xdr:sp macro="" textlink="">
      <xdr:nvSpPr>
        <xdr:cNvPr id="695" name="楕円 694"/>
        <xdr:cNvSpPr/>
      </xdr:nvSpPr>
      <xdr:spPr>
        <a:xfrm>
          <a:off x="16268700" y="1632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56405</xdr:rowOff>
    </xdr:from>
    <xdr:ext cx="534377" cy="259045"/>
    <xdr:sp macro="" textlink="">
      <xdr:nvSpPr>
        <xdr:cNvPr id="696" name="積立金該当値テキスト"/>
        <xdr:cNvSpPr txBox="1"/>
      </xdr:nvSpPr>
      <xdr:spPr>
        <a:xfrm>
          <a:off x="16370300" y="161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118923</xdr:rowOff>
    </xdr:from>
    <xdr:to>
      <xdr:col>81</xdr:col>
      <xdr:colOff>101600</xdr:colOff>
      <xdr:row>96</xdr:row>
      <xdr:rowOff>49073</xdr:rowOff>
    </xdr:to>
    <xdr:sp macro="" textlink="">
      <xdr:nvSpPr>
        <xdr:cNvPr id="697" name="楕円 696"/>
        <xdr:cNvSpPr/>
      </xdr:nvSpPr>
      <xdr:spPr>
        <a:xfrm>
          <a:off x="15430500" y="1640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65600</xdr:rowOff>
    </xdr:from>
    <xdr:ext cx="534377" cy="259045"/>
    <xdr:sp macro="" textlink="">
      <xdr:nvSpPr>
        <xdr:cNvPr id="698" name="テキスト ボックス 697"/>
        <xdr:cNvSpPr txBox="1"/>
      </xdr:nvSpPr>
      <xdr:spPr>
        <a:xfrm>
          <a:off x="15214111" y="1618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27394</xdr:rowOff>
    </xdr:from>
    <xdr:to>
      <xdr:col>76</xdr:col>
      <xdr:colOff>165100</xdr:colOff>
      <xdr:row>96</xdr:row>
      <xdr:rowOff>128994</xdr:rowOff>
    </xdr:to>
    <xdr:sp macro="" textlink="">
      <xdr:nvSpPr>
        <xdr:cNvPr id="699" name="楕円 698"/>
        <xdr:cNvSpPr/>
      </xdr:nvSpPr>
      <xdr:spPr>
        <a:xfrm>
          <a:off x="14541500" y="1648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145521</xdr:rowOff>
    </xdr:from>
    <xdr:ext cx="534377" cy="259045"/>
    <xdr:sp macro="" textlink="">
      <xdr:nvSpPr>
        <xdr:cNvPr id="700" name="テキスト ボックス 699"/>
        <xdr:cNvSpPr txBox="1"/>
      </xdr:nvSpPr>
      <xdr:spPr>
        <a:xfrm>
          <a:off x="14325111" y="1626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163373</xdr:rowOff>
    </xdr:from>
    <xdr:to>
      <xdr:col>72</xdr:col>
      <xdr:colOff>38100</xdr:colOff>
      <xdr:row>97</xdr:row>
      <xdr:rowOff>93523</xdr:rowOff>
    </xdr:to>
    <xdr:sp macro="" textlink="">
      <xdr:nvSpPr>
        <xdr:cNvPr id="701" name="楕円 700"/>
        <xdr:cNvSpPr/>
      </xdr:nvSpPr>
      <xdr:spPr>
        <a:xfrm>
          <a:off x="13652500" y="1662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110050</xdr:rowOff>
    </xdr:from>
    <xdr:ext cx="534377" cy="259045"/>
    <xdr:sp macro="" textlink="">
      <xdr:nvSpPr>
        <xdr:cNvPr id="702" name="テキスト ボックス 701"/>
        <xdr:cNvSpPr txBox="1"/>
      </xdr:nvSpPr>
      <xdr:spPr>
        <a:xfrm>
          <a:off x="13436111" y="1639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75298</xdr:rowOff>
    </xdr:from>
    <xdr:to>
      <xdr:col>67</xdr:col>
      <xdr:colOff>101600</xdr:colOff>
      <xdr:row>97</xdr:row>
      <xdr:rowOff>5448</xdr:rowOff>
    </xdr:to>
    <xdr:sp macro="" textlink="">
      <xdr:nvSpPr>
        <xdr:cNvPr id="703" name="楕円 702"/>
        <xdr:cNvSpPr/>
      </xdr:nvSpPr>
      <xdr:spPr>
        <a:xfrm>
          <a:off x="12763500" y="165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21975</xdr:rowOff>
    </xdr:from>
    <xdr:ext cx="534377" cy="259045"/>
    <xdr:sp macro="" textlink="">
      <xdr:nvSpPr>
        <xdr:cNvPr id="704" name="テキスト ボックス 703"/>
        <xdr:cNvSpPr txBox="1"/>
      </xdr:nvSpPr>
      <xdr:spPr>
        <a:xfrm>
          <a:off x="12547111" y="1630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2997</xdr:rowOff>
    </xdr:from>
    <xdr:to>
      <xdr:col>116</xdr:col>
      <xdr:colOff>63500</xdr:colOff>
      <xdr:row>37</xdr:row>
      <xdr:rowOff>25324</xdr:rowOff>
    </xdr:to>
    <xdr:cxnSp macro="">
      <xdr:nvCxnSpPr>
        <xdr:cNvPr id="733" name="直線コネクタ 732"/>
        <xdr:cNvCxnSpPr/>
      </xdr:nvCxnSpPr>
      <xdr:spPr>
        <a:xfrm>
          <a:off x="21323300" y="6346647"/>
          <a:ext cx="838200" cy="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3700</xdr:rowOff>
    </xdr:from>
    <xdr:ext cx="469744" cy="259045"/>
    <xdr:sp macro="" textlink="">
      <xdr:nvSpPr>
        <xdr:cNvPr id="734" name="投資及び出資金平均値テキスト"/>
        <xdr:cNvSpPr txBox="1"/>
      </xdr:nvSpPr>
      <xdr:spPr>
        <a:xfrm>
          <a:off x="22212300" y="6518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84684</xdr:rowOff>
    </xdr:from>
    <xdr:to>
      <xdr:col>111</xdr:col>
      <xdr:colOff>177800</xdr:colOff>
      <xdr:row>37</xdr:row>
      <xdr:rowOff>2997</xdr:rowOff>
    </xdr:to>
    <xdr:cxnSp macro="">
      <xdr:nvCxnSpPr>
        <xdr:cNvPr id="736" name="直線コネクタ 735"/>
        <xdr:cNvCxnSpPr/>
      </xdr:nvCxnSpPr>
      <xdr:spPr>
        <a:xfrm>
          <a:off x="20434300" y="6256884"/>
          <a:ext cx="889000" cy="8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154462</xdr:rowOff>
    </xdr:from>
    <xdr:ext cx="469744" cy="259045"/>
    <xdr:sp macro="" textlink="">
      <xdr:nvSpPr>
        <xdr:cNvPr id="738" name="テキスト ボックス 737"/>
        <xdr:cNvSpPr txBox="1"/>
      </xdr:nvSpPr>
      <xdr:spPr>
        <a:xfrm>
          <a:off x="21088428" y="66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84684</xdr:rowOff>
    </xdr:from>
    <xdr:to>
      <xdr:col>107</xdr:col>
      <xdr:colOff>50800</xdr:colOff>
      <xdr:row>36</xdr:row>
      <xdr:rowOff>89941</xdr:rowOff>
    </xdr:to>
    <xdr:cxnSp macro="">
      <xdr:nvCxnSpPr>
        <xdr:cNvPr id="739" name="直線コネクタ 738"/>
        <xdr:cNvCxnSpPr/>
      </xdr:nvCxnSpPr>
      <xdr:spPr>
        <a:xfrm flipV="1">
          <a:off x="19545300" y="6256884"/>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161320</xdr:rowOff>
    </xdr:from>
    <xdr:ext cx="469744" cy="259045"/>
    <xdr:sp macro="" textlink="">
      <xdr:nvSpPr>
        <xdr:cNvPr id="741" name="テキスト ボックス 740"/>
        <xdr:cNvSpPr txBox="1"/>
      </xdr:nvSpPr>
      <xdr:spPr>
        <a:xfrm>
          <a:off x="20199428" y="667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89941</xdr:rowOff>
    </xdr:from>
    <xdr:to>
      <xdr:col>102</xdr:col>
      <xdr:colOff>114300</xdr:colOff>
      <xdr:row>37</xdr:row>
      <xdr:rowOff>145682</xdr:rowOff>
    </xdr:to>
    <xdr:cxnSp macro="">
      <xdr:nvCxnSpPr>
        <xdr:cNvPr id="742" name="直線コネクタ 741"/>
        <xdr:cNvCxnSpPr/>
      </xdr:nvCxnSpPr>
      <xdr:spPr>
        <a:xfrm flipV="1">
          <a:off x="18656300" y="6262141"/>
          <a:ext cx="889000" cy="22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171111</xdr:rowOff>
    </xdr:from>
    <xdr:ext cx="469744" cy="259045"/>
    <xdr:sp macro="" textlink="">
      <xdr:nvSpPr>
        <xdr:cNvPr id="744" name="テキスト ボックス 743"/>
        <xdr:cNvSpPr txBox="1"/>
      </xdr:nvSpPr>
      <xdr:spPr>
        <a:xfrm>
          <a:off x="19310428" y="668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6024</xdr:rowOff>
    </xdr:from>
    <xdr:ext cx="469744" cy="259045"/>
    <xdr:sp macro="" textlink="">
      <xdr:nvSpPr>
        <xdr:cNvPr id="746" name="テキスト ボックス 745"/>
        <xdr:cNvSpPr txBox="1"/>
      </xdr:nvSpPr>
      <xdr:spPr>
        <a:xfrm>
          <a:off x="18421428" y="669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145974</xdr:rowOff>
    </xdr:from>
    <xdr:to>
      <xdr:col>116</xdr:col>
      <xdr:colOff>114300</xdr:colOff>
      <xdr:row>37</xdr:row>
      <xdr:rowOff>76124</xdr:rowOff>
    </xdr:to>
    <xdr:sp macro="" textlink="">
      <xdr:nvSpPr>
        <xdr:cNvPr id="752" name="楕円 751"/>
        <xdr:cNvSpPr/>
      </xdr:nvSpPr>
      <xdr:spPr>
        <a:xfrm>
          <a:off x="22110700" y="631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168851</xdr:rowOff>
    </xdr:from>
    <xdr:ext cx="469744" cy="259045"/>
    <xdr:sp macro="" textlink="">
      <xdr:nvSpPr>
        <xdr:cNvPr id="753" name="投資及び出資金該当値テキスト"/>
        <xdr:cNvSpPr txBox="1"/>
      </xdr:nvSpPr>
      <xdr:spPr>
        <a:xfrm>
          <a:off x="22212300" y="616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123647</xdr:rowOff>
    </xdr:from>
    <xdr:to>
      <xdr:col>112</xdr:col>
      <xdr:colOff>38100</xdr:colOff>
      <xdr:row>37</xdr:row>
      <xdr:rowOff>53797</xdr:rowOff>
    </xdr:to>
    <xdr:sp macro="" textlink="">
      <xdr:nvSpPr>
        <xdr:cNvPr id="754" name="楕円 753"/>
        <xdr:cNvSpPr/>
      </xdr:nvSpPr>
      <xdr:spPr>
        <a:xfrm>
          <a:off x="21272500" y="629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70324</xdr:rowOff>
    </xdr:from>
    <xdr:ext cx="534377" cy="259045"/>
    <xdr:sp macro="" textlink="">
      <xdr:nvSpPr>
        <xdr:cNvPr id="755" name="テキスト ボックス 754"/>
        <xdr:cNvSpPr txBox="1"/>
      </xdr:nvSpPr>
      <xdr:spPr>
        <a:xfrm>
          <a:off x="21056111" y="607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33884</xdr:rowOff>
    </xdr:from>
    <xdr:to>
      <xdr:col>107</xdr:col>
      <xdr:colOff>101600</xdr:colOff>
      <xdr:row>36</xdr:row>
      <xdr:rowOff>135484</xdr:rowOff>
    </xdr:to>
    <xdr:sp macro="" textlink="">
      <xdr:nvSpPr>
        <xdr:cNvPr id="756" name="楕円 755"/>
        <xdr:cNvSpPr/>
      </xdr:nvSpPr>
      <xdr:spPr>
        <a:xfrm>
          <a:off x="20383500" y="62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152011</xdr:rowOff>
    </xdr:from>
    <xdr:ext cx="534377" cy="259045"/>
    <xdr:sp macro="" textlink="">
      <xdr:nvSpPr>
        <xdr:cNvPr id="757" name="テキスト ボックス 756"/>
        <xdr:cNvSpPr txBox="1"/>
      </xdr:nvSpPr>
      <xdr:spPr>
        <a:xfrm>
          <a:off x="20167111" y="598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39141</xdr:rowOff>
    </xdr:from>
    <xdr:to>
      <xdr:col>102</xdr:col>
      <xdr:colOff>165100</xdr:colOff>
      <xdr:row>36</xdr:row>
      <xdr:rowOff>140741</xdr:rowOff>
    </xdr:to>
    <xdr:sp macro="" textlink="">
      <xdr:nvSpPr>
        <xdr:cNvPr id="758" name="楕円 757"/>
        <xdr:cNvSpPr/>
      </xdr:nvSpPr>
      <xdr:spPr>
        <a:xfrm>
          <a:off x="19494500" y="621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157268</xdr:rowOff>
    </xdr:from>
    <xdr:ext cx="534377" cy="259045"/>
    <xdr:sp macro="" textlink="">
      <xdr:nvSpPr>
        <xdr:cNvPr id="759" name="テキスト ボックス 758"/>
        <xdr:cNvSpPr txBox="1"/>
      </xdr:nvSpPr>
      <xdr:spPr>
        <a:xfrm>
          <a:off x="19278111" y="598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94882</xdr:rowOff>
    </xdr:from>
    <xdr:to>
      <xdr:col>98</xdr:col>
      <xdr:colOff>38100</xdr:colOff>
      <xdr:row>38</xdr:row>
      <xdr:rowOff>25032</xdr:rowOff>
    </xdr:to>
    <xdr:sp macro="" textlink="">
      <xdr:nvSpPr>
        <xdr:cNvPr id="760" name="楕円 759"/>
        <xdr:cNvSpPr/>
      </xdr:nvSpPr>
      <xdr:spPr>
        <a:xfrm>
          <a:off x="18605500" y="643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41559</xdr:rowOff>
    </xdr:from>
    <xdr:ext cx="469744" cy="259045"/>
    <xdr:sp macro="" textlink="">
      <xdr:nvSpPr>
        <xdr:cNvPr id="761" name="テキスト ボックス 760"/>
        <xdr:cNvSpPr txBox="1"/>
      </xdr:nvSpPr>
      <xdr:spPr>
        <a:xfrm>
          <a:off x="18421428" y="621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40754</xdr:rowOff>
    </xdr:from>
    <xdr:to>
      <xdr:col>116</xdr:col>
      <xdr:colOff>63500</xdr:colOff>
      <xdr:row>59</xdr:row>
      <xdr:rowOff>40754</xdr:rowOff>
    </xdr:to>
    <xdr:cxnSp macro="">
      <xdr:nvCxnSpPr>
        <xdr:cNvPr id="790" name="直線コネクタ 789"/>
        <xdr:cNvCxnSpPr/>
      </xdr:nvCxnSpPr>
      <xdr:spPr>
        <a:xfrm>
          <a:off x="21323300" y="101563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40754</xdr:rowOff>
    </xdr:from>
    <xdr:to>
      <xdr:col>111</xdr:col>
      <xdr:colOff>177800</xdr:colOff>
      <xdr:row>59</xdr:row>
      <xdr:rowOff>40754</xdr:rowOff>
    </xdr:to>
    <xdr:cxnSp macro="">
      <xdr:nvCxnSpPr>
        <xdr:cNvPr id="793" name="直線コネクタ 792"/>
        <xdr:cNvCxnSpPr/>
      </xdr:nvCxnSpPr>
      <xdr:spPr>
        <a:xfrm>
          <a:off x="20434300" y="10156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38888</xdr:rowOff>
    </xdr:from>
    <xdr:to>
      <xdr:col>107</xdr:col>
      <xdr:colOff>50800</xdr:colOff>
      <xdr:row>59</xdr:row>
      <xdr:rowOff>40754</xdr:rowOff>
    </xdr:to>
    <xdr:cxnSp macro="">
      <xdr:nvCxnSpPr>
        <xdr:cNvPr id="796" name="直線コネクタ 795"/>
        <xdr:cNvCxnSpPr/>
      </xdr:nvCxnSpPr>
      <xdr:spPr>
        <a:xfrm>
          <a:off x="19545300" y="10154438"/>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37020</xdr:rowOff>
    </xdr:from>
    <xdr:to>
      <xdr:col>102</xdr:col>
      <xdr:colOff>114300</xdr:colOff>
      <xdr:row>59</xdr:row>
      <xdr:rowOff>38888</xdr:rowOff>
    </xdr:to>
    <xdr:cxnSp macro="">
      <xdr:nvCxnSpPr>
        <xdr:cNvPr id="799" name="直線コネクタ 798"/>
        <xdr:cNvCxnSpPr/>
      </xdr:nvCxnSpPr>
      <xdr:spPr>
        <a:xfrm>
          <a:off x="18656300" y="10152570"/>
          <a:ext cx="8890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161404</xdr:rowOff>
    </xdr:from>
    <xdr:to>
      <xdr:col>116</xdr:col>
      <xdr:colOff>114300</xdr:colOff>
      <xdr:row>59</xdr:row>
      <xdr:rowOff>91554</xdr:rowOff>
    </xdr:to>
    <xdr:sp macro="" textlink="">
      <xdr:nvSpPr>
        <xdr:cNvPr id="809" name="楕円 808"/>
        <xdr:cNvSpPr/>
      </xdr:nvSpPr>
      <xdr:spPr>
        <a:xfrm>
          <a:off x="22110700" y="101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76331</xdr:rowOff>
    </xdr:from>
    <xdr:ext cx="313932" cy="259045"/>
    <xdr:sp macro="" textlink="">
      <xdr:nvSpPr>
        <xdr:cNvPr id="810" name="貸付金該当値テキスト"/>
        <xdr:cNvSpPr txBox="1"/>
      </xdr:nvSpPr>
      <xdr:spPr>
        <a:xfrm>
          <a:off x="22212300" y="100204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161404</xdr:rowOff>
    </xdr:from>
    <xdr:to>
      <xdr:col>112</xdr:col>
      <xdr:colOff>38100</xdr:colOff>
      <xdr:row>59</xdr:row>
      <xdr:rowOff>91554</xdr:rowOff>
    </xdr:to>
    <xdr:sp macro="" textlink="">
      <xdr:nvSpPr>
        <xdr:cNvPr id="811" name="楕円 810"/>
        <xdr:cNvSpPr/>
      </xdr:nvSpPr>
      <xdr:spPr>
        <a:xfrm>
          <a:off x="21272500" y="101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82681</xdr:rowOff>
    </xdr:from>
    <xdr:ext cx="313932" cy="259045"/>
    <xdr:sp macro="" textlink="">
      <xdr:nvSpPr>
        <xdr:cNvPr id="812" name="テキスト ボックス 811"/>
        <xdr:cNvSpPr txBox="1"/>
      </xdr:nvSpPr>
      <xdr:spPr>
        <a:xfrm>
          <a:off x="21166333" y="10198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161404</xdr:rowOff>
    </xdr:from>
    <xdr:to>
      <xdr:col>107</xdr:col>
      <xdr:colOff>101600</xdr:colOff>
      <xdr:row>59</xdr:row>
      <xdr:rowOff>91554</xdr:rowOff>
    </xdr:to>
    <xdr:sp macro="" textlink="">
      <xdr:nvSpPr>
        <xdr:cNvPr id="813" name="楕円 812"/>
        <xdr:cNvSpPr/>
      </xdr:nvSpPr>
      <xdr:spPr>
        <a:xfrm>
          <a:off x="20383500" y="101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82681</xdr:rowOff>
    </xdr:from>
    <xdr:ext cx="313932" cy="259045"/>
    <xdr:sp macro="" textlink="">
      <xdr:nvSpPr>
        <xdr:cNvPr id="814" name="テキスト ボックス 813"/>
        <xdr:cNvSpPr txBox="1"/>
      </xdr:nvSpPr>
      <xdr:spPr>
        <a:xfrm>
          <a:off x="20277333" y="10198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159538</xdr:rowOff>
    </xdr:from>
    <xdr:to>
      <xdr:col>102</xdr:col>
      <xdr:colOff>165100</xdr:colOff>
      <xdr:row>59</xdr:row>
      <xdr:rowOff>89688</xdr:rowOff>
    </xdr:to>
    <xdr:sp macro="" textlink="">
      <xdr:nvSpPr>
        <xdr:cNvPr id="815" name="楕円 814"/>
        <xdr:cNvSpPr/>
      </xdr:nvSpPr>
      <xdr:spPr>
        <a:xfrm>
          <a:off x="19494500" y="1010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80815</xdr:rowOff>
    </xdr:from>
    <xdr:ext cx="378565" cy="259045"/>
    <xdr:sp macro="" textlink="">
      <xdr:nvSpPr>
        <xdr:cNvPr id="816" name="テキスト ボックス 815"/>
        <xdr:cNvSpPr txBox="1"/>
      </xdr:nvSpPr>
      <xdr:spPr>
        <a:xfrm>
          <a:off x="19356017" y="10196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157670</xdr:rowOff>
    </xdr:from>
    <xdr:to>
      <xdr:col>98</xdr:col>
      <xdr:colOff>38100</xdr:colOff>
      <xdr:row>59</xdr:row>
      <xdr:rowOff>87820</xdr:rowOff>
    </xdr:to>
    <xdr:sp macro="" textlink="">
      <xdr:nvSpPr>
        <xdr:cNvPr id="817" name="楕円 816"/>
        <xdr:cNvSpPr/>
      </xdr:nvSpPr>
      <xdr:spPr>
        <a:xfrm>
          <a:off x="18605500" y="101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78947</xdr:rowOff>
    </xdr:from>
    <xdr:ext cx="378565" cy="259045"/>
    <xdr:sp macro="" textlink="">
      <xdr:nvSpPr>
        <xdr:cNvPr id="818" name="テキスト ボックス 817"/>
        <xdr:cNvSpPr txBox="1"/>
      </xdr:nvSpPr>
      <xdr:spPr>
        <a:xfrm>
          <a:off x="18467017" y="10194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74353</xdr:rowOff>
    </xdr:from>
    <xdr:to>
      <xdr:col>116</xdr:col>
      <xdr:colOff>63500</xdr:colOff>
      <xdr:row>75</xdr:row>
      <xdr:rowOff>80656</xdr:rowOff>
    </xdr:to>
    <xdr:cxnSp macro="">
      <xdr:nvCxnSpPr>
        <xdr:cNvPr id="850" name="直線コネクタ 849"/>
        <xdr:cNvCxnSpPr/>
      </xdr:nvCxnSpPr>
      <xdr:spPr>
        <a:xfrm flipV="1">
          <a:off x="21323300" y="12933103"/>
          <a:ext cx="838200" cy="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80656</xdr:rowOff>
    </xdr:from>
    <xdr:to>
      <xdr:col>111</xdr:col>
      <xdr:colOff>177800</xdr:colOff>
      <xdr:row>75</xdr:row>
      <xdr:rowOff>113150</xdr:rowOff>
    </xdr:to>
    <xdr:cxnSp macro="">
      <xdr:nvCxnSpPr>
        <xdr:cNvPr id="853" name="直線コネクタ 852"/>
        <xdr:cNvCxnSpPr/>
      </xdr:nvCxnSpPr>
      <xdr:spPr>
        <a:xfrm flipV="1">
          <a:off x="20434300" y="12939406"/>
          <a:ext cx="889000" cy="3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109068</xdr:rowOff>
    </xdr:from>
    <xdr:to>
      <xdr:col>107</xdr:col>
      <xdr:colOff>50800</xdr:colOff>
      <xdr:row>75</xdr:row>
      <xdr:rowOff>113150</xdr:rowOff>
    </xdr:to>
    <xdr:cxnSp macro="">
      <xdr:nvCxnSpPr>
        <xdr:cNvPr id="856" name="直線コネクタ 855"/>
        <xdr:cNvCxnSpPr/>
      </xdr:nvCxnSpPr>
      <xdr:spPr>
        <a:xfrm>
          <a:off x="19545300" y="12967818"/>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38136</xdr:rowOff>
    </xdr:from>
    <xdr:to>
      <xdr:col>102</xdr:col>
      <xdr:colOff>114300</xdr:colOff>
      <xdr:row>75</xdr:row>
      <xdr:rowOff>109068</xdr:rowOff>
    </xdr:to>
    <xdr:cxnSp macro="">
      <xdr:nvCxnSpPr>
        <xdr:cNvPr id="859" name="直線コネクタ 858"/>
        <xdr:cNvCxnSpPr/>
      </xdr:nvCxnSpPr>
      <xdr:spPr>
        <a:xfrm>
          <a:off x="18656300" y="12553986"/>
          <a:ext cx="889000" cy="41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94335</xdr:rowOff>
    </xdr:from>
    <xdr:ext cx="534377" cy="259045"/>
    <xdr:sp macro="" textlink="">
      <xdr:nvSpPr>
        <xdr:cNvPr id="863" name="テキスト ボックス 862"/>
        <xdr:cNvSpPr txBox="1"/>
      </xdr:nvSpPr>
      <xdr:spPr>
        <a:xfrm>
          <a:off x="18389111" y="126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23553</xdr:rowOff>
    </xdr:from>
    <xdr:to>
      <xdr:col>116</xdr:col>
      <xdr:colOff>114300</xdr:colOff>
      <xdr:row>75</xdr:row>
      <xdr:rowOff>125153</xdr:rowOff>
    </xdr:to>
    <xdr:sp macro="" textlink="">
      <xdr:nvSpPr>
        <xdr:cNvPr id="869" name="楕円 868"/>
        <xdr:cNvSpPr/>
      </xdr:nvSpPr>
      <xdr:spPr>
        <a:xfrm>
          <a:off x="22110700" y="1288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1980</xdr:rowOff>
    </xdr:from>
    <xdr:ext cx="534377" cy="259045"/>
    <xdr:sp macro="" textlink="">
      <xdr:nvSpPr>
        <xdr:cNvPr id="870" name="繰出金該当値テキスト"/>
        <xdr:cNvSpPr txBox="1"/>
      </xdr:nvSpPr>
      <xdr:spPr>
        <a:xfrm>
          <a:off x="22212300" y="1286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29856</xdr:rowOff>
    </xdr:from>
    <xdr:to>
      <xdr:col>112</xdr:col>
      <xdr:colOff>38100</xdr:colOff>
      <xdr:row>75</xdr:row>
      <xdr:rowOff>131456</xdr:rowOff>
    </xdr:to>
    <xdr:sp macro="" textlink="">
      <xdr:nvSpPr>
        <xdr:cNvPr id="871" name="楕円 870"/>
        <xdr:cNvSpPr/>
      </xdr:nvSpPr>
      <xdr:spPr>
        <a:xfrm>
          <a:off x="21272500" y="1288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122583</xdr:rowOff>
    </xdr:from>
    <xdr:ext cx="534377" cy="259045"/>
    <xdr:sp macro="" textlink="">
      <xdr:nvSpPr>
        <xdr:cNvPr id="872" name="テキスト ボックス 871"/>
        <xdr:cNvSpPr txBox="1"/>
      </xdr:nvSpPr>
      <xdr:spPr>
        <a:xfrm>
          <a:off x="21056111" y="1298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62350</xdr:rowOff>
    </xdr:from>
    <xdr:to>
      <xdr:col>107</xdr:col>
      <xdr:colOff>101600</xdr:colOff>
      <xdr:row>75</xdr:row>
      <xdr:rowOff>163950</xdr:rowOff>
    </xdr:to>
    <xdr:sp macro="" textlink="">
      <xdr:nvSpPr>
        <xdr:cNvPr id="873" name="楕円 872"/>
        <xdr:cNvSpPr/>
      </xdr:nvSpPr>
      <xdr:spPr>
        <a:xfrm>
          <a:off x="20383500" y="129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155077</xdr:rowOff>
    </xdr:from>
    <xdr:ext cx="534377" cy="259045"/>
    <xdr:sp macro="" textlink="">
      <xdr:nvSpPr>
        <xdr:cNvPr id="874" name="テキスト ボックス 873"/>
        <xdr:cNvSpPr txBox="1"/>
      </xdr:nvSpPr>
      <xdr:spPr>
        <a:xfrm>
          <a:off x="20167111" y="1301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58268</xdr:rowOff>
    </xdr:from>
    <xdr:to>
      <xdr:col>102</xdr:col>
      <xdr:colOff>165100</xdr:colOff>
      <xdr:row>75</xdr:row>
      <xdr:rowOff>159868</xdr:rowOff>
    </xdr:to>
    <xdr:sp macro="" textlink="">
      <xdr:nvSpPr>
        <xdr:cNvPr id="875" name="楕円 874"/>
        <xdr:cNvSpPr/>
      </xdr:nvSpPr>
      <xdr:spPr>
        <a:xfrm>
          <a:off x="19494500" y="1291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150995</xdr:rowOff>
    </xdr:from>
    <xdr:ext cx="534377" cy="259045"/>
    <xdr:sp macro="" textlink="">
      <xdr:nvSpPr>
        <xdr:cNvPr id="876" name="テキスト ボックス 875"/>
        <xdr:cNvSpPr txBox="1"/>
      </xdr:nvSpPr>
      <xdr:spPr>
        <a:xfrm>
          <a:off x="19278111" y="130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158786</xdr:rowOff>
    </xdr:from>
    <xdr:to>
      <xdr:col>98</xdr:col>
      <xdr:colOff>38100</xdr:colOff>
      <xdr:row>73</xdr:row>
      <xdr:rowOff>88936</xdr:rowOff>
    </xdr:to>
    <xdr:sp macro="" textlink="">
      <xdr:nvSpPr>
        <xdr:cNvPr id="877" name="楕円 876"/>
        <xdr:cNvSpPr/>
      </xdr:nvSpPr>
      <xdr:spPr>
        <a:xfrm>
          <a:off x="18605500" y="1250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105463</xdr:rowOff>
    </xdr:from>
    <xdr:ext cx="534377" cy="259045"/>
    <xdr:sp macro="" textlink="">
      <xdr:nvSpPr>
        <xdr:cNvPr id="878" name="テキスト ボックス 877"/>
        <xdr:cNvSpPr txBox="1"/>
      </xdr:nvSpPr>
      <xdr:spPr>
        <a:xfrm>
          <a:off x="18389111" y="1227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565,017</a:t>
          </a:r>
          <a:r>
            <a:rPr kumimoji="1" lang="ja-JP" altLang="en-US" sz="1100">
              <a:latin typeface="ＭＳ Ｐゴシック" panose="020B0600070205080204" pitchFamily="50" charset="-128"/>
              <a:ea typeface="ＭＳ Ｐゴシック" panose="020B0600070205080204" pitchFamily="50" charset="-128"/>
            </a:rPr>
            <a:t>円（前年比＋</a:t>
          </a:r>
          <a:r>
            <a:rPr kumimoji="1" lang="en-US" altLang="ja-JP" sz="1100">
              <a:latin typeface="ＭＳ Ｐゴシック" panose="020B0600070205080204" pitchFamily="50" charset="-128"/>
              <a:ea typeface="ＭＳ Ｐゴシック" panose="020B0600070205080204" pitchFamily="50" charset="-128"/>
            </a:rPr>
            <a:t>149,978</a:t>
          </a:r>
          <a:r>
            <a:rPr kumimoji="1" lang="ja-JP" altLang="en-US" sz="1100">
              <a:latin typeface="ＭＳ Ｐゴシック" panose="020B0600070205080204" pitchFamily="50" charset="-128"/>
              <a:ea typeface="ＭＳ Ｐゴシック" panose="020B0600070205080204" pitchFamily="50" charset="-128"/>
            </a:rPr>
            <a:t>円）となっています。主な構成項目については下記のとおりです。</a:t>
          </a:r>
        </a:p>
        <a:p>
          <a:r>
            <a:rPr kumimoji="1" lang="ja-JP" altLang="en-US" sz="1100">
              <a:latin typeface="ＭＳ Ｐゴシック" panose="020B0600070205080204" pitchFamily="50" charset="-128"/>
              <a:ea typeface="ＭＳ Ｐゴシック" panose="020B0600070205080204" pitchFamily="50" charset="-128"/>
            </a:rPr>
            <a:t>扶助費は、コロナ対策の子育て世帯臨時特別給付金、ひとり親世帯臨時特別給付等の実施により、住民一人当たり対前年度比</a:t>
          </a:r>
          <a:r>
            <a:rPr kumimoji="1" lang="en-US" altLang="ja-JP" sz="1100">
              <a:latin typeface="ＭＳ Ｐゴシック" panose="020B0600070205080204" pitchFamily="50" charset="-128"/>
              <a:ea typeface="ＭＳ Ｐゴシック" panose="020B0600070205080204" pitchFamily="50" charset="-128"/>
            </a:rPr>
            <a:t>2,981</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99,822</a:t>
          </a:r>
          <a:r>
            <a:rPr kumimoji="1" lang="ja-JP" altLang="en-US" sz="1100">
              <a:latin typeface="ＭＳ Ｐゴシック" panose="020B0600070205080204" pitchFamily="50" charset="-128"/>
              <a:ea typeface="ＭＳ Ｐゴシック" panose="020B0600070205080204" pitchFamily="50" charset="-128"/>
            </a:rPr>
            <a:t>円で、類似団体平均を</a:t>
          </a:r>
          <a:r>
            <a:rPr kumimoji="1" lang="en-US" altLang="ja-JP" sz="1100">
              <a:latin typeface="ＭＳ Ｐゴシック" panose="020B0600070205080204" pitchFamily="50" charset="-128"/>
              <a:ea typeface="ＭＳ Ｐゴシック" panose="020B0600070205080204" pitchFamily="50" charset="-128"/>
            </a:rPr>
            <a:t>12,284</a:t>
          </a:r>
          <a:r>
            <a:rPr kumimoji="1" lang="ja-JP" altLang="en-US" sz="1100">
              <a:latin typeface="ＭＳ Ｐゴシック" panose="020B0600070205080204" pitchFamily="50" charset="-128"/>
              <a:ea typeface="ＭＳ Ｐゴシック" panose="020B0600070205080204" pitchFamily="50" charset="-128"/>
            </a:rPr>
            <a:t>円上回りました。　　　　補助費等は、コロナ対策事業の実施により住民一人当たり対前年度比</a:t>
          </a:r>
          <a:r>
            <a:rPr kumimoji="1" lang="en-US" altLang="ja-JP" sz="1100">
              <a:latin typeface="ＭＳ Ｐゴシック" panose="020B0600070205080204" pitchFamily="50" charset="-128"/>
              <a:ea typeface="ＭＳ Ｐゴシック" panose="020B0600070205080204" pitchFamily="50" charset="-128"/>
            </a:rPr>
            <a:t>125,155</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177,502</a:t>
          </a:r>
          <a:r>
            <a:rPr kumimoji="1" lang="ja-JP" altLang="en-US" sz="1100">
              <a:latin typeface="ＭＳ Ｐゴシック" panose="020B0600070205080204" pitchFamily="50" charset="-128"/>
              <a:ea typeface="ＭＳ Ｐゴシック" panose="020B0600070205080204" pitchFamily="50" charset="-128"/>
            </a:rPr>
            <a:t>円となりました。</a:t>
          </a:r>
        </a:p>
        <a:p>
          <a:r>
            <a:rPr kumimoji="1" lang="ja-JP" altLang="en-US" sz="1100">
              <a:latin typeface="ＭＳ Ｐゴシック" panose="020B0600070205080204" pitchFamily="50" charset="-128"/>
              <a:ea typeface="ＭＳ Ｐゴシック" panose="020B0600070205080204" pitchFamily="50" charset="-128"/>
            </a:rPr>
            <a:t>普通建設事業費は、民間の認定こども園・民間保育園整備への財政支援、老蘇こども園改修工事、小中学校</a:t>
          </a:r>
          <a:r>
            <a:rPr kumimoji="1" lang="en-US" altLang="ja-JP" sz="1100">
              <a:latin typeface="ＭＳ Ｐゴシック" panose="020B0600070205080204" pitchFamily="50" charset="-128"/>
              <a:ea typeface="ＭＳ Ｐゴシック" panose="020B0600070205080204" pitchFamily="50" charset="-128"/>
            </a:rPr>
            <a:t>ICT</a:t>
          </a:r>
          <a:r>
            <a:rPr kumimoji="1" lang="ja-JP" altLang="en-US" sz="1100">
              <a:latin typeface="ＭＳ Ｐゴシック" panose="020B0600070205080204" pitchFamily="50" charset="-128"/>
              <a:ea typeface="ＭＳ Ｐゴシック" panose="020B0600070205080204" pitchFamily="50" charset="-128"/>
            </a:rPr>
            <a:t>設備整備、現市庁舎耐震補強工事実施で増となり、住民一人当たり対前年度比</a:t>
          </a:r>
          <a:r>
            <a:rPr kumimoji="1" lang="en-US" altLang="ja-JP" sz="1100">
              <a:latin typeface="ＭＳ Ｐゴシック" panose="020B0600070205080204" pitchFamily="50" charset="-128"/>
              <a:ea typeface="ＭＳ Ｐゴシック" panose="020B0600070205080204" pitchFamily="50" charset="-128"/>
            </a:rPr>
            <a:t>6,863</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37,295</a:t>
          </a:r>
          <a:r>
            <a:rPr kumimoji="1" lang="ja-JP" altLang="en-US" sz="1100">
              <a:latin typeface="ＭＳ Ｐゴシック" panose="020B0600070205080204" pitchFamily="50" charset="-128"/>
              <a:ea typeface="ＭＳ Ｐゴシック" panose="020B0600070205080204" pitchFamily="50" charset="-128"/>
            </a:rPr>
            <a:t>円で、類似団体平均を</a:t>
          </a:r>
          <a:r>
            <a:rPr kumimoji="1" lang="en-US" altLang="ja-JP" sz="1100">
              <a:latin typeface="ＭＳ Ｐゴシック" panose="020B0600070205080204" pitchFamily="50" charset="-128"/>
              <a:ea typeface="ＭＳ Ｐゴシック" panose="020B0600070205080204" pitchFamily="50" charset="-128"/>
            </a:rPr>
            <a:t>26,517</a:t>
          </a:r>
          <a:r>
            <a:rPr kumimoji="1" lang="ja-JP" altLang="en-US" sz="1100">
              <a:latin typeface="ＭＳ Ｐゴシック" panose="020B0600070205080204" pitchFamily="50" charset="-128"/>
              <a:ea typeface="ＭＳ Ｐゴシック" panose="020B0600070205080204" pitchFamily="50" charset="-128"/>
            </a:rPr>
            <a:t>円下回りました。</a:t>
          </a:r>
        </a:p>
        <a:p>
          <a:r>
            <a:rPr kumimoji="1" lang="ja-JP" altLang="en-US" sz="1100">
              <a:latin typeface="ＭＳ Ｐゴシック" panose="020B0600070205080204" pitchFamily="50" charset="-128"/>
              <a:ea typeface="ＭＳ Ｐゴシック" panose="020B0600070205080204" pitchFamily="50" charset="-128"/>
            </a:rPr>
            <a:t>公債費については、令和元年度に行った繰上償還の皆減により、住民一人当たり対前年度比</a:t>
          </a:r>
          <a:r>
            <a:rPr kumimoji="1" lang="en-US" altLang="ja-JP" sz="1100">
              <a:latin typeface="ＭＳ Ｐゴシック" panose="020B0600070205080204" pitchFamily="50" charset="-128"/>
              <a:ea typeface="ＭＳ Ｐゴシック" panose="020B0600070205080204" pitchFamily="50" charset="-128"/>
            </a:rPr>
            <a:t>2,799</a:t>
          </a:r>
          <a:r>
            <a:rPr kumimoji="1" lang="ja-JP" altLang="en-US" sz="1100">
              <a:latin typeface="ＭＳ Ｐゴシック" panose="020B0600070205080204" pitchFamily="50" charset="-128"/>
              <a:ea typeface="ＭＳ Ｐゴシック" panose="020B0600070205080204" pitchFamily="50" charset="-128"/>
            </a:rPr>
            <a:t>円減の</a:t>
          </a:r>
          <a:r>
            <a:rPr kumimoji="1" lang="en-US" altLang="ja-JP" sz="1100">
              <a:latin typeface="ＭＳ Ｐゴシック" panose="020B0600070205080204" pitchFamily="50" charset="-128"/>
              <a:ea typeface="ＭＳ Ｐゴシック" panose="020B0600070205080204" pitchFamily="50" charset="-128"/>
            </a:rPr>
            <a:t>29,686</a:t>
          </a:r>
          <a:r>
            <a:rPr kumimoji="1" lang="ja-JP" altLang="en-US" sz="1100">
              <a:latin typeface="ＭＳ Ｐゴシック" panose="020B0600070205080204" pitchFamily="50" charset="-128"/>
              <a:ea typeface="ＭＳ Ｐゴシック" panose="020B0600070205080204" pitchFamily="50" charset="-128"/>
            </a:rPr>
            <a:t>円で、類似団体平均を</a:t>
          </a:r>
          <a:r>
            <a:rPr kumimoji="1" lang="en-US" altLang="ja-JP" sz="1100">
              <a:latin typeface="ＭＳ Ｐゴシック" panose="020B0600070205080204" pitchFamily="50" charset="-128"/>
              <a:ea typeface="ＭＳ Ｐゴシック" panose="020B0600070205080204" pitchFamily="50" charset="-128"/>
            </a:rPr>
            <a:t>10,019</a:t>
          </a:r>
          <a:r>
            <a:rPr kumimoji="1" lang="ja-JP" altLang="en-US" sz="1100">
              <a:latin typeface="ＭＳ Ｐゴシック" panose="020B0600070205080204" pitchFamily="50" charset="-128"/>
              <a:ea typeface="ＭＳ Ｐゴシック" panose="020B0600070205080204" pitchFamily="50" charset="-128"/>
            </a:rPr>
            <a:t>円下回りました。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投資及び出資金については、当市では市立総合医療センターの病院事業会計への出資金が必要となることから、例年類似団体平均を上回っています。病院事業会計への出資金は前年度から減少したものの住民一人当たりのコストは類似団体平均を</a:t>
          </a:r>
          <a:r>
            <a:rPr kumimoji="1" lang="en-US" altLang="ja-JP" sz="1100">
              <a:latin typeface="ＭＳ Ｐゴシック" panose="020B0600070205080204" pitchFamily="50" charset="-128"/>
              <a:ea typeface="ＭＳ Ｐゴシック" panose="020B0600070205080204" pitchFamily="50" charset="-128"/>
            </a:rPr>
            <a:t>5,832</a:t>
          </a:r>
          <a:r>
            <a:rPr kumimoji="1" lang="ja-JP" altLang="en-US" sz="1100">
              <a:latin typeface="ＭＳ Ｐゴシック" panose="020B0600070205080204" pitchFamily="50" charset="-128"/>
              <a:ea typeface="ＭＳ Ｐゴシック" panose="020B0600070205080204" pitchFamily="50" charset="-128"/>
            </a:rPr>
            <a:t>円上回りました。</a:t>
          </a:r>
        </a:p>
        <a:p>
          <a:r>
            <a:rPr kumimoji="1" lang="ja-JP" altLang="en-US" sz="1100">
              <a:latin typeface="ＭＳ Ｐゴシック" panose="020B0600070205080204" pitchFamily="50" charset="-128"/>
              <a:ea typeface="ＭＳ Ｐゴシック" panose="020B0600070205080204" pitchFamily="50" charset="-128"/>
            </a:rPr>
            <a:t>積立金については、ふるさと応援基金積立金の増加により、住民一人当たり対前年度比</a:t>
          </a:r>
          <a:r>
            <a:rPr kumimoji="1" lang="en-US" altLang="ja-JP" sz="1100">
              <a:latin typeface="ＭＳ Ｐゴシック" panose="020B0600070205080204" pitchFamily="50" charset="-128"/>
              <a:ea typeface="ＭＳ Ｐゴシック" panose="020B0600070205080204" pitchFamily="50" charset="-128"/>
            </a:rPr>
            <a:t>6,724</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50,860</a:t>
          </a:r>
          <a:r>
            <a:rPr kumimoji="1" lang="ja-JP" altLang="en-US" sz="1100">
              <a:latin typeface="ＭＳ Ｐゴシック" panose="020B0600070205080204" pitchFamily="50" charset="-128"/>
              <a:ea typeface="ＭＳ Ｐゴシック" panose="020B0600070205080204" pitchFamily="50" charset="-128"/>
            </a:rPr>
            <a:t>円で類似団体平均を</a:t>
          </a:r>
          <a:r>
            <a:rPr kumimoji="1" lang="en-US" altLang="ja-JP" sz="1100">
              <a:latin typeface="ＭＳ Ｐゴシック" panose="020B0600070205080204" pitchFamily="50" charset="-128"/>
              <a:ea typeface="ＭＳ Ｐゴシック" panose="020B0600070205080204" pitchFamily="50" charset="-128"/>
            </a:rPr>
            <a:t>34,077</a:t>
          </a:r>
          <a:r>
            <a:rPr kumimoji="1" lang="ja-JP" altLang="en-US" sz="1100">
              <a:latin typeface="ＭＳ Ｐゴシック" panose="020B0600070205080204" pitchFamily="50" charset="-128"/>
              <a:ea typeface="ＭＳ Ｐゴシック" panose="020B0600070205080204" pitchFamily="50" charset="-128"/>
            </a:rPr>
            <a:t>円上回りました。</a:t>
          </a:r>
        </a:p>
        <a:p>
          <a:r>
            <a:rPr kumimoji="1" lang="ja-JP" altLang="en-US" sz="1100">
              <a:latin typeface="ＭＳ Ｐゴシック" panose="020B0600070205080204" pitchFamily="50" charset="-128"/>
              <a:ea typeface="ＭＳ Ｐゴシック" panose="020B0600070205080204" pitchFamily="50" charset="-128"/>
            </a:rPr>
            <a:t>普通建設事業費は、今後、市庁舎整備等の大型施設整備事業が進むことから増加が見込まれますが、公債費とのバランスを保ちながら持続可能な財政運営を維持します。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82,343
80,783
177.45
47,664,085
46,525,236
820,440
18,877,749
26,074,840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65634</xdr:rowOff>
    </xdr:from>
    <xdr:to>
      <xdr:col>24</xdr:col>
      <xdr:colOff>63500</xdr:colOff>
      <xdr:row>36</xdr:row>
      <xdr:rowOff>77978</xdr:rowOff>
    </xdr:to>
    <xdr:cxnSp macro="">
      <xdr:nvCxnSpPr>
        <xdr:cNvPr id="59" name="直線コネクタ 58"/>
        <xdr:cNvCxnSpPr/>
      </xdr:nvCxnSpPr>
      <xdr:spPr>
        <a:xfrm flipV="1">
          <a:off x="3797300" y="6237834"/>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28143</xdr:rowOff>
    </xdr:from>
    <xdr:to>
      <xdr:col>19</xdr:col>
      <xdr:colOff>177800</xdr:colOff>
      <xdr:row>36</xdr:row>
      <xdr:rowOff>77978</xdr:rowOff>
    </xdr:to>
    <xdr:cxnSp macro="">
      <xdr:nvCxnSpPr>
        <xdr:cNvPr id="62" name="直線コネクタ 61"/>
        <xdr:cNvCxnSpPr/>
      </xdr:nvCxnSpPr>
      <xdr:spPr>
        <a:xfrm>
          <a:off x="2908300" y="6200343"/>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166218</xdr:rowOff>
    </xdr:from>
    <xdr:to>
      <xdr:col>15</xdr:col>
      <xdr:colOff>50800</xdr:colOff>
      <xdr:row>36</xdr:row>
      <xdr:rowOff>28143</xdr:rowOff>
    </xdr:to>
    <xdr:cxnSp macro="">
      <xdr:nvCxnSpPr>
        <xdr:cNvPr id="65" name="直線コネクタ 64"/>
        <xdr:cNvCxnSpPr/>
      </xdr:nvCxnSpPr>
      <xdr:spPr>
        <a:xfrm>
          <a:off x="2019300" y="6166968"/>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166218</xdr:rowOff>
    </xdr:from>
    <xdr:to>
      <xdr:col>10</xdr:col>
      <xdr:colOff>114300</xdr:colOff>
      <xdr:row>36</xdr:row>
      <xdr:rowOff>6198</xdr:rowOff>
    </xdr:to>
    <xdr:cxnSp macro="">
      <xdr:nvCxnSpPr>
        <xdr:cNvPr id="68" name="直線コネクタ 67"/>
        <xdr:cNvCxnSpPr/>
      </xdr:nvCxnSpPr>
      <xdr:spPr>
        <a:xfrm flipV="1">
          <a:off x="1130300" y="616696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14834</xdr:rowOff>
    </xdr:from>
    <xdr:to>
      <xdr:col>24</xdr:col>
      <xdr:colOff>114300</xdr:colOff>
      <xdr:row>36</xdr:row>
      <xdr:rowOff>116434</xdr:rowOff>
    </xdr:to>
    <xdr:sp macro="" textlink="">
      <xdr:nvSpPr>
        <xdr:cNvPr id="78" name="楕円 77"/>
        <xdr:cNvSpPr/>
      </xdr:nvSpPr>
      <xdr:spPr>
        <a:xfrm>
          <a:off x="4584700" y="618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164711</xdr:rowOff>
    </xdr:from>
    <xdr:ext cx="469744" cy="259045"/>
    <xdr:sp macro="" textlink="">
      <xdr:nvSpPr>
        <xdr:cNvPr id="79" name="議会費該当値テキスト"/>
        <xdr:cNvSpPr txBox="1"/>
      </xdr:nvSpPr>
      <xdr:spPr>
        <a:xfrm>
          <a:off x="4686300" y="61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27178</xdr:rowOff>
    </xdr:from>
    <xdr:to>
      <xdr:col>20</xdr:col>
      <xdr:colOff>38100</xdr:colOff>
      <xdr:row>36</xdr:row>
      <xdr:rowOff>128778</xdr:rowOff>
    </xdr:to>
    <xdr:sp macro="" textlink="">
      <xdr:nvSpPr>
        <xdr:cNvPr id="80" name="楕円 79"/>
        <xdr:cNvSpPr/>
      </xdr:nvSpPr>
      <xdr:spPr>
        <a:xfrm>
          <a:off x="3746500" y="619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119905</xdr:rowOff>
    </xdr:from>
    <xdr:ext cx="469744" cy="259045"/>
    <xdr:sp macro="" textlink="">
      <xdr:nvSpPr>
        <xdr:cNvPr id="81" name="テキスト ボックス 80"/>
        <xdr:cNvSpPr txBox="1"/>
      </xdr:nvSpPr>
      <xdr:spPr>
        <a:xfrm>
          <a:off x="3562428" y="629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148793</xdr:rowOff>
    </xdr:from>
    <xdr:to>
      <xdr:col>15</xdr:col>
      <xdr:colOff>101600</xdr:colOff>
      <xdr:row>36</xdr:row>
      <xdr:rowOff>78943</xdr:rowOff>
    </xdr:to>
    <xdr:sp macro="" textlink="">
      <xdr:nvSpPr>
        <xdr:cNvPr id="82" name="楕円 81"/>
        <xdr:cNvSpPr/>
      </xdr:nvSpPr>
      <xdr:spPr>
        <a:xfrm>
          <a:off x="2857500" y="61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70070</xdr:rowOff>
    </xdr:from>
    <xdr:ext cx="469744" cy="259045"/>
    <xdr:sp macro="" textlink="">
      <xdr:nvSpPr>
        <xdr:cNvPr id="83" name="テキスト ボックス 82"/>
        <xdr:cNvSpPr txBox="1"/>
      </xdr:nvSpPr>
      <xdr:spPr>
        <a:xfrm>
          <a:off x="2673428" y="62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115418</xdr:rowOff>
    </xdr:from>
    <xdr:to>
      <xdr:col>10</xdr:col>
      <xdr:colOff>165100</xdr:colOff>
      <xdr:row>36</xdr:row>
      <xdr:rowOff>45568</xdr:rowOff>
    </xdr:to>
    <xdr:sp macro="" textlink="">
      <xdr:nvSpPr>
        <xdr:cNvPr id="84" name="楕円 83"/>
        <xdr:cNvSpPr/>
      </xdr:nvSpPr>
      <xdr:spPr>
        <a:xfrm>
          <a:off x="1968500" y="61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36695</xdr:rowOff>
    </xdr:from>
    <xdr:ext cx="469744" cy="259045"/>
    <xdr:sp macro="" textlink="">
      <xdr:nvSpPr>
        <xdr:cNvPr id="85" name="テキスト ボックス 84"/>
        <xdr:cNvSpPr txBox="1"/>
      </xdr:nvSpPr>
      <xdr:spPr>
        <a:xfrm>
          <a:off x="1784428" y="620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126848</xdr:rowOff>
    </xdr:from>
    <xdr:to>
      <xdr:col>6</xdr:col>
      <xdr:colOff>38100</xdr:colOff>
      <xdr:row>36</xdr:row>
      <xdr:rowOff>56998</xdr:rowOff>
    </xdr:to>
    <xdr:sp macro="" textlink="">
      <xdr:nvSpPr>
        <xdr:cNvPr id="86" name="楕円 85"/>
        <xdr:cNvSpPr/>
      </xdr:nvSpPr>
      <xdr:spPr>
        <a:xfrm>
          <a:off x="1079500" y="612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48125</xdr:rowOff>
    </xdr:from>
    <xdr:ext cx="469744" cy="259045"/>
    <xdr:sp macro="" textlink="">
      <xdr:nvSpPr>
        <xdr:cNvPr id="87" name="テキスト ボックス 86"/>
        <xdr:cNvSpPr txBox="1"/>
      </xdr:nvSpPr>
      <xdr:spPr>
        <a:xfrm>
          <a:off x="895428" y="6220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95431</xdr:rowOff>
    </xdr:from>
    <xdr:to>
      <xdr:col>24</xdr:col>
      <xdr:colOff>63500</xdr:colOff>
      <xdr:row>57</xdr:row>
      <xdr:rowOff>40808</xdr:rowOff>
    </xdr:to>
    <xdr:cxnSp macro="">
      <xdr:nvCxnSpPr>
        <xdr:cNvPr id="116" name="直線コネクタ 115"/>
        <xdr:cNvCxnSpPr/>
      </xdr:nvCxnSpPr>
      <xdr:spPr>
        <a:xfrm flipV="1">
          <a:off x="3797300" y="9353731"/>
          <a:ext cx="838200" cy="45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20571</xdr:rowOff>
    </xdr:from>
    <xdr:ext cx="599010" cy="259045"/>
    <xdr:sp macro="" textlink="">
      <xdr:nvSpPr>
        <xdr:cNvPr id="117" name="総務費平均値テキスト"/>
        <xdr:cNvSpPr txBox="1"/>
      </xdr:nvSpPr>
      <xdr:spPr>
        <a:xfrm>
          <a:off x="4686300" y="9450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40808</xdr:rowOff>
    </xdr:from>
    <xdr:to>
      <xdr:col>19</xdr:col>
      <xdr:colOff>177800</xdr:colOff>
      <xdr:row>57</xdr:row>
      <xdr:rowOff>97413</xdr:rowOff>
    </xdr:to>
    <xdr:cxnSp macro="">
      <xdr:nvCxnSpPr>
        <xdr:cNvPr id="119" name="直線コネクタ 118"/>
        <xdr:cNvCxnSpPr/>
      </xdr:nvCxnSpPr>
      <xdr:spPr>
        <a:xfrm flipV="1">
          <a:off x="2908300" y="9813458"/>
          <a:ext cx="889000" cy="5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23954</xdr:rowOff>
    </xdr:from>
    <xdr:ext cx="534377" cy="259045"/>
    <xdr:sp macro="" textlink="">
      <xdr:nvSpPr>
        <xdr:cNvPr id="121" name="テキスト ボックス 120"/>
        <xdr:cNvSpPr txBox="1"/>
      </xdr:nvSpPr>
      <xdr:spPr>
        <a:xfrm>
          <a:off x="3530111" y="9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97413</xdr:rowOff>
    </xdr:from>
    <xdr:to>
      <xdr:col>15</xdr:col>
      <xdr:colOff>50800</xdr:colOff>
      <xdr:row>57</xdr:row>
      <xdr:rowOff>100011</xdr:rowOff>
    </xdr:to>
    <xdr:cxnSp macro="">
      <xdr:nvCxnSpPr>
        <xdr:cNvPr id="122" name="直線コネクタ 121"/>
        <xdr:cNvCxnSpPr/>
      </xdr:nvCxnSpPr>
      <xdr:spPr>
        <a:xfrm flipV="1">
          <a:off x="2019300" y="9870063"/>
          <a:ext cx="889000" cy="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29280</xdr:rowOff>
    </xdr:from>
    <xdr:ext cx="534377" cy="259045"/>
    <xdr:sp macro="" textlink="">
      <xdr:nvSpPr>
        <xdr:cNvPr id="124" name="テキスト ボックス 123"/>
        <xdr:cNvSpPr txBox="1"/>
      </xdr:nvSpPr>
      <xdr:spPr>
        <a:xfrm>
          <a:off x="2641111" y="997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72233</xdr:rowOff>
    </xdr:from>
    <xdr:to>
      <xdr:col>10</xdr:col>
      <xdr:colOff>114300</xdr:colOff>
      <xdr:row>57</xdr:row>
      <xdr:rowOff>100011</xdr:rowOff>
    </xdr:to>
    <xdr:cxnSp macro="">
      <xdr:nvCxnSpPr>
        <xdr:cNvPr id="125" name="直線コネクタ 124"/>
        <xdr:cNvCxnSpPr/>
      </xdr:nvCxnSpPr>
      <xdr:spPr>
        <a:xfrm>
          <a:off x="1130300" y="9844883"/>
          <a:ext cx="889000" cy="2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50197</xdr:rowOff>
    </xdr:from>
    <xdr:ext cx="534377" cy="259045"/>
    <xdr:sp macro="" textlink="">
      <xdr:nvSpPr>
        <xdr:cNvPr id="127" name="テキスト ボックス 126"/>
        <xdr:cNvSpPr txBox="1"/>
      </xdr:nvSpPr>
      <xdr:spPr>
        <a:xfrm>
          <a:off x="1752111" y="99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28012</xdr:rowOff>
    </xdr:from>
    <xdr:ext cx="534377" cy="259045"/>
    <xdr:sp macro="" textlink="">
      <xdr:nvSpPr>
        <xdr:cNvPr id="129" name="テキスト ボックス 128"/>
        <xdr:cNvSpPr txBox="1"/>
      </xdr:nvSpPr>
      <xdr:spPr>
        <a:xfrm>
          <a:off x="863111" y="997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44631</xdr:rowOff>
    </xdr:from>
    <xdr:to>
      <xdr:col>24</xdr:col>
      <xdr:colOff>114300</xdr:colOff>
      <xdr:row>54</xdr:row>
      <xdr:rowOff>146231</xdr:rowOff>
    </xdr:to>
    <xdr:sp macro="" textlink="">
      <xdr:nvSpPr>
        <xdr:cNvPr id="135" name="楕円 134"/>
        <xdr:cNvSpPr/>
      </xdr:nvSpPr>
      <xdr:spPr>
        <a:xfrm>
          <a:off x="4584700" y="930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67508</xdr:rowOff>
    </xdr:from>
    <xdr:ext cx="599010" cy="259045"/>
    <xdr:sp macro="" textlink="">
      <xdr:nvSpPr>
        <xdr:cNvPr id="136" name="総務費該当値テキスト"/>
        <xdr:cNvSpPr txBox="1"/>
      </xdr:nvSpPr>
      <xdr:spPr>
        <a:xfrm>
          <a:off x="4686300" y="9154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161458</xdr:rowOff>
    </xdr:from>
    <xdr:to>
      <xdr:col>20</xdr:col>
      <xdr:colOff>38100</xdr:colOff>
      <xdr:row>57</xdr:row>
      <xdr:rowOff>91608</xdr:rowOff>
    </xdr:to>
    <xdr:sp macro="" textlink="">
      <xdr:nvSpPr>
        <xdr:cNvPr id="137" name="楕円 136"/>
        <xdr:cNvSpPr/>
      </xdr:nvSpPr>
      <xdr:spPr>
        <a:xfrm>
          <a:off x="3746500" y="976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108135</xdr:rowOff>
    </xdr:from>
    <xdr:ext cx="534377" cy="259045"/>
    <xdr:sp macro="" textlink="">
      <xdr:nvSpPr>
        <xdr:cNvPr id="138" name="テキスト ボックス 137"/>
        <xdr:cNvSpPr txBox="1"/>
      </xdr:nvSpPr>
      <xdr:spPr>
        <a:xfrm>
          <a:off x="3530111" y="953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46613</xdr:rowOff>
    </xdr:from>
    <xdr:to>
      <xdr:col>15</xdr:col>
      <xdr:colOff>101600</xdr:colOff>
      <xdr:row>57</xdr:row>
      <xdr:rowOff>148213</xdr:rowOff>
    </xdr:to>
    <xdr:sp macro="" textlink="">
      <xdr:nvSpPr>
        <xdr:cNvPr id="139" name="楕円 138"/>
        <xdr:cNvSpPr/>
      </xdr:nvSpPr>
      <xdr:spPr>
        <a:xfrm>
          <a:off x="2857500" y="981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164740</xdr:rowOff>
    </xdr:from>
    <xdr:ext cx="534377" cy="259045"/>
    <xdr:sp macro="" textlink="">
      <xdr:nvSpPr>
        <xdr:cNvPr id="140" name="テキスト ボックス 139"/>
        <xdr:cNvSpPr txBox="1"/>
      </xdr:nvSpPr>
      <xdr:spPr>
        <a:xfrm>
          <a:off x="2641111" y="959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49211</xdr:rowOff>
    </xdr:from>
    <xdr:to>
      <xdr:col>10</xdr:col>
      <xdr:colOff>165100</xdr:colOff>
      <xdr:row>57</xdr:row>
      <xdr:rowOff>150811</xdr:rowOff>
    </xdr:to>
    <xdr:sp macro="" textlink="">
      <xdr:nvSpPr>
        <xdr:cNvPr id="141" name="楕円 140"/>
        <xdr:cNvSpPr/>
      </xdr:nvSpPr>
      <xdr:spPr>
        <a:xfrm>
          <a:off x="1968500" y="98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167338</xdr:rowOff>
    </xdr:from>
    <xdr:ext cx="534377" cy="259045"/>
    <xdr:sp macro="" textlink="">
      <xdr:nvSpPr>
        <xdr:cNvPr id="142" name="テキスト ボックス 141"/>
        <xdr:cNvSpPr txBox="1"/>
      </xdr:nvSpPr>
      <xdr:spPr>
        <a:xfrm>
          <a:off x="1752111" y="959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21433</xdr:rowOff>
    </xdr:from>
    <xdr:to>
      <xdr:col>6</xdr:col>
      <xdr:colOff>38100</xdr:colOff>
      <xdr:row>57</xdr:row>
      <xdr:rowOff>123033</xdr:rowOff>
    </xdr:to>
    <xdr:sp macro="" textlink="">
      <xdr:nvSpPr>
        <xdr:cNvPr id="143" name="楕円 142"/>
        <xdr:cNvSpPr/>
      </xdr:nvSpPr>
      <xdr:spPr>
        <a:xfrm>
          <a:off x="1079500" y="979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139560</xdr:rowOff>
    </xdr:from>
    <xdr:ext cx="534377" cy="259045"/>
    <xdr:sp macro="" textlink="">
      <xdr:nvSpPr>
        <xdr:cNvPr id="144" name="テキスト ボックス 143"/>
        <xdr:cNvSpPr txBox="1"/>
      </xdr:nvSpPr>
      <xdr:spPr>
        <a:xfrm>
          <a:off x="863111" y="956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170942</xdr:rowOff>
    </xdr:from>
    <xdr:to>
      <xdr:col>24</xdr:col>
      <xdr:colOff>63500</xdr:colOff>
      <xdr:row>75</xdr:row>
      <xdr:rowOff>119094</xdr:rowOff>
    </xdr:to>
    <xdr:cxnSp macro="">
      <xdr:nvCxnSpPr>
        <xdr:cNvPr id="176" name="直線コネクタ 175"/>
        <xdr:cNvCxnSpPr/>
      </xdr:nvCxnSpPr>
      <xdr:spPr>
        <a:xfrm flipV="1">
          <a:off x="3797300" y="12858242"/>
          <a:ext cx="838200" cy="1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55277</xdr:rowOff>
    </xdr:from>
    <xdr:ext cx="599010" cy="259045"/>
    <xdr:sp macro="" textlink="">
      <xdr:nvSpPr>
        <xdr:cNvPr id="177" name="民生費平均値テキスト"/>
        <xdr:cNvSpPr txBox="1"/>
      </xdr:nvSpPr>
      <xdr:spPr>
        <a:xfrm>
          <a:off x="4686300" y="12914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94002</xdr:rowOff>
    </xdr:from>
    <xdr:to>
      <xdr:col>19</xdr:col>
      <xdr:colOff>177800</xdr:colOff>
      <xdr:row>75</xdr:row>
      <xdr:rowOff>119094</xdr:rowOff>
    </xdr:to>
    <xdr:cxnSp macro="">
      <xdr:nvCxnSpPr>
        <xdr:cNvPr id="179" name="直線コネクタ 178"/>
        <xdr:cNvCxnSpPr/>
      </xdr:nvCxnSpPr>
      <xdr:spPr>
        <a:xfrm>
          <a:off x="2908300" y="12952752"/>
          <a:ext cx="889000" cy="2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56616</xdr:rowOff>
    </xdr:from>
    <xdr:ext cx="599010" cy="259045"/>
    <xdr:sp macro="" textlink="">
      <xdr:nvSpPr>
        <xdr:cNvPr id="181" name="テキスト ボックス 180"/>
        <xdr:cNvSpPr txBox="1"/>
      </xdr:nvSpPr>
      <xdr:spPr>
        <a:xfrm>
          <a:off x="3497795" y="1308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94002</xdr:rowOff>
    </xdr:from>
    <xdr:to>
      <xdr:col>15</xdr:col>
      <xdr:colOff>50800</xdr:colOff>
      <xdr:row>76</xdr:row>
      <xdr:rowOff>81321</xdr:rowOff>
    </xdr:to>
    <xdr:cxnSp macro="">
      <xdr:nvCxnSpPr>
        <xdr:cNvPr id="182" name="直線コネクタ 181"/>
        <xdr:cNvCxnSpPr/>
      </xdr:nvCxnSpPr>
      <xdr:spPr>
        <a:xfrm flipV="1">
          <a:off x="2019300" y="12952752"/>
          <a:ext cx="889000" cy="15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117423</xdr:rowOff>
    </xdr:from>
    <xdr:ext cx="599010" cy="259045"/>
    <xdr:sp macro="" textlink="">
      <xdr:nvSpPr>
        <xdr:cNvPr id="184" name="テキスト ボックス 183"/>
        <xdr:cNvSpPr txBox="1"/>
      </xdr:nvSpPr>
      <xdr:spPr>
        <a:xfrm>
          <a:off x="2608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81321</xdr:rowOff>
    </xdr:from>
    <xdr:to>
      <xdr:col>10</xdr:col>
      <xdr:colOff>114300</xdr:colOff>
      <xdr:row>76</xdr:row>
      <xdr:rowOff>120323</xdr:rowOff>
    </xdr:to>
    <xdr:cxnSp macro="">
      <xdr:nvCxnSpPr>
        <xdr:cNvPr id="185" name="直線コネクタ 184"/>
        <xdr:cNvCxnSpPr/>
      </xdr:nvCxnSpPr>
      <xdr:spPr>
        <a:xfrm flipV="1">
          <a:off x="1130300" y="13111521"/>
          <a:ext cx="889000" cy="3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120142</xdr:rowOff>
    </xdr:from>
    <xdr:to>
      <xdr:col>24</xdr:col>
      <xdr:colOff>114300</xdr:colOff>
      <xdr:row>75</xdr:row>
      <xdr:rowOff>50292</xdr:rowOff>
    </xdr:to>
    <xdr:sp macro="" textlink="">
      <xdr:nvSpPr>
        <xdr:cNvPr id="195" name="楕円 194"/>
        <xdr:cNvSpPr/>
      </xdr:nvSpPr>
      <xdr:spPr>
        <a:xfrm>
          <a:off x="4584700" y="1280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143019</xdr:rowOff>
    </xdr:from>
    <xdr:ext cx="599010" cy="259045"/>
    <xdr:sp macro="" textlink="">
      <xdr:nvSpPr>
        <xdr:cNvPr id="196" name="民生費該当値テキスト"/>
        <xdr:cNvSpPr txBox="1"/>
      </xdr:nvSpPr>
      <xdr:spPr>
        <a:xfrm>
          <a:off x="4686300" y="12658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68294</xdr:rowOff>
    </xdr:from>
    <xdr:to>
      <xdr:col>20</xdr:col>
      <xdr:colOff>38100</xdr:colOff>
      <xdr:row>75</xdr:row>
      <xdr:rowOff>169894</xdr:rowOff>
    </xdr:to>
    <xdr:sp macro="" textlink="">
      <xdr:nvSpPr>
        <xdr:cNvPr id="197" name="楕円 196"/>
        <xdr:cNvSpPr/>
      </xdr:nvSpPr>
      <xdr:spPr>
        <a:xfrm>
          <a:off x="3746500" y="1292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14971</xdr:rowOff>
    </xdr:from>
    <xdr:ext cx="599010" cy="259045"/>
    <xdr:sp macro="" textlink="">
      <xdr:nvSpPr>
        <xdr:cNvPr id="198" name="テキスト ボックス 197"/>
        <xdr:cNvSpPr txBox="1"/>
      </xdr:nvSpPr>
      <xdr:spPr>
        <a:xfrm>
          <a:off x="3497795" y="1270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43202</xdr:rowOff>
    </xdr:from>
    <xdr:to>
      <xdr:col>15</xdr:col>
      <xdr:colOff>101600</xdr:colOff>
      <xdr:row>75</xdr:row>
      <xdr:rowOff>144802</xdr:rowOff>
    </xdr:to>
    <xdr:sp macro="" textlink="">
      <xdr:nvSpPr>
        <xdr:cNvPr id="199" name="楕円 198"/>
        <xdr:cNvSpPr/>
      </xdr:nvSpPr>
      <xdr:spPr>
        <a:xfrm>
          <a:off x="2857500" y="1290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161329</xdr:rowOff>
    </xdr:from>
    <xdr:ext cx="599010" cy="259045"/>
    <xdr:sp macro="" textlink="">
      <xdr:nvSpPr>
        <xdr:cNvPr id="200" name="テキスト ボックス 199"/>
        <xdr:cNvSpPr txBox="1"/>
      </xdr:nvSpPr>
      <xdr:spPr>
        <a:xfrm>
          <a:off x="2608795" y="1267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30521</xdr:rowOff>
    </xdr:from>
    <xdr:to>
      <xdr:col>10</xdr:col>
      <xdr:colOff>165100</xdr:colOff>
      <xdr:row>76</xdr:row>
      <xdr:rowOff>132121</xdr:rowOff>
    </xdr:to>
    <xdr:sp macro="" textlink="">
      <xdr:nvSpPr>
        <xdr:cNvPr id="201" name="楕円 200"/>
        <xdr:cNvSpPr/>
      </xdr:nvSpPr>
      <xdr:spPr>
        <a:xfrm>
          <a:off x="1968500" y="1306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123248</xdr:rowOff>
    </xdr:from>
    <xdr:ext cx="599010" cy="259045"/>
    <xdr:sp macro="" textlink="">
      <xdr:nvSpPr>
        <xdr:cNvPr id="202" name="テキスト ボックス 201"/>
        <xdr:cNvSpPr txBox="1"/>
      </xdr:nvSpPr>
      <xdr:spPr>
        <a:xfrm>
          <a:off x="1719795" y="1315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69523</xdr:rowOff>
    </xdr:from>
    <xdr:to>
      <xdr:col>6</xdr:col>
      <xdr:colOff>38100</xdr:colOff>
      <xdr:row>76</xdr:row>
      <xdr:rowOff>171123</xdr:rowOff>
    </xdr:to>
    <xdr:sp macro="" textlink="">
      <xdr:nvSpPr>
        <xdr:cNvPr id="203" name="楕円 202"/>
        <xdr:cNvSpPr/>
      </xdr:nvSpPr>
      <xdr:spPr>
        <a:xfrm>
          <a:off x="1079500" y="1309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162250</xdr:rowOff>
    </xdr:from>
    <xdr:ext cx="599010" cy="259045"/>
    <xdr:sp macro="" textlink="">
      <xdr:nvSpPr>
        <xdr:cNvPr id="204" name="テキスト ボックス 203"/>
        <xdr:cNvSpPr txBox="1"/>
      </xdr:nvSpPr>
      <xdr:spPr>
        <a:xfrm>
          <a:off x="830795" y="13192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93118</xdr:rowOff>
    </xdr:from>
    <xdr:to>
      <xdr:col>24</xdr:col>
      <xdr:colOff>63500</xdr:colOff>
      <xdr:row>97</xdr:row>
      <xdr:rowOff>105966</xdr:rowOff>
    </xdr:to>
    <xdr:cxnSp macro="">
      <xdr:nvCxnSpPr>
        <xdr:cNvPr id="233" name="直線コネクタ 232"/>
        <xdr:cNvCxnSpPr/>
      </xdr:nvCxnSpPr>
      <xdr:spPr>
        <a:xfrm flipV="1">
          <a:off x="3797300" y="16723768"/>
          <a:ext cx="838200" cy="1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66914</xdr:rowOff>
    </xdr:from>
    <xdr:to>
      <xdr:col>19</xdr:col>
      <xdr:colOff>177800</xdr:colOff>
      <xdr:row>97</xdr:row>
      <xdr:rowOff>105966</xdr:rowOff>
    </xdr:to>
    <xdr:cxnSp macro="">
      <xdr:nvCxnSpPr>
        <xdr:cNvPr id="236" name="直線コネクタ 235"/>
        <xdr:cNvCxnSpPr/>
      </xdr:nvCxnSpPr>
      <xdr:spPr>
        <a:xfrm>
          <a:off x="2908300" y="16697564"/>
          <a:ext cx="889000" cy="3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65695</xdr:rowOff>
    </xdr:from>
    <xdr:to>
      <xdr:col>15</xdr:col>
      <xdr:colOff>50800</xdr:colOff>
      <xdr:row>97</xdr:row>
      <xdr:rowOff>66914</xdr:rowOff>
    </xdr:to>
    <xdr:cxnSp macro="">
      <xdr:nvCxnSpPr>
        <xdr:cNvPr id="239" name="直線コネクタ 238"/>
        <xdr:cNvCxnSpPr/>
      </xdr:nvCxnSpPr>
      <xdr:spPr>
        <a:xfrm>
          <a:off x="2019300" y="16696345"/>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140516</xdr:rowOff>
    </xdr:from>
    <xdr:ext cx="534377" cy="259045"/>
    <xdr:sp macro="" textlink="">
      <xdr:nvSpPr>
        <xdr:cNvPr id="241" name="テキスト ボックス 240"/>
        <xdr:cNvSpPr txBox="1"/>
      </xdr:nvSpPr>
      <xdr:spPr>
        <a:xfrm>
          <a:off x="2641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58479</xdr:rowOff>
    </xdr:from>
    <xdr:to>
      <xdr:col>10</xdr:col>
      <xdr:colOff>114300</xdr:colOff>
      <xdr:row>97</xdr:row>
      <xdr:rowOff>65695</xdr:rowOff>
    </xdr:to>
    <xdr:cxnSp macro="">
      <xdr:nvCxnSpPr>
        <xdr:cNvPr id="242" name="直線コネクタ 241"/>
        <xdr:cNvCxnSpPr/>
      </xdr:nvCxnSpPr>
      <xdr:spPr>
        <a:xfrm>
          <a:off x="1130300" y="16517679"/>
          <a:ext cx="889000" cy="17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4" name="テキスト ボックス 243"/>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6" name="テキスト ボックス 245"/>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42318</xdr:rowOff>
    </xdr:from>
    <xdr:to>
      <xdr:col>24</xdr:col>
      <xdr:colOff>114300</xdr:colOff>
      <xdr:row>97</xdr:row>
      <xdr:rowOff>143918</xdr:rowOff>
    </xdr:to>
    <xdr:sp macro="" textlink="">
      <xdr:nvSpPr>
        <xdr:cNvPr id="252" name="楕円 251"/>
        <xdr:cNvSpPr/>
      </xdr:nvSpPr>
      <xdr:spPr>
        <a:xfrm>
          <a:off x="4584700" y="1667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20745</xdr:rowOff>
    </xdr:from>
    <xdr:ext cx="534377" cy="259045"/>
    <xdr:sp macro="" textlink="">
      <xdr:nvSpPr>
        <xdr:cNvPr id="253" name="衛生費該当値テキスト"/>
        <xdr:cNvSpPr txBox="1"/>
      </xdr:nvSpPr>
      <xdr:spPr>
        <a:xfrm>
          <a:off x="4686300" y="1665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55166</xdr:rowOff>
    </xdr:from>
    <xdr:to>
      <xdr:col>20</xdr:col>
      <xdr:colOff>38100</xdr:colOff>
      <xdr:row>97</xdr:row>
      <xdr:rowOff>156766</xdr:rowOff>
    </xdr:to>
    <xdr:sp macro="" textlink="">
      <xdr:nvSpPr>
        <xdr:cNvPr id="254" name="楕円 253"/>
        <xdr:cNvSpPr/>
      </xdr:nvSpPr>
      <xdr:spPr>
        <a:xfrm>
          <a:off x="3746500" y="1668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147893</xdr:rowOff>
    </xdr:from>
    <xdr:ext cx="534377" cy="259045"/>
    <xdr:sp macro="" textlink="">
      <xdr:nvSpPr>
        <xdr:cNvPr id="255" name="テキスト ボックス 254"/>
        <xdr:cNvSpPr txBox="1"/>
      </xdr:nvSpPr>
      <xdr:spPr>
        <a:xfrm>
          <a:off x="3530111" y="1677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16114</xdr:rowOff>
    </xdr:from>
    <xdr:to>
      <xdr:col>15</xdr:col>
      <xdr:colOff>101600</xdr:colOff>
      <xdr:row>97</xdr:row>
      <xdr:rowOff>117714</xdr:rowOff>
    </xdr:to>
    <xdr:sp macro="" textlink="">
      <xdr:nvSpPr>
        <xdr:cNvPr id="256" name="楕円 255"/>
        <xdr:cNvSpPr/>
      </xdr:nvSpPr>
      <xdr:spPr>
        <a:xfrm>
          <a:off x="2857500" y="1664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134241</xdr:rowOff>
    </xdr:from>
    <xdr:ext cx="534377" cy="259045"/>
    <xdr:sp macro="" textlink="">
      <xdr:nvSpPr>
        <xdr:cNvPr id="257" name="テキスト ボックス 256"/>
        <xdr:cNvSpPr txBox="1"/>
      </xdr:nvSpPr>
      <xdr:spPr>
        <a:xfrm>
          <a:off x="2641111" y="1642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14895</xdr:rowOff>
    </xdr:from>
    <xdr:to>
      <xdr:col>10</xdr:col>
      <xdr:colOff>165100</xdr:colOff>
      <xdr:row>97</xdr:row>
      <xdr:rowOff>116495</xdr:rowOff>
    </xdr:to>
    <xdr:sp macro="" textlink="">
      <xdr:nvSpPr>
        <xdr:cNvPr id="258" name="楕円 257"/>
        <xdr:cNvSpPr/>
      </xdr:nvSpPr>
      <xdr:spPr>
        <a:xfrm>
          <a:off x="1968500" y="1664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133022</xdr:rowOff>
    </xdr:from>
    <xdr:ext cx="534377" cy="259045"/>
    <xdr:sp macro="" textlink="">
      <xdr:nvSpPr>
        <xdr:cNvPr id="259" name="テキスト ボックス 258"/>
        <xdr:cNvSpPr txBox="1"/>
      </xdr:nvSpPr>
      <xdr:spPr>
        <a:xfrm>
          <a:off x="1752111" y="1642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7679</xdr:rowOff>
    </xdr:from>
    <xdr:to>
      <xdr:col>6</xdr:col>
      <xdr:colOff>38100</xdr:colOff>
      <xdr:row>96</xdr:row>
      <xdr:rowOff>109279</xdr:rowOff>
    </xdr:to>
    <xdr:sp macro="" textlink="">
      <xdr:nvSpPr>
        <xdr:cNvPr id="260" name="楕円 259"/>
        <xdr:cNvSpPr/>
      </xdr:nvSpPr>
      <xdr:spPr>
        <a:xfrm>
          <a:off x="1079500" y="1646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125806</xdr:rowOff>
    </xdr:from>
    <xdr:ext cx="534377" cy="259045"/>
    <xdr:sp macro="" textlink="">
      <xdr:nvSpPr>
        <xdr:cNvPr id="261" name="テキスト ボックス 260"/>
        <xdr:cNvSpPr txBox="1"/>
      </xdr:nvSpPr>
      <xdr:spPr>
        <a:xfrm>
          <a:off x="863111" y="1624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171076</xdr:rowOff>
    </xdr:from>
    <xdr:to>
      <xdr:col>55</xdr:col>
      <xdr:colOff>0</xdr:colOff>
      <xdr:row>37</xdr:row>
      <xdr:rowOff>171247</xdr:rowOff>
    </xdr:to>
    <xdr:cxnSp macro="">
      <xdr:nvCxnSpPr>
        <xdr:cNvPr id="286" name="直線コネクタ 285"/>
        <xdr:cNvCxnSpPr/>
      </xdr:nvCxnSpPr>
      <xdr:spPr>
        <a:xfrm flipV="1">
          <a:off x="9639300" y="6514726"/>
          <a:ext cx="8382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170275</xdr:rowOff>
    </xdr:from>
    <xdr:to>
      <xdr:col>50</xdr:col>
      <xdr:colOff>114300</xdr:colOff>
      <xdr:row>37</xdr:row>
      <xdr:rowOff>171247</xdr:rowOff>
    </xdr:to>
    <xdr:cxnSp macro="">
      <xdr:nvCxnSpPr>
        <xdr:cNvPr id="289" name="直線コネクタ 288"/>
        <xdr:cNvCxnSpPr/>
      </xdr:nvCxnSpPr>
      <xdr:spPr>
        <a:xfrm>
          <a:off x="8750300" y="6513925"/>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169990</xdr:rowOff>
    </xdr:from>
    <xdr:to>
      <xdr:col>45</xdr:col>
      <xdr:colOff>177800</xdr:colOff>
      <xdr:row>37</xdr:row>
      <xdr:rowOff>170275</xdr:rowOff>
    </xdr:to>
    <xdr:cxnSp macro="">
      <xdr:nvCxnSpPr>
        <xdr:cNvPr id="292" name="直線コネクタ 291"/>
        <xdr:cNvCxnSpPr/>
      </xdr:nvCxnSpPr>
      <xdr:spPr>
        <a:xfrm>
          <a:off x="7861300" y="6513640"/>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169990</xdr:rowOff>
    </xdr:from>
    <xdr:to>
      <xdr:col>41</xdr:col>
      <xdr:colOff>50800</xdr:colOff>
      <xdr:row>38</xdr:row>
      <xdr:rowOff>2711</xdr:rowOff>
    </xdr:to>
    <xdr:cxnSp macro="">
      <xdr:nvCxnSpPr>
        <xdr:cNvPr id="295" name="直線コネクタ 294"/>
        <xdr:cNvCxnSpPr/>
      </xdr:nvCxnSpPr>
      <xdr:spPr>
        <a:xfrm flipV="1">
          <a:off x="6972300" y="6513640"/>
          <a:ext cx="889000" cy="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120275</xdr:rowOff>
    </xdr:from>
    <xdr:to>
      <xdr:col>55</xdr:col>
      <xdr:colOff>50800</xdr:colOff>
      <xdr:row>38</xdr:row>
      <xdr:rowOff>50425</xdr:rowOff>
    </xdr:to>
    <xdr:sp macro="" textlink="">
      <xdr:nvSpPr>
        <xdr:cNvPr id="305" name="楕円 304"/>
        <xdr:cNvSpPr/>
      </xdr:nvSpPr>
      <xdr:spPr>
        <a:xfrm>
          <a:off x="10426700" y="646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53839</xdr:rowOff>
    </xdr:from>
    <xdr:ext cx="378565" cy="259045"/>
    <xdr:sp macro="" textlink="">
      <xdr:nvSpPr>
        <xdr:cNvPr id="306" name="労働費該当値テキスト"/>
        <xdr:cNvSpPr txBox="1"/>
      </xdr:nvSpPr>
      <xdr:spPr>
        <a:xfrm>
          <a:off x="10528300" y="6397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120447</xdr:rowOff>
    </xdr:from>
    <xdr:to>
      <xdr:col>50</xdr:col>
      <xdr:colOff>165100</xdr:colOff>
      <xdr:row>38</xdr:row>
      <xdr:rowOff>50597</xdr:rowOff>
    </xdr:to>
    <xdr:sp macro="" textlink="">
      <xdr:nvSpPr>
        <xdr:cNvPr id="307" name="楕円 306"/>
        <xdr:cNvSpPr/>
      </xdr:nvSpPr>
      <xdr:spPr>
        <a:xfrm>
          <a:off x="9588500" y="64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41724</xdr:rowOff>
    </xdr:from>
    <xdr:ext cx="378565" cy="259045"/>
    <xdr:sp macro="" textlink="">
      <xdr:nvSpPr>
        <xdr:cNvPr id="308" name="テキスト ボックス 307"/>
        <xdr:cNvSpPr txBox="1"/>
      </xdr:nvSpPr>
      <xdr:spPr>
        <a:xfrm>
          <a:off x="9450017" y="6556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119475</xdr:rowOff>
    </xdr:from>
    <xdr:to>
      <xdr:col>46</xdr:col>
      <xdr:colOff>38100</xdr:colOff>
      <xdr:row>38</xdr:row>
      <xdr:rowOff>49625</xdr:rowOff>
    </xdr:to>
    <xdr:sp macro="" textlink="">
      <xdr:nvSpPr>
        <xdr:cNvPr id="309" name="楕円 308"/>
        <xdr:cNvSpPr/>
      </xdr:nvSpPr>
      <xdr:spPr>
        <a:xfrm>
          <a:off x="8699500" y="64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40752</xdr:rowOff>
    </xdr:from>
    <xdr:ext cx="378565" cy="259045"/>
    <xdr:sp macro="" textlink="">
      <xdr:nvSpPr>
        <xdr:cNvPr id="310" name="テキスト ボックス 309"/>
        <xdr:cNvSpPr txBox="1"/>
      </xdr:nvSpPr>
      <xdr:spPr>
        <a:xfrm>
          <a:off x="8561017" y="6555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119190</xdr:rowOff>
    </xdr:from>
    <xdr:to>
      <xdr:col>41</xdr:col>
      <xdr:colOff>101600</xdr:colOff>
      <xdr:row>38</xdr:row>
      <xdr:rowOff>49340</xdr:rowOff>
    </xdr:to>
    <xdr:sp macro="" textlink="">
      <xdr:nvSpPr>
        <xdr:cNvPr id="311" name="楕円 310"/>
        <xdr:cNvSpPr/>
      </xdr:nvSpPr>
      <xdr:spPr>
        <a:xfrm>
          <a:off x="7810500" y="646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40467</xdr:rowOff>
    </xdr:from>
    <xdr:ext cx="378565" cy="259045"/>
    <xdr:sp macro="" textlink="">
      <xdr:nvSpPr>
        <xdr:cNvPr id="312" name="テキスト ボックス 311"/>
        <xdr:cNvSpPr txBox="1"/>
      </xdr:nvSpPr>
      <xdr:spPr>
        <a:xfrm>
          <a:off x="7672017" y="655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123361</xdr:rowOff>
    </xdr:from>
    <xdr:to>
      <xdr:col>36</xdr:col>
      <xdr:colOff>165100</xdr:colOff>
      <xdr:row>38</xdr:row>
      <xdr:rowOff>53511</xdr:rowOff>
    </xdr:to>
    <xdr:sp macro="" textlink="">
      <xdr:nvSpPr>
        <xdr:cNvPr id="313" name="楕円 312"/>
        <xdr:cNvSpPr/>
      </xdr:nvSpPr>
      <xdr:spPr>
        <a:xfrm>
          <a:off x="6921500" y="646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44638</xdr:rowOff>
    </xdr:from>
    <xdr:ext cx="378565" cy="259045"/>
    <xdr:sp macro="" textlink="">
      <xdr:nvSpPr>
        <xdr:cNvPr id="314" name="テキスト ボックス 313"/>
        <xdr:cNvSpPr txBox="1"/>
      </xdr:nvSpPr>
      <xdr:spPr>
        <a:xfrm>
          <a:off x="6783017" y="655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17363</xdr:rowOff>
    </xdr:from>
    <xdr:to>
      <xdr:col>55</xdr:col>
      <xdr:colOff>0</xdr:colOff>
      <xdr:row>58</xdr:row>
      <xdr:rowOff>53984</xdr:rowOff>
    </xdr:to>
    <xdr:cxnSp macro="">
      <xdr:nvCxnSpPr>
        <xdr:cNvPr id="341" name="直線コネクタ 340"/>
        <xdr:cNvCxnSpPr/>
      </xdr:nvCxnSpPr>
      <xdr:spPr>
        <a:xfrm flipV="1">
          <a:off x="9639300" y="9961463"/>
          <a:ext cx="838200" cy="3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122502</xdr:rowOff>
    </xdr:from>
    <xdr:ext cx="534377" cy="259045"/>
    <xdr:sp macro="" textlink="">
      <xdr:nvSpPr>
        <xdr:cNvPr id="342" name="農林水産業費平均値テキスト"/>
        <xdr:cNvSpPr txBox="1"/>
      </xdr:nvSpPr>
      <xdr:spPr>
        <a:xfrm>
          <a:off x="10528300" y="989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53984</xdr:rowOff>
    </xdr:from>
    <xdr:to>
      <xdr:col>50</xdr:col>
      <xdr:colOff>114300</xdr:colOff>
      <xdr:row>58</xdr:row>
      <xdr:rowOff>66045</xdr:rowOff>
    </xdr:to>
    <xdr:cxnSp macro="">
      <xdr:nvCxnSpPr>
        <xdr:cNvPr id="344" name="直線コネクタ 343"/>
        <xdr:cNvCxnSpPr/>
      </xdr:nvCxnSpPr>
      <xdr:spPr>
        <a:xfrm flipV="1">
          <a:off x="8750300" y="9998084"/>
          <a:ext cx="889000" cy="1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50491</xdr:rowOff>
    </xdr:from>
    <xdr:to>
      <xdr:col>45</xdr:col>
      <xdr:colOff>177800</xdr:colOff>
      <xdr:row>58</xdr:row>
      <xdr:rowOff>66045</xdr:rowOff>
    </xdr:to>
    <xdr:cxnSp macro="">
      <xdr:nvCxnSpPr>
        <xdr:cNvPr id="347" name="直線コネクタ 346"/>
        <xdr:cNvCxnSpPr/>
      </xdr:nvCxnSpPr>
      <xdr:spPr>
        <a:xfrm>
          <a:off x="7861300" y="9994591"/>
          <a:ext cx="889000" cy="1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50491</xdr:rowOff>
    </xdr:from>
    <xdr:to>
      <xdr:col>41</xdr:col>
      <xdr:colOff>50800</xdr:colOff>
      <xdr:row>58</xdr:row>
      <xdr:rowOff>59077</xdr:rowOff>
    </xdr:to>
    <xdr:cxnSp macro="">
      <xdr:nvCxnSpPr>
        <xdr:cNvPr id="350" name="直線コネクタ 349"/>
        <xdr:cNvCxnSpPr/>
      </xdr:nvCxnSpPr>
      <xdr:spPr>
        <a:xfrm flipV="1">
          <a:off x="6972300" y="9994591"/>
          <a:ext cx="889000" cy="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138013</xdr:rowOff>
    </xdr:from>
    <xdr:to>
      <xdr:col>55</xdr:col>
      <xdr:colOff>50800</xdr:colOff>
      <xdr:row>58</xdr:row>
      <xdr:rowOff>68163</xdr:rowOff>
    </xdr:to>
    <xdr:sp macro="" textlink="">
      <xdr:nvSpPr>
        <xdr:cNvPr id="360" name="楕円 359"/>
        <xdr:cNvSpPr/>
      </xdr:nvSpPr>
      <xdr:spPr>
        <a:xfrm>
          <a:off x="10426700" y="99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97390</xdr:rowOff>
    </xdr:from>
    <xdr:ext cx="534377" cy="259045"/>
    <xdr:sp macro="" textlink="">
      <xdr:nvSpPr>
        <xdr:cNvPr id="361" name="農林水産業費該当値テキスト"/>
        <xdr:cNvSpPr txBox="1"/>
      </xdr:nvSpPr>
      <xdr:spPr>
        <a:xfrm>
          <a:off x="10528300" y="969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3184</xdr:rowOff>
    </xdr:from>
    <xdr:to>
      <xdr:col>50</xdr:col>
      <xdr:colOff>165100</xdr:colOff>
      <xdr:row>58</xdr:row>
      <xdr:rowOff>104784</xdr:rowOff>
    </xdr:to>
    <xdr:sp macro="" textlink="">
      <xdr:nvSpPr>
        <xdr:cNvPr id="362" name="楕円 361"/>
        <xdr:cNvSpPr/>
      </xdr:nvSpPr>
      <xdr:spPr>
        <a:xfrm>
          <a:off x="9588500" y="99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95911</xdr:rowOff>
    </xdr:from>
    <xdr:ext cx="469744" cy="259045"/>
    <xdr:sp macro="" textlink="">
      <xdr:nvSpPr>
        <xdr:cNvPr id="363" name="テキスト ボックス 362"/>
        <xdr:cNvSpPr txBox="1"/>
      </xdr:nvSpPr>
      <xdr:spPr>
        <a:xfrm>
          <a:off x="9404428" y="1004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15245</xdr:rowOff>
    </xdr:from>
    <xdr:to>
      <xdr:col>46</xdr:col>
      <xdr:colOff>38100</xdr:colOff>
      <xdr:row>58</xdr:row>
      <xdr:rowOff>116845</xdr:rowOff>
    </xdr:to>
    <xdr:sp macro="" textlink="">
      <xdr:nvSpPr>
        <xdr:cNvPr id="364" name="楕円 363"/>
        <xdr:cNvSpPr/>
      </xdr:nvSpPr>
      <xdr:spPr>
        <a:xfrm>
          <a:off x="8699500" y="995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107972</xdr:rowOff>
    </xdr:from>
    <xdr:ext cx="469744" cy="259045"/>
    <xdr:sp macro="" textlink="">
      <xdr:nvSpPr>
        <xdr:cNvPr id="365" name="テキスト ボックス 364"/>
        <xdr:cNvSpPr txBox="1"/>
      </xdr:nvSpPr>
      <xdr:spPr>
        <a:xfrm>
          <a:off x="8515428" y="1005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171141</xdr:rowOff>
    </xdr:from>
    <xdr:to>
      <xdr:col>41</xdr:col>
      <xdr:colOff>101600</xdr:colOff>
      <xdr:row>58</xdr:row>
      <xdr:rowOff>101291</xdr:rowOff>
    </xdr:to>
    <xdr:sp macro="" textlink="">
      <xdr:nvSpPr>
        <xdr:cNvPr id="366" name="楕円 365"/>
        <xdr:cNvSpPr/>
      </xdr:nvSpPr>
      <xdr:spPr>
        <a:xfrm>
          <a:off x="7810500" y="994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92418</xdr:rowOff>
    </xdr:from>
    <xdr:ext cx="469744" cy="259045"/>
    <xdr:sp macro="" textlink="">
      <xdr:nvSpPr>
        <xdr:cNvPr id="367" name="テキスト ボックス 366"/>
        <xdr:cNvSpPr txBox="1"/>
      </xdr:nvSpPr>
      <xdr:spPr>
        <a:xfrm>
          <a:off x="7626428" y="1003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8277</xdr:rowOff>
    </xdr:from>
    <xdr:to>
      <xdr:col>36</xdr:col>
      <xdr:colOff>165100</xdr:colOff>
      <xdr:row>58</xdr:row>
      <xdr:rowOff>109877</xdr:rowOff>
    </xdr:to>
    <xdr:sp macro="" textlink="">
      <xdr:nvSpPr>
        <xdr:cNvPr id="368" name="楕円 367"/>
        <xdr:cNvSpPr/>
      </xdr:nvSpPr>
      <xdr:spPr>
        <a:xfrm>
          <a:off x="6921500" y="995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101004</xdr:rowOff>
    </xdr:from>
    <xdr:ext cx="469744" cy="259045"/>
    <xdr:sp macro="" textlink="">
      <xdr:nvSpPr>
        <xdr:cNvPr id="369" name="テキスト ボックス 368"/>
        <xdr:cNvSpPr txBox="1"/>
      </xdr:nvSpPr>
      <xdr:spPr>
        <a:xfrm>
          <a:off x="6737428" y="1004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41036</xdr:rowOff>
    </xdr:from>
    <xdr:to>
      <xdr:col>55</xdr:col>
      <xdr:colOff>0</xdr:colOff>
      <xdr:row>78</xdr:row>
      <xdr:rowOff>61176</xdr:rowOff>
    </xdr:to>
    <xdr:cxnSp macro="">
      <xdr:nvCxnSpPr>
        <xdr:cNvPr id="396" name="直線コネクタ 395"/>
        <xdr:cNvCxnSpPr/>
      </xdr:nvCxnSpPr>
      <xdr:spPr>
        <a:xfrm flipV="1">
          <a:off x="9639300" y="13242686"/>
          <a:ext cx="838200" cy="19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61176</xdr:rowOff>
    </xdr:from>
    <xdr:to>
      <xdr:col>50</xdr:col>
      <xdr:colOff>114300</xdr:colOff>
      <xdr:row>78</xdr:row>
      <xdr:rowOff>86916</xdr:rowOff>
    </xdr:to>
    <xdr:cxnSp macro="">
      <xdr:nvCxnSpPr>
        <xdr:cNvPr id="399" name="直線コネクタ 398"/>
        <xdr:cNvCxnSpPr/>
      </xdr:nvCxnSpPr>
      <xdr:spPr>
        <a:xfrm flipV="1">
          <a:off x="8750300" y="13434276"/>
          <a:ext cx="889000" cy="2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78459</xdr:rowOff>
    </xdr:from>
    <xdr:to>
      <xdr:col>45</xdr:col>
      <xdr:colOff>177800</xdr:colOff>
      <xdr:row>78</xdr:row>
      <xdr:rowOff>86916</xdr:rowOff>
    </xdr:to>
    <xdr:cxnSp macro="">
      <xdr:nvCxnSpPr>
        <xdr:cNvPr id="402" name="直線コネクタ 401"/>
        <xdr:cNvCxnSpPr/>
      </xdr:nvCxnSpPr>
      <xdr:spPr>
        <a:xfrm>
          <a:off x="7861300" y="13451559"/>
          <a:ext cx="889000" cy="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78459</xdr:rowOff>
    </xdr:from>
    <xdr:to>
      <xdr:col>41</xdr:col>
      <xdr:colOff>50800</xdr:colOff>
      <xdr:row>78</xdr:row>
      <xdr:rowOff>83739</xdr:rowOff>
    </xdr:to>
    <xdr:cxnSp macro="">
      <xdr:nvCxnSpPr>
        <xdr:cNvPr id="405" name="直線コネクタ 404"/>
        <xdr:cNvCxnSpPr/>
      </xdr:nvCxnSpPr>
      <xdr:spPr>
        <a:xfrm flipV="1">
          <a:off x="6972300" y="13451559"/>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161686</xdr:rowOff>
    </xdr:from>
    <xdr:to>
      <xdr:col>55</xdr:col>
      <xdr:colOff>50800</xdr:colOff>
      <xdr:row>77</xdr:row>
      <xdr:rowOff>91836</xdr:rowOff>
    </xdr:to>
    <xdr:sp macro="" textlink="">
      <xdr:nvSpPr>
        <xdr:cNvPr id="415" name="楕円 414"/>
        <xdr:cNvSpPr/>
      </xdr:nvSpPr>
      <xdr:spPr>
        <a:xfrm>
          <a:off x="10426700" y="1319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140113</xdr:rowOff>
    </xdr:from>
    <xdr:ext cx="534377" cy="259045"/>
    <xdr:sp macro="" textlink="">
      <xdr:nvSpPr>
        <xdr:cNvPr id="416" name="商工費該当値テキスト"/>
        <xdr:cNvSpPr txBox="1"/>
      </xdr:nvSpPr>
      <xdr:spPr>
        <a:xfrm>
          <a:off x="10528300" y="1317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10376</xdr:rowOff>
    </xdr:from>
    <xdr:to>
      <xdr:col>50</xdr:col>
      <xdr:colOff>165100</xdr:colOff>
      <xdr:row>78</xdr:row>
      <xdr:rowOff>111976</xdr:rowOff>
    </xdr:to>
    <xdr:sp macro="" textlink="">
      <xdr:nvSpPr>
        <xdr:cNvPr id="417" name="楕円 416"/>
        <xdr:cNvSpPr/>
      </xdr:nvSpPr>
      <xdr:spPr>
        <a:xfrm>
          <a:off x="9588500" y="1338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103103</xdr:rowOff>
    </xdr:from>
    <xdr:ext cx="469744" cy="259045"/>
    <xdr:sp macro="" textlink="">
      <xdr:nvSpPr>
        <xdr:cNvPr id="418" name="テキスト ボックス 417"/>
        <xdr:cNvSpPr txBox="1"/>
      </xdr:nvSpPr>
      <xdr:spPr>
        <a:xfrm>
          <a:off x="9404428" y="1347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36116</xdr:rowOff>
    </xdr:from>
    <xdr:to>
      <xdr:col>46</xdr:col>
      <xdr:colOff>38100</xdr:colOff>
      <xdr:row>78</xdr:row>
      <xdr:rowOff>137716</xdr:rowOff>
    </xdr:to>
    <xdr:sp macro="" textlink="">
      <xdr:nvSpPr>
        <xdr:cNvPr id="419" name="楕円 418"/>
        <xdr:cNvSpPr/>
      </xdr:nvSpPr>
      <xdr:spPr>
        <a:xfrm>
          <a:off x="8699500" y="1340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128843</xdr:rowOff>
    </xdr:from>
    <xdr:ext cx="469744" cy="259045"/>
    <xdr:sp macro="" textlink="">
      <xdr:nvSpPr>
        <xdr:cNvPr id="420" name="テキスト ボックス 419"/>
        <xdr:cNvSpPr txBox="1"/>
      </xdr:nvSpPr>
      <xdr:spPr>
        <a:xfrm>
          <a:off x="8515428" y="1350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27659</xdr:rowOff>
    </xdr:from>
    <xdr:to>
      <xdr:col>41</xdr:col>
      <xdr:colOff>101600</xdr:colOff>
      <xdr:row>78</xdr:row>
      <xdr:rowOff>129259</xdr:rowOff>
    </xdr:to>
    <xdr:sp macro="" textlink="">
      <xdr:nvSpPr>
        <xdr:cNvPr id="421" name="楕円 420"/>
        <xdr:cNvSpPr/>
      </xdr:nvSpPr>
      <xdr:spPr>
        <a:xfrm>
          <a:off x="7810500" y="1340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120386</xdr:rowOff>
    </xdr:from>
    <xdr:ext cx="469744" cy="259045"/>
    <xdr:sp macro="" textlink="">
      <xdr:nvSpPr>
        <xdr:cNvPr id="422" name="テキスト ボックス 421"/>
        <xdr:cNvSpPr txBox="1"/>
      </xdr:nvSpPr>
      <xdr:spPr>
        <a:xfrm>
          <a:off x="7626428" y="1349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32939</xdr:rowOff>
    </xdr:from>
    <xdr:to>
      <xdr:col>36</xdr:col>
      <xdr:colOff>165100</xdr:colOff>
      <xdr:row>78</xdr:row>
      <xdr:rowOff>134539</xdr:rowOff>
    </xdr:to>
    <xdr:sp macro="" textlink="">
      <xdr:nvSpPr>
        <xdr:cNvPr id="423" name="楕円 422"/>
        <xdr:cNvSpPr/>
      </xdr:nvSpPr>
      <xdr:spPr>
        <a:xfrm>
          <a:off x="6921500" y="1340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125666</xdr:rowOff>
    </xdr:from>
    <xdr:ext cx="469744" cy="259045"/>
    <xdr:sp macro="" textlink="">
      <xdr:nvSpPr>
        <xdr:cNvPr id="424" name="テキスト ボックス 423"/>
        <xdr:cNvSpPr txBox="1"/>
      </xdr:nvSpPr>
      <xdr:spPr>
        <a:xfrm>
          <a:off x="6737428" y="1349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71749</xdr:rowOff>
    </xdr:from>
    <xdr:to>
      <xdr:col>55</xdr:col>
      <xdr:colOff>0</xdr:colOff>
      <xdr:row>98</xdr:row>
      <xdr:rowOff>105620</xdr:rowOff>
    </xdr:to>
    <xdr:cxnSp macro="">
      <xdr:nvCxnSpPr>
        <xdr:cNvPr id="453" name="直線コネクタ 452"/>
        <xdr:cNvCxnSpPr/>
      </xdr:nvCxnSpPr>
      <xdr:spPr>
        <a:xfrm>
          <a:off x="9639300" y="16873849"/>
          <a:ext cx="8382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71185</xdr:rowOff>
    </xdr:from>
    <xdr:to>
      <xdr:col>50</xdr:col>
      <xdr:colOff>114300</xdr:colOff>
      <xdr:row>98</xdr:row>
      <xdr:rowOff>71749</xdr:rowOff>
    </xdr:to>
    <xdr:cxnSp macro="">
      <xdr:nvCxnSpPr>
        <xdr:cNvPr id="456" name="直線コネクタ 455"/>
        <xdr:cNvCxnSpPr/>
      </xdr:nvCxnSpPr>
      <xdr:spPr>
        <a:xfrm>
          <a:off x="8750300" y="16873285"/>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60037</xdr:rowOff>
    </xdr:from>
    <xdr:to>
      <xdr:col>45</xdr:col>
      <xdr:colOff>177800</xdr:colOff>
      <xdr:row>98</xdr:row>
      <xdr:rowOff>71185</xdr:rowOff>
    </xdr:to>
    <xdr:cxnSp macro="">
      <xdr:nvCxnSpPr>
        <xdr:cNvPr id="459" name="直線コネクタ 458"/>
        <xdr:cNvCxnSpPr/>
      </xdr:nvCxnSpPr>
      <xdr:spPr>
        <a:xfrm>
          <a:off x="7861300" y="16862137"/>
          <a:ext cx="889000" cy="1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60037</xdr:rowOff>
    </xdr:from>
    <xdr:to>
      <xdr:col>41</xdr:col>
      <xdr:colOff>50800</xdr:colOff>
      <xdr:row>98</xdr:row>
      <xdr:rowOff>68701</xdr:rowOff>
    </xdr:to>
    <xdr:cxnSp macro="">
      <xdr:nvCxnSpPr>
        <xdr:cNvPr id="462" name="直線コネクタ 461"/>
        <xdr:cNvCxnSpPr/>
      </xdr:nvCxnSpPr>
      <xdr:spPr>
        <a:xfrm flipV="1">
          <a:off x="6972300" y="16862137"/>
          <a:ext cx="8890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54820</xdr:rowOff>
    </xdr:from>
    <xdr:to>
      <xdr:col>55</xdr:col>
      <xdr:colOff>50800</xdr:colOff>
      <xdr:row>98</xdr:row>
      <xdr:rowOff>156420</xdr:rowOff>
    </xdr:to>
    <xdr:sp macro="" textlink="">
      <xdr:nvSpPr>
        <xdr:cNvPr id="472" name="楕円 471"/>
        <xdr:cNvSpPr/>
      </xdr:nvSpPr>
      <xdr:spPr>
        <a:xfrm>
          <a:off x="10426700" y="168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144270</xdr:rowOff>
    </xdr:from>
    <xdr:ext cx="534377" cy="259045"/>
    <xdr:sp macro="" textlink="">
      <xdr:nvSpPr>
        <xdr:cNvPr id="473" name="土木費該当値テキスト"/>
        <xdr:cNvSpPr txBox="1"/>
      </xdr:nvSpPr>
      <xdr:spPr>
        <a:xfrm>
          <a:off x="10528300" y="167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20949</xdr:rowOff>
    </xdr:from>
    <xdr:to>
      <xdr:col>50</xdr:col>
      <xdr:colOff>165100</xdr:colOff>
      <xdr:row>98</xdr:row>
      <xdr:rowOff>122549</xdr:rowOff>
    </xdr:to>
    <xdr:sp macro="" textlink="">
      <xdr:nvSpPr>
        <xdr:cNvPr id="474" name="楕円 473"/>
        <xdr:cNvSpPr/>
      </xdr:nvSpPr>
      <xdr:spPr>
        <a:xfrm>
          <a:off x="9588500" y="168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113676</xdr:rowOff>
    </xdr:from>
    <xdr:ext cx="534377" cy="259045"/>
    <xdr:sp macro="" textlink="">
      <xdr:nvSpPr>
        <xdr:cNvPr id="475" name="テキスト ボックス 474"/>
        <xdr:cNvSpPr txBox="1"/>
      </xdr:nvSpPr>
      <xdr:spPr>
        <a:xfrm>
          <a:off x="9372111" y="1691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20385</xdr:rowOff>
    </xdr:from>
    <xdr:to>
      <xdr:col>46</xdr:col>
      <xdr:colOff>38100</xdr:colOff>
      <xdr:row>98</xdr:row>
      <xdr:rowOff>121985</xdr:rowOff>
    </xdr:to>
    <xdr:sp macro="" textlink="">
      <xdr:nvSpPr>
        <xdr:cNvPr id="476" name="楕円 475"/>
        <xdr:cNvSpPr/>
      </xdr:nvSpPr>
      <xdr:spPr>
        <a:xfrm>
          <a:off x="8699500" y="1682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113112</xdr:rowOff>
    </xdr:from>
    <xdr:ext cx="534377" cy="259045"/>
    <xdr:sp macro="" textlink="">
      <xdr:nvSpPr>
        <xdr:cNvPr id="477" name="テキスト ボックス 476"/>
        <xdr:cNvSpPr txBox="1"/>
      </xdr:nvSpPr>
      <xdr:spPr>
        <a:xfrm>
          <a:off x="8483111" y="1691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9237</xdr:rowOff>
    </xdr:from>
    <xdr:to>
      <xdr:col>41</xdr:col>
      <xdr:colOff>101600</xdr:colOff>
      <xdr:row>98</xdr:row>
      <xdr:rowOff>110837</xdr:rowOff>
    </xdr:to>
    <xdr:sp macro="" textlink="">
      <xdr:nvSpPr>
        <xdr:cNvPr id="478" name="楕円 477"/>
        <xdr:cNvSpPr/>
      </xdr:nvSpPr>
      <xdr:spPr>
        <a:xfrm>
          <a:off x="7810500" y="1681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101964</xdr:rowOff>
    </xdr:from>
    <xdr:ext cx="534377" cy="259045"/>
    <xdr:sp macro="" textlink="">
      <xdr:nvSpPr>
        <xdr:cNvPr id="479" name="テキスト ボックス 478"/>
        <xdr:cNvSpPr txBox="1"/>
      </xdr:nvSpPr>
      <xdr:spPr>
        <a:xfrm>
          <a:off x="7594111" y="1690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17901</xdr:rowOff>
    </xdr:from>
    <xdr:to>
      <xdr:col>36</xdr:col>
      <xdr:colOff>165100</xdr:colOff>
      <xdr:row>98</xdr:row>
      <xdr:rowOff>119501</xdr:rowOff>
    </xdr:to>
    <xdr:sp macro="" textlink="">
      <xdr:nvSpPr>
        <xdr:cNvPr id="480" name="楕円 479"/>
        <xdr:cNvSpPr/>
      </xdr:nvSpPr>
      <xdr:spPr>
        <a:xfrm>
          <a:off x="6921500" y="1682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110628</xdr:rowOff>
    </xdr:from>
    <xdr:ext cx="534377" cy="259045"/>
    <xdr:sp macro="" textlink="">
      <xdr:nvSpPr>
        <xdr:cNvPr id="481" name="テキスト ボックス 480"/>
        <xdr:cNvSpPr txBox="1"/>
      </xdr:nvSpPr>
      <xdr:spPr>
        <a:xfrm>
          <a:off x="6705111" y="1691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83465</xdr:rowOff>
    </xdr:from>
    <xdr:to>
      <xdr:col>85</xdr:col>
      <xdr:colOff>127000</xdr:colOff>
      <xdr:row>38</xdr:row>
      <xdr:rowOff>99603</xdr:rowOff>
    </xdr:to>
    <xdr:cxnSp macro="">
      <xdr:nvCxnSpPr>
        <xdr:cNvPr id="509" name="直線コネクタ 508"/>
        <xdr:cNvCxnSpPr/>
      </xdr:nvCxnSpPr>
      <xdr:spPr>
        <a:xfrm flipV="1">
          <a:off x="15481300" y="6598565"/>
          <a:ext cx="838200" cy="1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12598</xdr:rowOff>
    </xdr:from>
    <xdr:to>
      <xdr:col>81</xdr:col>
      <xdr:colOff>50800</xdr:colOff>
      <xdr:row>38</xdr:row>
      <xdr:rowOff>99603</xdr:rowOff>
    </xdr:to>
    <xdr:cxnSp macro="">
      <xdr:nvCxnSpPr>
        <xdr:cNvPr id="512" name="直線コネクタ 511"/>
        <xdr:cNvCxnSpPr/>
      </xdr:nvCxnSpPr>
      <xdr:spPr>
        <a:xfrm>
          <a:off x="14592300" y="6356248"/>
          <a:ext cx="889000" cy="25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12598</xdr:rowOff>
    </xdr:from>
    <xdr:to>
      <xdr:col>76</xdr:col>
      <xdr:colOff>114300</xdr:colOff>
      <xdr:row>37</xdr:row>
      <xdr:rowOff>156571</xdr:rowOff>
    </xdr:to>
    <xdr:cxnSp macro="">
      <xdr:nvCxnSpPr>
        <xdr:cNvPr id="515" name="直線コネクタ 514"/>
        <xdr:cNvCxnSpPr/>
      </xdr:nvCxnSpPr>
      <xdr:spPr>
        <a:xfrm flipV="1">
          <a:off x="13703300" y="6356248"/>
          <a:ext cx="889000" cy="14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79626</xdr:rowOff>
    </xdr:from>
    <xdr:ext cx="534377" cy="259045"/>
    <xdr:sp macro="" textlink="">
      <xdr:nvSpPr>
        <xdr:cNvPr id="517" name="テキスト ボックス 516"/>
        <xdr:cNvSpPr txBox="1"/>
      </xdr:nvSpPr>
      <xdr:spPr>
        <a:xfrm>
          <a:off x="14325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156571</xdr:rowOff>
    </xdr:from>
    <xdr:to>
      <xdr:col>71</xdr:col>
      <xdr:colOff>177800</xdr:colOff>
      <xdr:row>38</xdr:row>
      <xdr:rowOff>125938</xdr:rowOff>
    </xdr:to>
    <xdr:cxnSp macro="">
      <xdr:nvCxnSpPr>
        <xdr:cNvPr id="518" name="直線コネクタ 517"/>
        <xdr:cNvCxnSpPr/>
      </xdr:nvCxnSpPr>
      <xdr:spPr>
        <a:xfrm flipV="1">
          <a:off x="12814300" y="6500221"/>
          <a:ext cx="889000" cy="14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32665</xdr:rowOff>
    </xdr:from>
    <xdr:to>
      <xdr:col>85</xdr:col>
      <xdr:colOff>177800</xdr:colOff>
      <xdr:row>38</xdr:row>
      <xdr:rowOff>134265</xdr:rowOff>
    </xdr:to>
    <xdr:sp macro="" textlink="">
      <xdr:nvSpPr>
        <xdr:cNvPr id="528" name="楕円 527"/>
        <xdr:cNvSpPr/>
      </xdr:nvSpPr>
      <xdr:spPr>
        <a:xfrm>
          <a:off x="16268700" y="654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119041</xdr:rowOff>
    </xdr:from>
    <xdr:ext cx="534377" cy="259045"/>
    <xdr:sp macro="" textlink="">
      <xdr:nvSpPr>
        <xdr:cNvPr id="529" name="消防費該当値テキスト"/>
        <xdr:cNvSpPr txBox="1"/>
      </xdr:nvSpPr>
      <xdr:spPr>
        <a:xfrm>
          <a:off x="16370300" y="646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48803</xdr:rowOff>
    </xdr:from>
    <xdr:to>
      <xdr:col>81</xdr:col>
      <xdr:colOff>101600</xdr:colOff>
      <xdr:row>38</xdr:row>
      <xdr:rowOff>150403</xdr:rowOff>
    </xdr:to>
    <xdr:sp macro="" textlink="">
      <xdr:nvSpPr>
        <xdr:cNvPr id="530" name="楕円 529"/>
        <xdr:cNvSpPr/>
      </xdr:nvSpPr>
      <xdr:spPr>
        <a:xfrm>
          <a:off x="15430500" y="656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141530</xdr:rowOff>
    </xdr:from>
    <xdr:ext cx="534377" cy="259045"/>
    <xdr:sp macro="" textlink="">
      <xdr:nvSpPr>
        <xdr:cNvPr id="531" name="テキスト ボックス 530"/>
        <xdr:cNvSpPr txBox="1"/>
      </xdr:nvSpPr>
      <xdr:spPr>
        <a:xfrm>
          <a:off x="15214111" y="665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133248</xdr:rowOff>
    </xdr:from>
    <xdr:to>
      <xdr:col>76</xdr:col>
      <xdr:colOff>165100</xdr:colOff>
      <xdr:row>37</xdr:row>
      <xdr:rowOff>63398</xdr:rowOff>
    </xdr:to>
    <xdr:sp macro="" textlink="">
      <xdr:nvSpPr>
        <xdr:cNvPr id="532" name="楕円 531"/>
        <xdr:cNvSpPr/>
      </xdr:nvSpPr>
      <xdr:spPr>
        <a:xfrm>
          <a:off x="14541500" y="630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79925</xdr:rowOff>
    </xdr:from>
    <xdr:ext cx="534377" cy="259045"/>
    <xdr:sp macro="" textlink="">
      <xdr:nvSpPr>
        <xdr:cNvPr id="533" name="テキスト ボックス 532"/>
        <xdr:cNvSpPr txBox="1"/>
      </xdr:nvSpPr>
      <xdr:spPr>
        <a:xfrm>
          <a:off x="14325111" y="608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105771</xdr:rowOff>
    </xdr:from>
    <xdr:to>
      <xdr:col>72</xdr:col>
      <xdr:colOff>38100</xdr:colOff>
      <xdr:row>38</xdr:row>
      <xdr:rowOff>35920</xdr:rowOff>
    </xdr:to>
    <xdr:sp macro="" textlink="">
      <xdr:nvSpPr>
        <xdr:cNvPr id="534" name="楕円 533"/>
        <xdr:cNvSpPr/>
      </xdr:nvSpPr>
      <xdr:spPr>
        <a:xfrm>
          <a:off x="13652500" y="64494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27048</xdr:rowOff>
    </xdr:from>
    <xdr:ext cx="534377" cy="259045"/>
    <xdr:sp macro="" textlink="">
      <xdr:nvSpPr>
        <xdr:cNvPr id="535" name="テキスト ボックス 534"/>
        <xdr:cNvSpPr txBox="1"/>
      </xdr:nvSpPr>
      <xdr:spPr>
        <a:xfrm>
          <a:off x="13436111" y="654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75138</xdr:rowOff>
    </xdr:from>
    <xdr:to>
      <xdr:col>67</xdr:col>
      <xdr:colOff>101600</xdr:colOff>
      <xdr:row>39</xdr:row>
      <xdr:rowOff>5288</xdr:rowOff>
    </xdr:to>
    <xdr:sp macro="" textlink="">
      <xdr:nvSpPr>
        <xdr:cNvPr id="536" name="楕円 535"/>
        <xdr:cNvSpPr/>
      </xdr:nvSpPr>
      <xdr:spPr>
        <a:xfrm>
          <a:off x="12763500" y="659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167865</xdr:rowOff>
    </xdr:from>
    <xdr:ext cx="534377" cy="259045"/>
    <xdr:sp macro="" textlink="">
      <xdr:nvSpPr>
        <xdr:cNvPr id="537" name="テキスト ボックス 536"/>
        <xdr:cNvSpPr txBox="1"/>
      </xdr:nvSpPr>
      <xdr:spPr>
        <a:xfrm>
          <a:off x="12547111" y="668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116135</xdr:rowOff>
    </xdr:from>
    <xdr:to>
      <xdr:col>85</xdr:col>
      <xdr:colOff>127000</xdr:colOff>
      <xdr:row>59</xdr:row>
      <xdr:rowOff>96189</xdr:rowOff>
    </xdr:to>
    <xdr:cxnSp macro="">
      <xdr:nvCxnSpPr>
        <xdr:cNvPr id="567" name="直線コネクタ 566"/>
        <xdr:cNvCxnSpPr/>
      </xdr:nvCxnSpPr>
      <xdr:spPr>
        <a:xfrm flipV="1">
          <a:off x="15481300" y="9888785"/>
          <a:ext cx="838200" cy="32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43825</xdr:rowOff>
    </xdr:from>
    <xdr:ext cx="534377" cy="259045"/>
    <xdr:sp macro="" textlink="">
      <xdr:nvSpPr>
        <xdr:cNvPr id="568" name="教育費平均値テキスト"/>
        <xdr:cNvSpPr txBox="1"/>
      </xdr:nvSpPr>
      <xdr:spPr>
        <a:xfrm>
          <a:off x="16370300" y="9645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143967</xdr:rowOff>
    </xdr:from>
    <xdr:to>
      <xdr:col>81</xdr:col>
      <xdr:colOff>50800</xdr:colOff>
      <xdr:row>59</xdr:row>
      <xdr:rowOff>96189</xdr:rowOff>
    </xdr:to>
    <xdr:cxnSp macro="">
      <xdr:nvCxnSpPr>
        <xdr:cNvPr id="570" name="直線コネクタ 569"/>
        <xdr:cNvCxnSpPr/>
      </xdr:nvCxnSpPr>
      <xdr:spPr>
        <a:xfrm>
          <a:off x="14592300" y="9745167"/>
          <a:ext cx="889000" cy="46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25481</xdr:rowOff>
    </xdr:from>
    <xdr:ext cx="534377" cy="259045"/>
    <xdr:sp macro="" textlink="">
      <xdr:nvSpPr>
        <xdr:cNvPr id="572" name="テキスト ボックス 571"/>
        <xdr:cNvSpPr txBox="1"/>
      </xdr:nvSpPr>
      <xdr:spPr>
        <a:xfrm>
          <a:off x="15214111" y="96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143967</xdr:rowOff>
    </xdr:from>
    <xdr:to>
      <xdr:col>76</xdr:col>
      <xdr:colOff>114300</xdr:colOff>
      <xdr:row>57</xdr:row>
      <xdr:rowOff>73292</xdr:rowOff>
    </xdr:to>
    <xdr:cxnSp macro="">
      <xdr:nvCxnSpPr>
        <xdr:cNvPr id="573" name="直線コネクタ 572"/>
        <xdr:cNvCxnSpPr/>
      </xdr:nvCxnSpPr>
      <xdr:spPr>
        <a:xfrm flipV="1">
          <a:off x="13703300" y="9745167"/>
          <a:ext cx="889000" cy="10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115467</xdr:rowOff>
    </xdr:from>
    <xdr:ext cx="534377" cy="259045"/>
    <xdr:sp macro="" textlink="">
      <xdr:nvSpPr>
        <xdr:cNvPr id="575" name="テキスト ボックス 574"/>
        <xdr:cNvSpPr txBox="1"/>
      </xdr:nvSpPr>
      <xdr:spPr>
        <a:xfrm>
          <a:off x="14325111" y="100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73292</xdr:rowOff>
    </xdr:from>
    <xdr:to>
      <xdr:col>71</xdr:col>
      <xdr:colOff>177800</xdr:colOff>
      <xdr:row>58</xdr:row>
      <xdr:rowOff>47327</xdr:rowOff>
    </xdr:to>
    <xdr:cxnSp macro="">
      <xdr:nvCxnSpPr>
        <xdr:cNvPr id="576" name="直線コネクタ 575"/>
        <xdr:cNvCxnSpPr/>
      </xdr:nvCxnSpPr>
      <xdr:spPr>
        <a:xfrm flipV="1">
          <a:off x="12814300" y="9845942"/>
          <a:ext cx="889000" cy="14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136269</xdr:rowOff>
    </xdr:from>
    <xdr:ext cx="534377" cy="259045"/>
    <xdr:sp macro="" textlink="">
      <xdr:nvSpPr>
        <xdr:cNvPr id="578" name="テキスト ボックス 577"/>
        <xdr:cNvSpPr txBox="1"/>
      </xdr:nvSpPr>
      <xdr:spPr>
        <a:xfrm>
          <a:off x="13436111" y="100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153985</xdr:rowOff>
    </xdr:from>
    <xdr:ext cx="534377" cy="259045"/>
    <xdr:sp macro="" textlink="">
      <xdr:nvSpPr>
        <xdr:cNvPr id="580" name="テキスト ボックス 579"/>
        <xdr:cNvSpPr txBox="1"/>
      </xdr:nvSpPr>
      <xdr:spPr>
        <a:xfrm>
          <a:off x="12547111" y="100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65335</xdr:rowOff>
    </xdr:from>
    <xdr:to>
      <xdr:col>85</xdr:col>
      <xdr:colOff>177800</xdr:colOff>
      <xdr:row>57</xdr:row>
      <xdr:rowOff>166935</xdr:rowOff>
    </xdr:to>
    <xdr:sp macro="" textlink="">
      <xdr:nvSpPr>
        <xdr:cNvPr id="586" name="楕円 585"/>
        <xdr:cNvSpPr/>
      </xdr:nvSpPr>
      <xdr:spPr>
        <a:xfrm>
          <a:off x="16268700" y="983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43762</xdr:rowOff>
    </xdr:from>
    <xdr:ext cx="534377" cy="259045"/>
    <xdr:sp macro="" textlink="">
      <xdr:nvSpPr>
        <xdr:cNvPr id="587" name="教育費該当値テキスト"/>
        <xdr:cNvSpPr txBox="1"/>
      </xdr:nvSpPr>
      <xdr:spPr>
        <a:xfrm>
          <a:off x="16370300" y="981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45389</xdr:rowOff>
    </xdr:from>
    <xdr:to>
      <xdr:col>81</xdr:col>
      <xdr:colOff>101600</xdr:colOff>
      <xdr:row>59</xdr:row>
      <xdr:rowOff>146989</xdr:rowOff>
    </xdr:to>
    <xdr:sp macro="" textlink="">
      <xdr:nvSpPr>
        <xdr:cNvPr id="588" name="楕円 587"/>
        <xdr:cNvSpPr/>
      </xdr:nvSpPr>
      <xdr:spPr>
        <a:xfrm>
          <a:off x="15430500" y="1016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138116</xdr:rowOff>
    </xdr:from>
    <xdr:ext cx="534377" cy="259045"/>
    <xdr:sp macro="" textlink="">
      <xdr:nvSpPr>
        <xdr:cNvPr id="589" name="テキスト ボックス 588"/>
        <xdr:cNvSpPr txBox="1"/>
      </xdr:nvSpPr>
      <xdr:spPr>
        <a:xfrm>
          <a:off x="15214111" y="102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93167</xdr:rowOff>
    </xdr:from>
    <xdr:to>
      <xdr:col>76</xdr:col>
      <xdr:colOff>165100</xdr:colOff>
      <xdr:row>57</xdr:row>
      <xdr:rowOff>23317</xdr:rowOff>
    </xdr:to>
    <xdr:sp macro="" textlink="">
      <xdr:nvSpPr>
        <xdr:cNvPr id="590" name="楕円 589"/>
        <xdr:cNvSpPr/>
      </xdr:nvSpPr>
      <xdr:spPr>
        <a:xfrm>
          <a:off x="14541500" y="969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39844</xdr:rowOff>
    </xdr:from>
    <xdr:ext cx="534377" cy="259045"/>
    <xdr:sp macro="" textlink="">
      <xdr:nvSpPr>
        <xdr:cNvPr id="591" name="テキスト ボックス 590"/>
        <xdr:cNvSpPr txBox="1"/>
      </xdr:nvSpPr>
      <xdr:spPr>
        <a:xfrm>
          <a:off x="14325111" y="946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22492</xdr:rowOff>
    </xdr:from>
    <xdr:to>
      <xdr:col>72</xdr:col>
      <xdr:colOff>38100</xdr:colOff>
      <xdr:row>57</xdr:row>
      <xdr:rowOff>124092</xdr:rowOff>
    </xdr:to>
    <xdr:sp macro="" textlink="">
      <xdr:nvSpPr>
        <xdr:cNvPr id="592" name="楕円 591"/>
        <xdr:cNvSpPr/>
      </xdr:nvSpPr>
      <xdr:spPr>
        <a:xfrm>
          <a:off x="13652500" y="979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140619</xdr:rowOff>
    </xdr:from>
    <xdr:ext cx="534377" cy="259045"/>
    <xdr:sp macro="" textlink="">
      <xdr:nvSpPr>
        <xdr:cNvPr id="593" name="テキスト ボックス 592"/>
        <xdr:cNvSpPr txBox="1"/>
      </xdr:nvSpPr>
      <xdr:spPr>
        <a:xfrm>
          <a:off x="13436111" y="957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167977</xdr:rowOff>
    </xdr:from>
    <xdr:to>
      <xdr:col>67</xdr:col>
      <xdr:colOff>101600</xdr:colOff>
      <xdr:row>58</xdr:row>
      <xdr:rowOff>98127</xdr:rowOff>
    </xdr:to>
    <xdr:sp macro="" textlink="">
      <xdr:nvSpPr>
        <xdr:cNvPr id="594" name="楕円 593"/>
        <xdr:cNvSpPr/>
      </xdr:nvSpPr>
      <xdr:spPr>
        <a:xfrm>
          <a:off x="12763500" y="994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114654</xdr:rowOff>
    </xdr:from>
    <xdr:ext cx="534377" cy="259045"/>
    <xdr:sp macro="" textlink="">
      <xdr:nvSpPr>
        <xdr:cNvPr id="595" name="テキスト ボックス 594"/>
        <xdr:cNvSpPr txBox="1"/>
      </xdr:nvSpPr>
      <xdr:spPr>
        <a:xfrm>
          <a:off x="12547111" y="971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33843</xdr:rowOff>
    </xdr:from>
    <xdr:to>
      <xdr:col>85</xdr:col>
      <xdr:colOff>127000</xdr:colOff>
      <xdr:row>79</xdr:row>
      <xdr:rowOff>44450</xdr:rowOff>
    </xdr:to>
    <xdr:cxnSp macro="">
      <xdr:nvCxnSpPr>
        <xdr:cNvPr id="624" name="直線コネクタ 623"/>
        <xdr:cNvCxnSpPr/>
      </xdr:nvCxnSpPr>
      <xdr:spPr>
        <a:xfrm>
          <a:off x="15481300" y="13578393"/>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30795</xdr:rowOff>
    </xdr:from>
    <xdr:to>
      <xdr:col>81</xdr:col>
      <xdr:colOff>50800</xdr:colOff>
      <xdr:row>79</xdr:row>
      <xdr:rowOff>33843</xdr:rowOff>
    </xdr:to>
    <xdr:cxnSp macro="">
      <xdr:nvCxnSpPr>
        <xdr:cNvPr id="627" name="直線コネクタ 626"/>
        <xdr:cNvCxnSpPr/>
      </xdr:nvCxnSpPr>
      <xdr:spPr>
        <a:xfrm>
          <a:off x="14592300" y="1357534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29" name="テキスト ボックス 628"/>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30795</xdr:rowOff>
    </xdr:from>
    <xdr:to>
      <xdr:col>76</xdr:col>
      <xdr:colOff>114300</xdr:colOff>
      <xdr:row>79</xdr:row>
      <xdr:rowOff>43886</xdr:rowOff>
    </xdr:to>
    <xdr:cxnSp macro="">
      <xdr:nvCxnSpPr>
        <xdr:cNvPr id="630" name="直線コネクタ 629"/>
        <xdr:cNvCxnSpPr/>
      </xdr:nvCxnSpPr>
      <xdr:spPr>
        <a:xfrm flipV="1">
          <a:off x="13703300" y="13575345"/>
          <a:ext cx="889000" cy="1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43886</xdr:rowOff>
    </xdr:from>
    <xdr:to>
      <xdr:col>71</xdr:col>
      <xdr:colOff>177800</xdr:colOff>
      <xdr:row>79</xdr:row>
      <xdr:rowOff>44450</xdr:rowOff>
    </xdr:to>
    <xdr:cxnSp macro="">
      <xdr:nvCxnSpPr>
        <xdr:cNvPr id="633" name="直線コネクタ 632"/>
        <xdr:cNvCxnSpPr/>
      </xdr:nvCxnSpPr>
      <xdr:spPr>
        <a:xfrm flipV="1">
          <a:off x="12814300" y="13588436"/>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3" name="楕円 64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249299" cy="259045"/>
    <xdr:sp macro="" textlink="">
      <xdr:nvSpPr>
        <xdr:cNvPr id="644" name="災害復旧費該当値テキスト"/>
        <xdr:cNvSpPr txBox="1"/>
      </xdr:nvSpPr>
      <xdr:spPr>
        <a:xfrm>
          <a:off x="16370300" y="13483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154493</xdr:rowOff>
    </xdr:from>
    <xdr:to>
      <xdr:col>81</xdr:col>
      <xdr:colOff>101600</xdr:colOff>
      <xdr:row>79</xdr:row>
      <xdr:rowOff>84643</xdr:rowOff>
    </xdr:to>
    <xdr:sp macro="" textlink="">
      <xdr:nvSpPr>
        <xdr:cNvPr id="645" name="楕円 644"/>
        <xdr:cNvSpPr/>
      </xdr:nvSpPr>
      <xdr:spPr>
        <a:xfrm>
          <a:off x="15430500" y="1352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75770</xdr:rowOff>
    </xdr:from>
    <xdr:ext cx="469744" cy="259045"/>
    <xdr:sp macro="" textlink="">
      <xdr:nvSpPr>
        <xdr:cNvPr id="646" name="テキスト ボックス 645"/>
        <xdr:cNvSpPr txBox="1"/>
      </xdr:nvSpPr>
      <xdr:spPr>
        <a:xfrm>
          <a:off x="15246428" y="1362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151445</xdr:rowOff>
    </xdr:from>
    <xdr:to>
      <xdr:col>76</xdr:col>
      <xdr:colOff>165100</xdr:colOff>
      <xdr:row>79</xdr:row>
      <xdr:rowOff>81595</xdr:rowOff>
    </xdr:to>
    <xdr:sp macro="" textlink="">
      <xdr:nvSpPr>
        <xdr:cNvPr id="647" name="楕円 646"/>
        <xdr:cNvSpPr/>
      </xdr:nvSpPr>
      <xdr:spPr>
        <a:xfrm>
          <a:off x="14541500" y="1352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72722</xdr:rowOff>
    </xdr:from>
    <xdr:ext cx="469744" cy="259045"/>
    <xdr:sp macro="" textlink="">
      <xdr:nvSpPr>
        <xdr:cNvPr id="648" name="テキスト ボックス 647"/>
        <xdr:cNvSpPr txBox="1"/>
      </xdr:nvSpPr>
      <xdr:spPr>
        <a:xfrm>
          <a:off x="14357428" y="1361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164536</xdr:rowOff>
    </xdr:from>
    <xdr:to>
      <xdr:col>72</xdr:col>
      <xdr:colOff>38100</xdr:colOff>
      <xdr:row>79</xdr:row>
      <xdr:rowOff>94686</xdr:rowOff>
    </xdr:to>
    <xdr:sp macro="" textlink="">
      <xdr:nvSpPr>
        <xdr:cNvPr id="649" name="楕円 648"/>
        <xdr:cNvSpPr/>
      </xdr:nvSpPr>
      <xdr:spPr>
        <a:xfrm>
          <a:off x="13652500" y="1353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85813</xdr:rowOff>
    </xdr:from>
    <xdr:ext cx="313932" cy="259045"/>
    <xdr:sp macro="" textlink="">
      <xdr:nvSpPr>
        <xdr:cNvPr id="650" name="テキスト ボックス 649"/>
        <xdr:cNvSpPr txBox="1"/>
      </xdr:nvSpPr>
      <xdr:spPr>
        <a:xfrm>
          <a:off x="13546333" y="136303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2" name="テキスト ボックス 65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111410</xdr:rowOff>
    </xdr:from>
    <xdr:to>
      <xdr:col>85</xdr:col>
      <xdr:colOff>127000</xdr:colOff>
      <xdr:row>95</xdr:row>
      <xdr:rowOff>164731</xdr:rowOff>
    </xdr:to>
    <xdr:cxnSp macro="">
      <xdr:nvCxnSpPr>
        <xdr:cNvPr id="681" name="直線コネクタ 680"/>
        <xdr:cNvCxnSpPr/>
      </xdr:nvCxnSpPr>
      <xdr:spPr>
        <a:xfrm>
          <a:off x="15481300" y="16399160"/>
          <a:ext cx="838200" cy="5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2" name="公債費平均値テキスト"/>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111410</xdr:rowOff>
    </xdr:from>
    <xdr:to>
      <xdr:col>81</xdr:col>
      <xdr:colOff>50800</xdr:colOff>
      <xdr:row>95</xdr:row>
      <xdr:rowOff>165036</xdr:rowOff>
    </xdr:to>
    <xdr:cxnSp macro="">
      <xdr:nvCxnSpPr>
        <xdr:cNvPr id="684" name="直線コネクタ 683"/>
        <xdr:cNvCxnSpPr/>
      </xdr:nvCxnSpPr>
      <xdr:spPr>
        <a:xfrm flipV="1">
          <a:off x="14592300" y="16399160"/>
          <a:ext cx="889000" cy="5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6" name="テキスト ボックス 685"/>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165036</xdr:rowOff>
    </xdr:from>
    <xdr:to>
      <xdr:col>76</xdr:col>
      <xdr:colOff>114300</xdr:colOff>
      <xdr:row>96</xdr:row>
      <xdr:rowOff>882</xdr:rowOff>
    </xdr:to>
    <xdr:cxnSp macro="">
      <xdr:nvCxnSpPr>
        <xdr:cNvPr id="687" name="直線コネクタ 686"/>
        <xdr:cNvCxnSpPr/>
      </xdr:nvCxnSpPr>
      <xdr:spPr>
        <a:xfrm flipV="1">
          <a:off x="13703300" y="16452786"/>
          <a:ext cx="889000" cy="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89" name="テキスト ボックス 688"/>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215</xdr:rowOff>
    </xdr:from>
    <xdr:to>
      <xdr:col>71</xdr:col>
      <xdr:colOff>177800</xdr:colOff>
      <xdr:row>96</xdr:row>
      <xdr:rowOff>882</xdr:rowOff>
    </xdr:to>
    <xdr:cxnSp macro="">
      <xdr:nvCxnSpPr>
        <xdr:cNvPr id="690" name="直線コネクタ 689"/>
        <xdr:cNvCxnSpPr/>
      </xdr:nvCxnSpPr>
      <xdr:spPr>
        <a:xfrm>
          <a:off x="12814300" y="16459415"/>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2" name="テキスト ボックス 691"/>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4" name="テキスト ボックス 693"/>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113931</xdr:rowOff>
    </xdr:from>
    <xdr:to>
      <xdr:col>85</xdr:col>
      <xdr:colOff>177800</xdr:colOff>
      <xdr:row>96</xdr:row>
      <xdr:rowOff>44081</xdr:rowOff>
    </xdr:to>
    <xdr:sp macro="" textlink="">
      <xdr:nvSpPr>
        <xdr:cNvPr id="700" name="楕円 699"/>
        <xdr:cNvSpPr/>
      </xdr:nvSpPr>
      <xdr:spPr>
        <a:xfrm>
          <a:off x="16268700" y="1640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92358</xdr:rowOff>
    </xdr:from>
    <xdr:ext cx="534377" cy="259045"/>
    <xdr:sp macro="" textlink="">
      <xdr:nvSpPr>
        <xdr:cNvPr id="701" name="公債費該当値テキスト"/>
        <xdr:cNvSpPr txBox="1"/>
      </xdr:nvSpPr>
      <xdr:spPr>
        <a:xfrm>
          <a:off x="16370300" y="1638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60610</xdr:rowOff>
    </xdr:from>
    <xdr:to>
      <xdr:col>81</xdr:col>
      <xdr:colOff>101600</xdr:colOff>
      <xdr:row>95</xdr:row>
      <xdr:rowOff>162210</xdr:rowOff>
    </xdr:to>
    <xdr:sp macro="" textlink="">
      <xdr:nvSpPr>
        <xdr:cNvPr id="702" name="楕円 701"/>
        <xdr:cNvSpPr/>
      </xdr:nvSpPr>
      <xdr:spPr>
        <a:xfrm>
          <a:off x="15430500" y="1634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153337</xdr:rowOff>
    </xdr:from>
    <xdr:ext cx="534377" cy="259045"/>
    <xdr:sp macro="" textlink="">
      <xdr:nvSpPr>
        <xdr:cNvPr id="703" name="テキスト ボックス 702"/>
        <xdr:cNvSpPr txBox="1"/>
      </xdr:nvSpPr>
      <xdr:spPr>
        <a:xfrm>
          <a:off x="15214111" y="1644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114236</xdr:rowOff>
    </xdr:from>
    <xdr:to>
      <xdr:col>76</xdr:col>
      <xdr:colOff>165100</xdr:colOff>
      <xdr:row>96</xdr:row>
      <xdr:rowOff>44386</xdr:rowOff>
    </xdr:to>
    <xdr:sp macro="" textlink="">
      <xdr:nvSpPr>
        <xdr:cNvPr id="704" name="楕円 703"/>
        <xdr:cNvSpPr/>
      </xdr:nvSpPr>
      <xdr:spPr>
        <a:xfrm>
          <a:off x="14541500" y="1640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35513</xdr:rowOff>
    </xdr:from>
    <xdr:ext cx="534377" cy="259045"/>
    <xdr:sp macro="" textlink="">
      <xdr:nvSpPr>
        <xdr:cNvPr id="705" name="テキスト ボックス 704"/>
        <xdr:cNvSpPr txBox="1"/>
      </xdr:nvSpPr>
      <xdr:spPr>
        <a:xfrm>
          <a:off x="14325111" y="1649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121532</xdr:rowOff>
    </xdr:from>
    <xdr:to>
      <xdr:col>72</xdr:col>
      <xdr:colOff>38100</xdr:colOff>
      <xdr:row>96</xdr:row>
      <xdr:rowOff>51682</xdr:rowOff>
    </xdr:to>
    <xdr:sp macro="" textlink="">
      <xdr:nvSpPr>
        <xdr:cNvPr id="706" name="楕円 705"/>
        <xdr:cNvSpPr/>
      </xdr:nvSpPr>
      <xdr:spPr>
        <a:xfrm>
          <a:off x="13652500" y="164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42809</xdr:rowOff>
    </xdr:from>
    <xdr:ext cx="534377" cy="259045"/>
    <xdr:sp macro="" textlink="">
      <xdr:nvSpPr>
        <xdr:cNvPr id="707" name="テキスト ボックス 706"/>
        <xdr:cNvSpPr txBox="1"/>
      </xdr:nvSpPr>
      <xdr:spPr>
        <a:xfrm>
          <a:off x="13436111" y="1650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120865</xdr:rowOff>
    </xdr:from>
    <xdr:to>
      <xdr:col>67</xdr:col>
      <xdr:colOff>101600</xdr:colOff>
      <xdr:row>96</xdr:row>
      <xdr:rowOff>51015</xdr:rowOff>
    </xdr:to>
    <xdr:sp macro="" textlink="">
      <xdr:nvSpPr>
        <xdr:cNvPr id="708" name="楕円 707"/>
        <xdr:cNvSpPr/>
      </xdr:nvSpPr>
      <xdr:spPr>
        <a:xfrm>
          <a:off x="12763500" y="164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42142</xdr:rowOff>
    </xdr:from>
    <xdr:ext cx="534377" cy="259045"/>
    <xdr:sp macro="" textlink="">
      <xdr:nvSpPr>
        <xdr:cNvPr id="709" name="テキスト ボックス 708"/>
        <xdr:cNvSpPr txBox="1"/>
      </xdr:nvSpPr>
      <xdr:spPr>
        <a:xfrm>
          <a:off x="12547111" y="1650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総務費は、コロナ対策の特別定額給付金事業の実施や、ふるさと応援寄付金の好調により返礼品に係る経費の増加により、前年度から大きく増加し、類似団体を</a:t>
          </a:r>
          <a:r>
            <a:rPr kumimoji="1" lang="en-US" altLang="ja-JP" sz="1100">
              <a:latin typeface="ＭＳ Ｐゴシック" panose="020B0600070205080204" pitchFamily="50" charset="-128"/>
              <a:ea typeface="ＭＳ Ｐゴシック" panose="020B0600070205080204" pitchFamily="50" charset="-128"/>
            </a:rPr>
            <a:t>44,347</a:t>
          </a:r>
          <a:r>
            <a:rPr kumimoji="1" lang="ja-JP" altLang="en-US" sz="1100">
              <a:latin typeface="ＭＳ Ｐゴシック" panose="020B0600070205080204" pitchFamily="50" charset="-128"/>
              <a:ea typeface="ＭＳ Ｐゴシック" panose="020B0600070205080204" pitchFamily="50" charset="-128"/>
            </a:rPr>
            <a:t>円上回りました。</a:t>
          </a:r>
        </a:p>
        <a:p>
          <a:r>
            <a:rPr kumimoji="1" lang="ja-JP" altLang="en-US" sz="1100">
              <a:latin typeface="ＭＳ Ｐゴシック" panose="020B0600070205080204" pitchFamily="50" charset="-128"/>
              <a:ea typeface="ＭＳ Ｐゴシック" panose="020B0600070205080204" pitchFamily="50" charset="-128"/>
            </a:rPr>
            <a:t>民生費は、民間認定こども園、保育園整備への財政支援、コロナ対策経費の増により、類似団体を</a:t>
          </a:r>
          <a:r>
            <a:rPr kumimoji="1" lang="en-US" altLang="ja-JP" sz="1100">
              <a:latin typeface="ＭＳ Ｐゴシック" panose="020B0600070205080204" pitchFamily="50" charset="-128"/>
              <a:ea typeface="ＭＳ Ｐゴシック" panose="020B0600070205080204" pitchFamily="50" charset="-128"/>
            </a:rPr>
            <a:t>11,773</a:t>
          </a:r>
          <a:r>
            <a:rPr kumimoji="1" lang="ja-JP" altLang="en-US" sz="1100">
              <a:latin typeface="ＭＳ Ｐゴシック" panose="020B0600070205080204" pitchFamily="50" charset="-128"/>
              <a:ea typeface="ＭＳ Ｐゴシック" panose="020B0600070205080204" pitchFamily="50" charset="-128"/>
            </a:rPr>
            <a:t>円上回りました。</a:t>
          </a:r>
        </a:p>
        <a:p>
          <a:r>
            <a:rPr kumimoji="1" lang="ja-JP" altLang="en-US" sz="1100">
              <a:latin typeface="ＭＳ Ｐゴシック" panose="020B0600070205080204" pitchFamily="50" charset="-128"/>
              <a:ea typeface="ＭＳ Ｐゴシック" panose="020B0600070205080204" pitchFamily="50" charset="-128"/>
            </a:rPr>
            <a:t>衛生費は、コロナ感染対策の実施により前年より経費は増加しましたが、類似団体を</a:t>
          </a:r>
          <a:r>
            <a:rPr kumimoji="1" lang="en-US" altLang="ja-JP" sz="1100">
              <a:latin typeface="ＭＳ Ｐゴシック" panose="020B0600070205080204" pitchFamily="50" charset="-128"/>
              <a:ea typeface="ＭＳ Ｐゴシック" panose="020B0600070205080204" pitchFamily="50" charset="-128"/>
            </a:rPr>
            <a:t>4,876</a:t>
          </a:r>
          <a:r>
            <a:rPr kumimoji="1" lang="ja-JP" altLang="en-US" sz="1100">
              <a:latin typeface="ＭＳ Ｐゴシック" panose="020B0600070205080204" pitchFamily="50" charset="-128"/>
              <a:ea typeface="ＭＳ Ｐゴシック" panose="020B0600070205080204" pitchFamily="50" charset="-128"/>
            </a:rPr>
            <a:t>円下回りました。</a:t>
          </a:r>
        </a:p>
        <a:p>
          <a:r>
            <a:rPr kumimoji="1" lang="ja-JP" altLang="en-US" sz="1100">
              <a:latin typeface="ＭＳ Ｐゴシック" panose="020B0600070205080204" pitchFamily="50" charset="-128"/>
              <a:ea typeface="ＭＳ Ｐゴシック" panose="020B0600070205080204" pitchFamily="50" charset="-128"/>
            </a:rPr>
            <a:t>土木費は、本年の竹町都市公園整備工事が主にサッカー場整備で教育費に分類されるため減少し、類似団体を</a:t>
          </a:r>
          <a:r>
            <a:rPr kumimoji="1" lang="en-US" altLang="ja-JP" sz="1100">
              <a:latin typeface="ＭＳ Ｐゴシック" panose="020B0600070205080204" pitchFamily="50" charset="-128"/>
              <a:ea typeface="ＭＳ Ｐゴシック" panose="020B0600070205080204" pitchFamily="50" charset="-128"/>
            </a:rPr>
            <a:t>15,860</a:t>
          </a:r>
          <a:r>
            <a:rPr kumimoji="1" lang="ja-JP" altLang="en-US" sz="1100">
              <a:latin typeface="ＭＳ Ｐゴシック" panose="020B0600070205080204" pitchFamily="50" charset="-128"/>
              <a:ea typeface="ＭＳ Ｐゴシック" panose="020B0600070205080204" pitchFamily="50" charset="-128"/>
            </a:rPr>
            <a:t>円下回りました。</a:t>
          </a:r>
        </a:p>
        <a:p>
          <a:r>
            <a:rPr kumimoji="1" lang="ja-JP" altLang="en-US" sz="1100">
              <a:latin typeface="ＭＳ Ｐゴシック" panose="020B0600070205080204" pitchFamily="50" charset="-128"/>
              <a:ea typeface="ＭＳ Ｐゴシック" panose="020B0600070205080204" pitchFamily="50" charset="-128"/>
            </a:rPr>
            <a:t>商工費は、コロナ対策のじもと応援クーポン配付、市内事業者等への支援を行ったことで、前年度比</a:t>
          </a:r>
          <a:r>
            <a:rPr kumimoji="1" lang="en-US" altLang="ja-JP" sz="1100">
              <a:latin typeface="ＭＳ Ｐゴシック" panose="020B0600070205080204" pitchFamily="50" charset="-128"/>
              <a:ea typeface="ＭＳ Ｐゴシック" panose="020B0600070205080204" pitchFamily="50" charset="-128"/>
            </a:rPr>
            <a:t>8,381</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11,816</a:t>
          </a:r>
          <a:r>
            <a:rPr kumimoji="1" lang="ja-JP" altLang="en-US" sz="1100">
              <a:latin typeface="ＭＳ Ｐゴシック" panose="020B0600070205080204" pitchFamily="50" charset="-128"/>
              <a:ea typeface="ＭＳ Ｐゴシック" panose="020B0600070205080204" pitchFamily="50" charset="-128"/>
            </a:rPr>
            <a:t>円となりましたが、類似団体を</a:t>
          </a:r>
          <a:r>
            <a:rPr kumimoji="1" lang="en-US" altLang="ja-JP" sz="1100">
              <a:latin typeface="ＭＳ Ｐゴシック" panose="020B0600070205080204" pitchFamily="50" charset="-128"/>
              <a:ea typeface="ＭＳ Ｐゴシック" panose="020B0600070205080204" pitchFamily="50" charset="-128"/>
            </a:rPr>
            <a:t>7,025</a:t>
          </a:r>
          <a:r>
            <a:rPr kumimoji="1" lang="ja-JP" altLang="en-US" sz="1100">
              <a:latin typeface="ＭＳ Ｐゴシック" panose="020B0600070205080204" pitchFamily="50" charset="-128"/>
              <a:ea typeface="ＭＳ Ｐゴシック" panose="020B0600070205080204" pitchFamily="50" charset="-128"/>
            </a:rPr>
            <a:t>円下回りました。</a:t>
          </a:r>
        </a:p>
        <a:p>
          <a:r>
            <a:rPr kumimoji="1" lang="ja-JP" altLang="en-US" sz="1100">
              <a:latin typeface="ＭＳ Ｐゴシック" panose="020B0600070205080204" pitchFamily="50" charset="-128"/>
              <a:ea typeface="ＭＳ Ｐゴシック" panose="020B0600070205080204" pitchFamily="50" charset="-128"/>
            </a:rPr>
            <a:t>教育費は、竹町都市公園のサッカー場整備や、小中学校への</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台タブレット端末整備等により、前年度から大きく増加し、類似団体との差が縮小し、</a:t>
          </a:r>
          <a:r>
            <a:rPr kumimoji="1" lang="en-US" altLang="ja-JP" sz="1100">
              <a:latin typeface="ＭＳ Ｐゴシック" panose="020B0600070205080204" pitchFamily="50" charset="-128"/>
              <a:ea typeface="ＭＳ Ｐゴシック" panose="020B0600070205080204" pitchFamily="50" charset="-128"/>
            </a:rPr>
            <a:t>2,330</a:t>
          </a:r>
          <a:r>
            <a:rPr kumimoji="1" lang="ja-JP" altLang="en-US" sz="1100">
              <a:latin typeface="ＭＳ Ｐゴシック" panose="020B0600070205080204" pitchFamily="50" charset="-128"/>
              <a:ea typeface="ＭＳ Ｐゴシック" panose="020B0600070205080204" pitchFamily="50" charset="-128"/>
            </a:rPr>
            <a:t>円下回りました。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一般会計等の実質収支額は引き続き黒字となっており、健全な財政状況と言えます。コロナ対策関連経費により歳出が増加し、財政状況の悪化が危ぶまれましたが、国・県の交付金等の財政措置により黒字を維持し、実質収支は前年より良化しました。</a:t>
          </a:r>
        </a:p>
        <a:p>
          <a:r>
            <a:rPr kumimoji="1" lang="ja-JP" altLang="en-US" sz="1100">
              <a:latin typeface="ＭＳ ゴシック" pitchFamily="49" charset="-128"/>
              <a:ea typeface="ＭＳ ゴシック" pitchFamily="49" charset="-128"/>
            </a:rPr>
            <a:t>　財政調整基金残高は、取崩額が積立額を上回り減少しました。</a:t>
          </a:r>
        </a:p>
        <a:p>
          <a:r>
            <a:rPr kumimoji="1" lang="ja-JP" altLang="en-US" sz="1100">
              <a:latin typeface="ＭＳ ゴシック" pitchFamily="49" charset="-128"/>
              <a:ea typeface="ＭＳ ゴシック" pitchFamily="49" charset="-128"/>
            </a:rPr>
            <a:t>　実質収支額の標準財政規模に対する比率は、対前年度比</a:t>
          </a:r>
          <a:r>
            <a:rPr kumimoji="1" lang="en-US" altLang="ja-JP" sz="1100">
              <a:latin typeface="ＭＳ ゴシック" pitchFamily="49" charset="-128"/>
              <a:ea typeface="ＭＳ ゴシック" pitchFamily="49" charset="-128"/>
            </a:rPr>
            <a:t>1.18</a:t>
          </a:r>
          <a:r>
            <a:rPr kumimoji="1" lang="ja-JP" altLang="en-US" sz="1100">
              <a:latin typeface="ＭＳ ゴシック" pitchFamily="49" charset="-128"/>
              <a:ea typeface="ＭＳ ゴシック" pitchFamily="49" charset="-128"/>
            </a:rPr>
            <a:t>増の</a:t>
          </a:r>
          <a:r>
            <a:rPr kumimoji="1" lang="en-US" altLang="ja-JP" sz="1100">
              <a:latin typeface="ＭＳ ゴシック" pitchFamily="49" charset="-128"/>
              <a:ea typeface="ＭＳ ゴシック" pitchFamily="49" charset="-128"/>
            </a:rPr>
            <a:t>4.35</a:t>
          </a:r>
          <a:r>
            <a:rPr kumimoji="1" lang="ja-JP" altLang="en-US" sz="1100">
              <a:latin typeface="ＭＳ ゴシック" pitchFamily="49" charset="-128"/>
              <a:ea typeface="ＭＳ ゴシック" pitchFamily="49" charset="-128"/>
            </a:rPr>
            <a:t>％となり、実質単年度収支は、財政調整基金積立金の減から対前年度比</a:t>
          </a:r>
          <a:r>
            <a:rPr kumimoji="1" lang="en-US" altLang="ja-JP" sz="1100">
              <a:latin typeface="ＭＳ ゴシック" pitchFamily="49" charset="-128"/>
              <a:ea typeface="ＭＳ ゴシック" pitchFamily="49" charset="-128"/>
            </a:rPr>
            <a:t>2.22</a:t>
          </a:r>
          <a:r>
            <a:rPr kumimoji="1" lang="ja-JP" altLang="en-US" sz="1100">
              <a:latin typeface="ＭＳ ゴシック" pitchFamily="49" charset="-128"/>
              <a:ea typeface="ＭＳ ゴシック" pitchFamily="49" charset="-128"/>
            </a:rPr>
            <a:t>減の</a:t>
          </a:r>
          <a:r>
            <a:rPr kumimoji="1" lang="en-US" altLang="ja-JP" sz="1100">
              <a:latin typeface="ＭＳ ゴシック" pitchFamily="49" charset="-128"/>
              <a:ea typeface="ＭＳ ゴシック" pitchFamily="49" charset="-128"/>
            </a:rPr>
            <a:t>0.68</a:t>
          </a:r>
          <a:r>
            <a:rPr kumimoji="1" lang="ja-JP" altLang="en-US" sz="1100">
              <a:latin typeface="ＭＳ ゴシック" pitchFamily="49" charset="-128"/>
              <a:ea typeface="ＭＳ ゴシック" pitchFamily="49" charset="-128"/>
            </a:rPr>
            <a:t>％となりました。</a:t>
          </a:r>
        </a:p>
        <a:p>
          <a:r>
            <a:rPr kumimoji="1" lang="ja-JP" altLang="en-US" sz="1100">
              <a:latin typeface="ＭＳ ゴシック" pitchFamily="49" charset="-128"/>
              <a:ea typeface="ＭＳ ゴシック" pitchFamily="49" charset="-128"/>
            </a:rPr>
            <a:t>　今後も引き続き健全な財政運営に努めます。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連結対象の会計においても連結実質赤字比率に係る赤字はないことから、すべての会計の収支等を足し合わせた結果、歳入及び流動資産等総額が歳出及び流動負債等総額を上回っており、連結収支は黒字で健全な状況です。</a:t>
          </a:r>
        </a:p>
        <a:p>
          <a:endParaRPr kumimoji="1" lang="ja-JP" altLang="en-US"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＜主な増減要因＞</a:t>
          </a:r>
        </a:p>
        <a:p>
          <a:r>
            <a:rPr kumimoji="1" lang="ja-JP" altLang="en-US" sz="1100">
              <a:latin typeface="ＭＳ ゴシック" pitchFamily="49" charset="-128"/>
              <a:ea typeface="ＭＳ ゴシック" pitchFamily="49" charset="-128"/>
            </a:rPr>
            <a:t>　介護保険事業特別会計では、高齢化の進展により保険給付費が増加し、実質収支は</a:t>
          </a:r>
          <a:r>
            <a:rPr kumimoji="1" lang="en-US" altLang="ja-JP" sz="1100">
              <a:latin typeface="ＭＳ ゴシック" pitchFamily="49" charset="-128"/>
              <a:ea typeface="ＭＳ ゴシック" pitchFamily="49" charset="-128"/>
            </a:rPr>
            <a:t>21,776</a:t>
          </a:r>
          <a:r>
            <a:rPr kumimoji="1" lang="ja-JP" altLang="en-US" sz="1100">
              <a:latin typeface="ＭＳ ゴシック" pitchFamily="49" charset="-128"/>
              <a:ea typeface="ＭＳ ゴシック" pitchFamily="49" charset="-128"/>
            </a:rPr>
            <a:t>千円減少しました。国民健康保険特別会計は、コロナによる受診控え等で保険給付費が減少したことで実質収支は</a:t>
          </a:r>
          <a:r>
            <a:rPr kumimoji="1" lang="en-US" altLang="ja-JP" sz="1100">
              <a:latin typeface="ＭＳ ゴシック" pitchFamily="49" charset="-128"/>
              <a:ea typeface="ＭＳ ゴシック" pitchFamily="49" charset="-128"/>
            </a:rPr>
            <a:t>1,047</a:t>
          </a:r>
          <a:r>
            <a:rPr kumimoji="1" lang="ja-JP" altLang="en-US" sz="1100">
              <a:latin typeface="ＭＳ ゴシック" pitchFamily="49" charset="-128"/>
              <a:ea typeface="ＭＳ ゴシック" pitchFamily="49" charset="-128"/>
            </a:rPr>
            <a:t>千円増加しました。一方、水道事業会計では岩倉浄水場の前払金精算による流動資産の減少で、資金剰余額は</a:t>
          </a:r>
          <a:r>
            <a:rPr kumimoji="1" lang="en-US" altLang="ja-JP" sz="1100">
              <a:latin typeface="ＭＳ ゴシック" pitchFamily="49" charset="-128"/>
              <a:ea typeface="ＭＳ ゴシック" pitchFamily="49" charset="-128"/>
            </a:rPr>
            <a:t>124,908</a:t>
          </a:r>
          <a:r>
            <a:rPr kumimoji="1" lang="ja-JP" altLang="en-US" sz="1100">
              <a:latin typeface="ＭＳ ゴシック" pitchFamily="49" charset="-128"/>
              <a:ea typeface="ＭＳ ゴシック" pitchFamily="49" charset="-128"/>
            </a:rPr>
            <a:t>千円減少しました。病院事業会計ではコロナ対策の国・県の補助金、総合医療システムや医療機器購入に充てる企業債収入等による現金預金の増加で資金剰余額が</a:t>
          </a:r>
          <a:r>
            <a:rPr kumimoji="1" lang="en-US" altLang="ja-JP" sz="1100">
              <a:latin typeface="ＭＳ ゴシック" pitchFamily="49" charset="-128"/>
              <a:ea typeface="ＭＳ ゴシック" pitchFamily="49" charset="-128"/>
            </a:rPr>
            <a:t>656,017</a:t>
          </a:r>
          <a:r>
            <a:rPr kumimoji="1" lang="ja-JP" altLang="en-US" sz="1100">
              <a:latin typeface="ＭＳ ゴシック" pitchFamily="49" charset="-128"/>
              <a:ea typeface="ＭＳ ゴシック" pitchFamily="49" charset="-128"/>
            </a:rPr>
            <a:t>千円増加しました。</a:t>
          </a:r>
        </a:p>
        <a:p>
          <a:r>
            <a:rPr kumimoji="1" lang="ja-JP" altLang="en-US" sz="1100">
              <a:latin typeface="ＭＳ ゴシック" pitchFamily="49" charset="-128"/>
              <a:ea typeface="ＭＳ ゴシック" pitchFamily="49" charset="-128"/>
            </a:rPr>
            <a:t>　一般会計についても寄附金の増加等で歳入が増加し、実質収支も増加したことにより連結ベースで実質収支は</a:t>
          </a:r>
          <a:r>
            <a:rPr kumimoji="1" lang="en-US" altLang="ja-JP" sz="1100">
              <a:latin typeface="ＭＳ ゴシック" pitchFamily="49" charset="-128"/>
              <a:ea typeface="ＭＳ ゴシック" pitchFamily="49" charset="-128"/>
            </a:rPr>
            <a:t>750,973</a:t>
          </a:r>
          <a:r>
            <a:rPr kumimoji="1" lang="ja-JP" altLang="en-US" sz="1100">
              <a:latin typeface="ＭＳ ゴシック" pitchFamily="49" charset="-128"/>
              <a:ea typeface="ＭＳ ゴシック" pitchFamily="49" charset="-128"/>
            </a:rPr>
            <a:t>千円の増加となりました。</a:t>
          </a:r>
        </a:p>
        <a:p>
          <a:endParaRPr kumimoji="1" lang="ja-JP" altLang="en-US"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＜今後の見通し・課題・改善方策＞</a:t>
          </a:r>
        </a:p>
        <a:p>
          <a:r>
            <a:rPr kumimoji="1" lang="ja-JP" altLang="en-US" sz="1100">
              <a:latin typeface="ＭＳ ゴシック" pitchFamily="49" charset="-128"/>
              <a:ea typeface="ＭＳ ゴシック" pitchFamily="49" charset="-128"/>
            </a:rPr>
            <a:t>　人口減少社会と少子高齢化が進行している状況であり、増嵩する社会保障関連経費に歯止めが効かず、加えて、既存施設などの老朽化対策が本格化してくるなど、会計全体の収支を悪化させる要因・課題があります。公営企業においても、特に水道事業・下水道事業については、管の更新等に多くの経費が必要となります。公共施設等総合管理計画等に基づき、長寿命化を図り、各会計において費用対効果を十分考慮し、経費の削減を推し進めつつ持続可能な財政運営の実現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election activeCell="B12" sqref="B12:K17"/>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47664085</v>
      </c>
      <c r="BO4" s="464"/>
      <c r="BP4" s="464"/>
      <c r="BQ4" s="464"/>
      <c r="BR4" s="464"/>
      <c r="BS4" s="464"/>
      <c r="BT4" s="464"/>
      <c r="BU4" s="465"/>
      <c r="BV4" s="463">
        <v>34922160</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4.3</v>
      </c>
      <c r="CU4" s="648"/>
      <c r="CV4" s="648"/>
      <c r="CW4" s="648"/>
      <c r="CX4" s="648"/>
      <c r="CY4" s="648"/>
      <c r="CZ4" s="648"/>
      <c r="DA4" s="649"/>
      <c r="DB4" s="647">
        <v>3.2</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46525236</v>
      </c>
      <c r="BO5" s="469"/>
      <c r="BP5" s="469"/>
      <c r="BQ5" s="469"/>
      <c r="BR5" s="469"/>
      <c r="BS5" s="469"/>
      <c r="BT5" s="469"/>
      <c r="BU5" s="470"/>
      <c r="BV5" s="468">
        <v>34071410</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91.5</v>
      </c>
      <c r="CU5" s="439"/>
      <c r="CV5" s="439"/>
      <c r="CW5" s="439"/>
      <c r="CX5" s="439"/>
      <c r="CY5" s="439"/>
      <c r="CZ5" s="439"/>
      <c r="DA5" s="440"/>
      <c r="DB5" s="438">
        <v>90.5</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1138849</v>
      </c>
      <c r="BO6" s="469"/>
      <c r="BP6" s="469"/>
      <c r="BQ6" s="469"/>
      <c r="BR6" s="469"/>
      <c r="BS6" s="469"/>
      <c r="BT6" s="469"/>
      <c r="BU6" s="470"/>
      <c r="BV6" s="468">
        <v>850750</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96.7</v>
      </c>
      <c r="CU6" s="622"/>
      <c r="CV6" s="622"/>
      <c r="CW6" s="622"/>
      <c r="CX6" s="622"/>
      <c r="CY6" s="622"/>
      <c r="CZ6" s="622"/>
      <c r="DA6" s="623"/>
      <c r="DB6" s="621">
        <v>95.5</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318409</v>
      </c>
      <c r="BO7" s="469"/>
      <c r="BP7" s="469"/>
      <c r="BQ7" s="469"/>
      <c r="BR7" s="469"/>
      <c r="BS7" s="469"/>
      <c r="BT7" s="469"/>
      <c r="BU7" s="470"/>
      <c r="BV7" s="468">
        <v>271165</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18877749</v>
      </c>
      <c r="CU7" s="469"/>
      <c r="CV7" s="469"/>
      <c r="CW7" s="469"/>
      <c r="CX7" s="469"/>
      <c r="CY7" s="469"/>
      <c r="CZ7" s="469"/>
      <c r="DA7" s="470"/>
      <c r="DB7" s="468">
        <v>18289641</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820440</v>
      </c>
      <c r="BO8" s="469"/>
      <c r="BP8" s="469"/>
      <c r="BQ8" s="469"/>
      <c r="BR8" s="469"/>
      <c r="BS8" s="469"/>
      <c r="BT8" s="469"/>
      <c r="BU8" s="470"/>
      <c r="BV8" s="468">
        <v>579585</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0.69</v>
      </c>
      <c r="CU8" s="582"/>
      <c r="CV8" s="582"/>
      <c r="CW8" s="582"/>
      <c r="CX8" s="582"/>
      <c r="CY8" s="582"/>
      <c r="CZ8" s="582"/>
      <c r="DA8" s="583"/>
      <c r="DB8" s="581">
        <v>0.68</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81122</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94</v>
      </c>
      <c r="AV9" s="526"/>
      <c r="AW9" s="526"/>
      <c r="AX9" s="526"/>
      <c r="AY9" s="448" t="s">
        <v>115</v>
      </c>
      <c r="AZ9" s="449"/>
      <c r="BA9" s="449"/>
      <c r="BB9" s="449"/>
      <c r="BC9" s="449"/>
      <c r="BD9" s="449"/>
      <c r="BE9" s="449"/>
      <c r="BF9" s="449"/>
      <c r="BG9" s="449"/>
      <c r="BH9" s="449"/>
      <c r="BI9" s="449"/>
      <c r="BJ9" s="449"/>
      <c r="BK9" s="449"/>
      <c r="BL9" s="449"/>
      <c r="BM9" s="450"/>
      <c r="BN9" s="468">
        <v>240855</v>
      </c>
      <c r="BO9" s="469"/>
      <c r="BP9" s="469"/>
      <c r="BQ9" s="469"/>
      <c r="BR9" s="469"/>
      <c r="BS9" s="469"/>
      <c r="BT9" s="469"/>
      <c r="BU9" s="470"/>
      <c r="BV9" s="468">
        <v>29486</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10.8</v>
      </c>
      <c r="CU9" s="439"/>
      <c r="CV9" s="439"/>
      <c r="CW9" s="439"/>
      <c r="CX9" s="439"/>
      <c r="CY9" s="439"/>
      <c r="CZ9" s="439"/>
      <c r="DA9" s="440"/>
      <c r="DB9" s="438">
        <v>12.5</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81312</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94</v>
      </c>
      <c r="AV10" s="526"/>
      <c r="AW10" s="526"/>
      <c r="AX10" s="526"/>
      <c r="AY10" s="448" t="s">
        <v>119</v>
      </c>
      <c r="AZ10" s="449"/>
      <c r="BA10" s="449"/>
      <c r="BB10" s="449"/>
      <c r="BC10" s="449"/>
      <c r="BD10" s="449"/>
      <c r="BE10" s="449"/>
      <c r="BF10" s="449"/>
      <c r="BG10" s="449"/>
      <c r="BH10" s="449"/>
      <c r="BI10" s="449"/>
      <c r="BJ10" s="449"/>
      <c r="BK10" s="449"/>
      <c r="BL10" s="449"/>
      <c r="BM10" s="450"/>
      <c r="BN10" s="468">
        <v>293391</v>
      </c>
      <c r="BO10" s="469"/>
      <c r="BP10" s="469"/>
      <c r="BQ10" s="469"/>
      <c r="BR10" s="469"/>
      <c r="BS10" s="469"/>
      <c r="BT10" s="469"/>
      <c r="BU10" s="470"/>
      <c r="BV10" s="468">
        <v>354604</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94</v>
      </c>
      <c r="AV11" s="526"/>
      <c r="AW11" s="526"/>
      <c r="AX11" s="526"/>
      <c r="AY11" s="448" t="s">
        <v>124</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193750</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126</v>
      </c>
      <c r="DC11" s="582"/>
      <c r="DD11" s="582"/>
      <c r="DE11" s="582"/>
      <c r="DF11" s="582"/>
      <c r="DG11" s="582"/>
      <c r="DH11" s="582"/>
      <c r="DI11" s="583"/>
      <c r="DJ11" s="186"/>
      <c r="DK11" s="186"/>
      <c r="DL11" s="186"/>
      <c r="DM11" s="186"/>
      <c r="DN11" s="186"/>
      <c r="DO11" s="186"/>
    </row>
    <row r="12" spans="1:119" ht="18.75" customHeight="1" x14ac:dyDescent="0.15">
      <c r="A12" s="187"/>
      <c r="B12" s="584" t="s">
        <v>127</v>
      </c>
      <c r="C12" s="585"/>
      <c r="D12" s="585"/>
      <c r="E12" s="585"/>
      <c r="F12" s="585"/>
      <c r="G12" s="585"/>
      <c r="H12" s="585"/>
      <c r="I12" s="585"/>
      <c r="J12" s="585"/>
      <c r="K12" s="586"/>
      <c r="L12" s="593" t="s">
        <v>128</v>
      </c>
      <c r="M12" s="594"/>
      <c r="N12" s="594"/>
      <c r="O12" s="594"/>
      <c r="P12" s="594"/>
      <c r="Q12" s="595"/>
      <c r="R12" s="596">
        <v>82343</v>
      </c>
      <c r="S12" s="597"/>
      <c r="T12" s="597"/>
      <c r="U12" s="597"/>
      <c r="V12" s="598"/>
      <c r="W12" s="599" t="s">
        <v>1</v>
      </c>
      <c r="X12" s="526"/>
      <c r="Y12" s="526"/>
      <c r="Z12" s="526"/>
      <c r="AA12" s="526"/>
      <c r="AB12" s="600"/>
      <c r="AC12" s="601" t="s">
        <v>129</v>
      </c>
      <c r="AD12" s="602"/>
      <c r="AE12" s="602"/>
      <c r="AF12" s="602"/>
      <c r="AG12" s="603"/>
      <c r="AH12" s="601" t="s">
        <v>130</v>
      </c>
      <c r="AI12" s="602"/>
      <c r="AJ12" s="602"/>
      <c r="AK12" s="602"/>
      <c r="AL12" s="604"/>
      <c r="AM12" s="537" t="s">
        <v>131</v>
      </c>
      <c r="AN12" s="442"/>
      <c r="AO12" s="442"/>
      <c r="AP12" s="442"/>
      <c r="AQ12" s="442"/>
      <c r="AR12" s="442"/>
      <c r="AS12" s="442"/>
      <c r="AT12" s="443"/>
      <c r="AU12" s="525" t="s">
        <v>132</v>
      </c>
      <c r="AV12" s="526"/>
      <c r="AW12" s="526"/>
      <c r="AX12" s="526"/>
      <c r="AY12" s="448" t="s">
        <v>133</v>
      </c>
      <c r="AZ12" s="449"/>
      <c r="BA12" s="449"/>
      <c r="BB12" s="449"/>
      <c r="BC12" s="449"/>
      <c r="BD12" s="449"/>
      <c r="BE12" s="449"/>
      <c r="BF12" s="449"/>
      <c r="BG12" s="449"/>
      <c r="BH12" s="449"/>
      <c r="BI12" s="449"/>
      <c r="BJ12" s="449"/>
      <c r="BK12" s="449"/>
      <c r="BL12" s="449"/>
      <c r="BM12" s="450"/>
      <c r="BN12" s="468">
        <v>406000</v>
      </c>
      <c r="BO12" s="469"/>
      <c r="BP12" s="469"/>
      <c r="BQ12" s="469"/>
      <c r="BR12" s="469"/>
      <c r="BS12" s="469"/>
      <c r="BT12" s="469"/>
      <c r="BU12" s="470"/>
      <c r="BV12" s="468">
        <v>46708</v>
      </c>
      <c r="BW12" s="469"/>
      <c r="BX12" s="469"/>
      <c r="BY12" s="469"/>
      <c r="BZ12" s="469"/>
      <c r="CA12" s="469"/>
      <c r="CB12" s="469"/>
      <c r="CC12" s="470"/>
      <c r="CD12" s="477" t="s">
        <v>134</v>
      </c>
      <c r="CE12" s="478"/>
      <c r="CF12" s="478"/>
      <c r="CG12" s="478"/>
      <c r="CH12" s="478"/>
      <c r="CI12" s="478"/>
      <c r="CJ12" s="478"/>
      <c r="CK12" s="478"/>
      <c r="CL12" s="478"/>
      <c r="CM12" s="478"/>
      <c r="CN12" s="478"/>
      <c r="CO12" s="478"/>
      <c r="CP12" s="478"/>
      <c r="CQ12" s="478"/>
      <c r="CR12" s="478"/>
      <c r="CS12" s="479"/>
      <c r="CT12" s="581" t="s">
        <v>135</v>
      </c>
      <c r="CU12" s="582"/>
      <c r="CV12" s="582"/>
      <c r="CW12" s="582"/>
      <c r="CX12" s="582"/>
      <c r="CY12" s="582"/>
      <c r="CZ12" s="582"/>
      <c r="DA12" s="583"/>
      <c r="DB12" s="581" t="s">
        <v>136</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80783</v>
      </c>
      <c r="S13" s="572"/>
      <c r="T13" s="572"/>
      <c r="U13" s="572"/>
      <c r="V13" s="573"/>
      <c r="W13" s="559" t="s">
        <v>138</v>
      </c>
      <c r="X13" s="481"/>
      <c r="Y13" s="481"/>
      <c r="Z13" s="481"/>
      <c r="AA13" s="481"/>
      <c r="AB13" s="482"/>
      <c r="AC13" s="444">
        <v>1462</v>
      </c>
      <c r="AD13" s="445"/>
      <c r="AE13" s="445"/>
      <c r="AF13" s="445"/>
      <c r="AG13" s="446"/>
      <c r="AH13" s="444">
        <v>1535</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128246</v>
      </c>
      <c r="BO13" s="469"/>
      <c r="BP13" s="469"/>
      <c r="BQ13" s="469"/>
      <c r="BR13" s="469"/>
      <c r="BS13" s="469"/>
      <c r="BT13" s="469"/>
      <c r="BU13" s="470"/>
      <c r="BV13" s="468">
        <v>531132</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1.5</v>
      </c>
      <c r="CU13" s="439"/>
      <c r="CV13" s="439"/>
      <c r="CW13" s="439"/>
      <c r="CX13" s="439"/>
      <c r="CY13" s="439"/>
      <c r="CZ13" s="439"/>
      <c r="DA13" s="440"/>
      <c r="DB13" s="438">
        <v>2.2999999999999998</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82092</v>
      </c>
      <c r="S14" s="572"/>
      <c r="T14" s="572"/>
      <c r="U14" s="572"/>
      <c r="V14" s="573"/>
      <c r="W14" s="574"/>
      <c r="X14" s="484"/>
      <c r="Y14" s="484"/>
      <c r="Z14" s="484"/>
      <c r="AA14" s="484"/>
      <c r="AB14" s="485"/>
      <c r="AC14" s="564">
        <v>3.9</v>
      </c>
      <c r="AD14" s="565"/>
      <c r="AE14" s="565"/>
      <c r="AF14" s="565"/>
      <c r="AG14" s="566"/>
      <c r="AH14" s="564">
        <v>4.0999999999999996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t="s">
        <v>135</v>
      </c>
      <c r="CU14" s="576"/>
      <c r="CV14" s="576"/>
      <c r="CW14" s="576"/>
      <c r="CX14" s="576"/>
      <c r="CY14" s="576"/>
      <c r="CZ14" s="576"/>
      <c r="DA14" s="577"/>
      <c r="DB14" s="575" t="s">
        <v>136</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137</v>
      </c>
      <c r="N15" s="569"/>
      <c r="O15" s="569"/>
      <c r="P15" s="569"/>
      <c r="Q15" s="570"/>
      <c r="R15" s="571">
        <v>80567</v>
      </c>
      <c r="S15" s="572"/>
      <c r="T15" s="572"/>
      <c r="U15" s="572"/>
      <c r="V15" s="573"/>
      <c r="W15" s="559" t="s">
        <v>145</v>
      </c>
      <c r="X15" s="481"/>
      <c r="Y15" s="481"/>
      <c r="Z15" s="481"/>
      <c r="AA15" s="481"/>
      <c r="AB15" s="482"/>
      <c r="AC15" s="444">
        <v>13446</v>
      </c>
      <c r="AD15" s="445"/>
      <c r="AE15" s="445"/>
      <c r="AF15" s="445"/>
      <c r="AG15" s="446"/>
      <c r="AH15" s="444">
        <v>13248</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10387452</v>
      </c>
      <c r="BO15" s="464"/>
      <c r="BP15" s="464"/>
      <c r="BQ15" s="464"/>
      <c r="BR15" s="464"/>
      <c r="BS15" s="464"/>
      <c r="BT15" s="464"/>
      <c r="BU15" s="465"/>
      <c r="BV15" s="463">
        <v>9927299</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35.5</v>
      </c>
      <c r="AD16" s="565"/>
      <c r="AE16" s="565"/>
      <c r="AF16" s="565"/>
      <c r="AG16" s="566"/>
      <c r="AH16" s="564">
        <v>35.6</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15093642</v>
      </c>
      <c r="BO16" s="469"/>
      <c r="BP16" s="469"/>
      <c r="BQ16" s="469"/>
      <c r="BR16" s="469"/>
      <c r="BS16" s="469"/>
      <c r="BT16" s="469"/>
      <c r="BU16" s="470"/>
      <c r="BV16" s="468">
        <v>14464007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151</v>
      </c>
      <c r="N17" s="554"/>
      <c r="O17" s="554"/>
      <c r="P17" s="554"/>
      <c r="Q17" s="555"/>
      <c r="R17" s="556" t="s">
        <v>152</v>
      </c>
      <c r="S17" s="557"/>
      <c r="T17" s="557"/>
      <c r="U17" s="557"/>
      <c r="V17" s="558"/>
      <c r="W17" s="559" t="s">
        <v>153</v>
      </c>
      <c r="X17" s="481"/>
      <c r="Y17" s="481"/>
      <c r="Z17" s="481"/>
      <c r="AA17" s="481"/>
      <c r="AB17" s="482"/>
      <c r="AC17" s="444">
        <v>22977</v>
      </c>
      <c r="AD17" s="445"/>
      <c r="AE17" s="445"/>
      <c r="AF17" s="445"/>
      <c r="AG17" s="446"/>
      <c r="AH17" s="444">
        <v>22462</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13181687</v>
      </c>
      <c r="BO17" s="469"/>
      <c r="BP17" s="469"/>
      <c r="BQ17" s="469"/>
      <c r="BR17" s="469"/>
      <c r="BS17" s="469"/>
      <c r="BT17" s="469"/>
      <c r="BU17" s="470"/>
      <c r="BV17" s="468">
        <v>12693031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155</v>
      </c>
      <c r="C18" s="531"/>
      <c r="D18" s="531"/>
      <c r="E18" s="532"/>
      <c r="F18" s="532"/>
      <c r="G18" s="532"/>
      <c r="H18" s="532"/>
      <c r="I18" s="532"/>
      <c r="J18" s="532"/>
      <c r="K18" s="532"/>
      <c r="L18" s="533">
        <v>177.45</v>
      </c>
      <c r="M18" s="533"/>
      <c r="N18" s="533"/>
      <c r="O18" s="533"/>
      <c r="P18" s="533"/>
      <c r="Q18" s="533"/>
      <c r="R18" s="534"/>
      <c r="S18" s="534"/>
      <c r="T18" s="534"/>
      <c r="U18" s="534"/>
      <c r="V18" s="535"/>
      <c r="W18" s="549"/>
      <c r="X18" s="550"/>
      <c r="Y18" s="550"/>
      <c r="Z18" s="550"/>
      <c r="AA18" s="550"/>
      <c r="AB18" s="560"/>
      <c r="AC18" s="432">
        <v>60.6</v>
      </c>
      <c r="AD18" s="433"/>
      <c r="AE18" s="433"/>
      <c r="AF18" s="433"/>
      <c r="AG18" s="536"/>
      <c r="AH18" s="432">
        <v>60.3</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17103675</v>
      </c>
      <c r="BO18" s="469"/>
      <c r="BP18" s="469"/>
      <c r="BQ18" s="469"/>
      <c r="BR18" s="469"/>
      <c r="BS18" s="469"/>
      <c r="BT18" s="469"/>
      <c r="BU18" s="470"/>
      <c r="BV18" s="468">
        <v>16810189</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157</v>
      </c>
      <c r="C19" s="531"/>
      <c r="D19" s="531"/>
      <c r="E19" s="532"/>
      <c r="F19" s="532"/>
      <c r="G19" s="532"/>
      <c r="H19" s="532"/>
      <c r="I19" s="532"/>
      <c r="J19" s="532"/>
      <c r="K19" s="532"/>
      <c r="L19" s="538">
        <v>457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22659283</v>
      </c>
      <c r="BO19" s="469"/>
      <c r="BP19" s="469"/>
      <c r="BQ19" s="469"/>
      <c r="BR19" s="469"/>
      <c r="BS19" s="469"/>
      <c r="BT19" s="469"/>
      <c r="BU19" s="470"/>
      <c r="BV19" s="468">
        <v>21259387</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159</v>
      </c>
      <c r="C20" s="531"/>
      <c r="D20" s="531"/>
      <c r="E20" s="532"/>
      <c r="F20" s="532"/>
      <c r="G20" s="532"/>
      <c r="H20" s="532"/>
      <c r="I20" s="532"/>
      <c r="J20" s="532"/>
      <c r="K20" s="532"/>
      <c r="L20" s="538">
        <v>31403</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26074840</v>
      </c>
      <c r="BO23" s="469"/>
      <c r="BP23" s="469"/>
      <c r="BQ23" s="469"/>
      <c r="BR23" s="469"/>
      <c r="BS23" s="469"/>
      <c r="BT23" s="469"/>
      <c r="BU23" s="470"/>
      <c r="BV23" s="468">
        <v>26833201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168</v>
      </c>
      <c r="F24" s="442"/>
      <c r="G24" s="442"/>
      <c r="H24" s="442"/>
      <c r="I24" s="442"/>
      <c r="J24" s="442"/>
      <c r="K24" s="443"/>
      <c r="L24" s="444">
        <v>1</v>
      </c>
      <c r="M24" s="445"/>
      <c r="N24" s="445"/>
      <c r="O24" s="445"/>
      <c r="P24" s="446"/>
      <c r="Q24" s="444">
        <v>6160</v>
      </c>
      <c r="R24" s="445"/>
      <c r="S24" s="445"/>
      <c r="T24" s="445"/>
      <c r="U24" s="445"/>
      <c r="V24" s="446"/>
      <c r="W24" s="510"/>
      <c r="X24" s="501"/>
      <c r="Y24" s="502"/>
      <c r="Z24" s="441" t="s">
        <v>169</v>
      </c>
      <c r="AA24" s="442"/>
      <c r="AB24" s="442"/>
      <c r="AC24" s="442"/>
      <c r="AD24" s="442"/>
      <c r="AE24" s="442"/>
      <c r="AF24" s="442"/>
      <c r="AG24" s="443"/>
      <c r="AH24" s="444">
        <v>491</v>
      </c>
      <c r="AI24" s="445"/>
      <c r="AJ24" s="445"/>
      <c r="AK24" s="445"/>
      <c r="AL24" s="446"/>
      <c r="AM24" s="444">
        <v>1501969</v>
      </c>
      <c r="AN24" s="445"/>
      <c r="AO24" s="445"/>
      <c r="AP24" s="445"/>
      <c r="AQ24" s="445"/>
      <c r="AR24" s="446"/>
      <c r="AS24" s="444">
        <v>3059</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22687932</v>
      </c>
      <c r="BO24" s="469"/>
      <c r="BP24" s="469"/>
      <c r="BQ24" s="469"/>
      <c r="BR24" s="469"/>
      <c r="BS24" s="469"/>
      <c r="BT24" s="469"/>
      <c r="BU24" s="470"/>
      <c r="BV24" s="468">
        <v>23853667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171</v>
      </c>
      <c r="F25" s="442"/>
      <c r="G25" s="442"/>
      <c r="H25" s="442"/>
      <c r="I25" s="442"/>
      <c r="J25" s="442"/>
      <c r="K25" s="443"/>
      <c r="L25" s="444">
        <v>1</v>
      </c>
      <c r="M25" s="445"/>
      <c r="N25" s="445"/>
      <c r="O25" s="445"/>
      <c r="P25" s="446"/>
      <c r="Q25" s="444">
        <v>7300</v>
      </c>
      <c r="R25" s="445"/>
      <c r="S25" s="445"/>
      <c r="T25" s="445"/>
      <c r="U25" s="445"/>
      <c r="V25" s="446"/>
      <c r="W25" s="510"/>
      <c r="X25" s="501"/>
      <c r="Y25" s="502"/>
      <c r="Z25" s="441" t="s">
        <v>172</v>
      </c>
      <c r="AA25" s="442"/>
      <c r="AB25" s="442"/>
      <c r="AC25" s="442"/>
      <c r="AD25" s="442"/>
      <c r="AE25" s="442"/>
      <c r="AF25" s="442"/>
      <c r="AG25" s="443"/>
      <c r="AH25" s="444" t="s">
        <v>135</v>
      </c>
      <c r="AI25" s="445"/>
      <c r="AJ25" s="445"/>
      <c r="AK25" s="445"/>
      <c r="AL25" s="446"/>
      <c r="AM25" s="444" t="s">
        <v>135</v>
      </c>
      <c r="AN25" s="445"/>
      <c r="AO25" s="445"/>
      <c r="AP25" s="445"/>
      <c r="AQ25" s="445"/>
      <c r="AR25" s="446"/>
      <c r="AS25" s="444" t="s">
        <v>135</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8939822</v>
      </c>
      <c r="BO25" s="464"/>
      <c r="BP25" s="464"/>
      <c r="BQ25" s="464"/>
      <c r="BR25" s="464"/>
      <c r="BS25" s="464"/>
      <c r="BT25" s="464"/>
      <c r="BU25" s="465"/>
      <c r="BV25" s="463">
        <v>9821273</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174</v>
      </c>
      <c r="F26" s="442"/>
      <c r="G26" s="442"/>
      <c r="H26" s="442"/>
      <c r="I26" s="442"/>
      <c r="J26" s="442"/>
      <c r="K26" s="443"/>
      <c r="L26" s="444">
        <v>1</v>
      </c>
      <c r="M26" s="445"/>
      <c r="N26" s="445"/>
      <c r="O26" s="445"/>
      <c r="P26" s="446"/>
      <c r="Q26" s="444">
        <v>6850</v>
      </c>
      <c r="R26" s="445"/>
      <c r="S26" s="445"/>
      <c r="T26" s="445"/>
      <c r="U26" s="445"/>
      <c r="V26" s="446"/>
      <c r="W26" s="510"/>
      <c r="X26" s="501"/>
      <c r="Y26" s="502"/>
      <c r="Z26" s="441" t="s">
        <v>175</v>
      </c>
      <c r="AA26" s="523"/>
      <c r="AB26" s="523"/>
      <c r="AC26" s="523"/>
      <c r="AD26" s="523"/>
      <c r="AE26" s="523"/>
      <c r="AF26" s="523"/>
      <c r="AG26" s="524"/>
      <c r="AH26" s="444">
        <v>10</v>
      </c>
      <c r="AI26" s="445"/>
      <c r="AJ26" s="445"/>
      <c r="AK26" s="445"/>
      <c r="AL26" s="446"/>
      <c r="AM26" s="444">
        <v>26580</v>
      </c>
      <c r="AN26" s="445"/>
      <c r="AO26" s="445"/>
      <c r="AP26" s="445"/>
      <c r="AQ26" s="445"/>
      <c r="AR26" s="446"/>
      <c r="AS26" s="444">
        <v>2658</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135</v>
      </c>
      <c r="BO26" s="469"/>
      <c r="BP26" s="469"/>
      <c r="BQ26" s="469"/>
      <c r="BR26" s="469"/>
      <c r="BS26" s="469"/>
      <c r="BT26" s="469"/>
      <c r="BU26" s="470"/>
      <c r="BV26" s="468" t="s">
        <v>135</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177</v>
      </c>
      <c r="F27" s="442"/>
      <c r="G27" s="442"/>
      <c r="H27" s="442"/>
      <c r="I27" s="442"/>
      <c r="J27" s="442"/>
      <c r="K27" s="443"/>
      <c r="L27" s="444">
        <v>1</v>
      </c>
      <c r="M27" s="445"/>
      <c r="N27" s="445"/>
      <c r="O27" s="445"/>
      <c r="P27" s="446"/>
      <c r="Q27" s="444">
        <v>4550</v>
      </c>
      <c r="R27" s="445"/>
      <c r="S27" s="445"/>
      <c r="T27" s="445"/>
      <c r="U27" s="445"/>
      <c r="V27" s="446"/>
      <c r="W27" s="510"/>
      <c r="X27" s="501"/>
      <c r="Y27" s="502"/>
      <c r="Z27" s="441" t="s">
        <v>178</v>
      </c>
      <c r="AA27" s="442"/>
      <c r="AB27" s="442"/>
      <c r="AC27" s="442"/>
      <c r="AD27" s="442"/>
      <c r="AE27" s="442"/>
      <c r="AF27" s="442"/>
      <c r="AG27" s="443"/>
      <c r="AH27" s="444">
        <v>61</v>
      </c>
      <c r="AI27" s="445"/>
      <c r="AJ27" s="445"/>
      <c r="AK27" s="445"/>
      <c r="AL27" s="446"/>
      <c r="AM27" s="444">
        <v>192173</v>
      </c>
      <c r="AN27" s="445"/>
      <c r="AO27" s="445"/>
      <c r="AP27" s="445"/>
      <c r="AQ27" s="445"/>
      <c r="AR27" s="446"/>
      <c r="AS27" s="444">
        <v>3150</v>
      </c>
      <c r="AT27" s="445"/>
      <c r="AU27" s="445"/>
      <c r="AV27" s="445"/>
      <c r="AW27" s="445"/>
      <c r="AX27" s="447"/>
      <c r="AY27" s="474" t="s">
        <v>179</v>
      </c>
      <c r="AZ27" s="475"/>
      <c r="BA27" s="475"/>
      <c r="BB27" s="475"/>
      <c r="BC27" s="475"/>
      <c r="BD27" s="475"/>
      <c r="BE27" s="475"/>
      <c r="BF27" s="475"/>
      <c r="BG27" s="475"/>
      <c r="BH27" s="475"/>
      <c r="BI27" s="475"/>
      <c r="BJ27" s="475"/>
      <c r="BK27" s="475"/>
      <c r="BL27" s="475"/>
      <c r="BM27" s="476"/>
      <c r="BN27" s="471">
        <v>1158218</v>
      </c>
      <c r="BO27" s="472"/>
      <c r="BP27" s="472"/>
      <c r="BQ27" s="472"/>
      <c r="BR27" s="472"/>
      <c r="BS27" s="472"/>
      <c r="BT27" s="472"/>
      <c r="BU27" s="473"/>
      <c r="BV27" s="471">
        <v>1156707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180</v>
      </c>
      <c r="F28" s="442"/>
      <c r="G28" s="442"/>
      <c r="H28" s="442"/>
      <c r="I28" s="442"/>
      <c r="J28" s="442"/>
      <c r="K28" s="443"/>
      <c r="L28" s="444">
        <v>1</v>
      </c>
      <c r="M28" s="445"/>
      <c r="N28" s="445"/>
      <c r="O28" s="445"/>
      <c r="P28" s="446"/>
      <c r="Q28" s="444">
        <v>4000</v>
      </c>
      <c r="R28" s="445"/>
      <c r="S28" s="445"/>
      <c r="T28" s="445"/>
      <c r="U28" s="445"/>
      <c r="V28" s="446"/>
      <c r="W28" s="510"/>
      <c r="X28" s="501"/>
      <c r="Y28" s="502"/>
      <c r="Z28" s="441" t="s">
        <v>181</v>
      </c>
      <c r="AA28" s="442"/>
      <c r="AB28" s="442"/>
      <c r="AC28" s="442"/>
      <c r="AD28" s="442"/>
      <c r="AE28" s="442"/>
      <c r="AF28" s="442"/>
      <c r="AG28" s="443"/>
      <c r="AH28" s="444" t="s">
        <v>136</v>
      </c>
      <c r="AI28" s="445"/>
      <c r="AJ28" s="445"/>
      <c r="AK28" s="445"/>
      <c r="AL28" s="446"/>
      <c r="AM28" s="444" t="s">
        <v>135</v>
      </c>
      <c r="AN28" s="445"/>
      <c r="AO28" s="445"/>
      <c r="AP28" s="445"/>
      <c r="AQ28" s="445"/>
      <c r="AR28" s="446"/>
      <c r="AS28" s="444" t="s">
        <v>136</v>
      </c>
      <c r="AT28" s="445"/>
      <c r="AU28" s="445"/>
      <c r="AV28" s="445"/>
      <c r="AW28" s="445"/>
      <c r="AX28" s="447"/>
      <c r="AY28" s="451" t="s">
        <v>182</v>
      </c>
      <c r="AZ28" s="452"/>
      <c r="BA28" s="452"/>
      <c r="BB28" s="453"/>
      <c r="BC28" s="460" t="s">
        <v>48</v>
      </c>
      <c r="BD28" s="461"/>
      <c r="BE28" s="461"/>
      <c r="BF28" s="461"/>
      <c r="BG28" s="461"/>
      <c r="BH28" s="461"/>
      <c r="BI28" s="461"/>
      <c r="BJ28" s="461"/>
      <c r="BK28" s="461"/>
      <c r="BL28" s="461"/>
      <c r="BM28" s="462"/>
      <c r="BN28" s="463">
        <v>4049723</v>
      </c>
      <c r="BO28" s="464"/>
      <c r="BP28" s="464"/>
      <c r="BQ28" s="464"/>
      <c r="BR28" s="464"/>
      <c r="BS28" s="464"/>
      <c r="BT28" s="464"/>
      <c r="BU28" s="465"/>
      <c r="BV28" s="463">
        <v>4162332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183</v>
      </c>
      <c r="F29" s="442"/>
      <c r="G29" s="442"/>
      <c r="H29" s="442"/>
      <c r="I29" s="442"/>
      <c r="J29" s="442"/>
      <c r="K29" s="443"/>
      <c r="L29" s="444">
        <v>22</v>
      </c>
      <c r="M29" s="445"/>
      <c r="N29" s="445"/>
      <c r="O29" s="445"/>
      <c r="P29" s="446"/>
      <c r="Q29" s="444">
        <v>3600</v>
      </c>
      <c r="R29" s="445"/>
      <c r="S29" s="445"/>
      <c r="T29" s="445"/>
      <c r="U29" s="445"/>
      <c r="V29" s="446"/>
      <c r="W29" s="511"/>
      <c r="X29" s="512"/>
      <c r="Y29" s="513"/>
      <c r="Z29" s="441" t="s">
        <v>184</v>
      </c>
      <c r="AA29" s="442"/>
      <c r="AB29" s="442"/>
      <c r="AC29" s="442"/>
      <c r="AD29" s="442"/>
      <c r="AE29" s="442"/>
      <c r="AF29" s="442"/>
      <c r="AG29" s="443"/>
      <c r="AH29" s="444">
        <v>552</v>
      </c>
      <c r="AI29" s="445"/>
      <c r="AJ29" s="445"/>
      <c r="AK29" s="445"/>
      <c r="AL29" s="446"/>
      <c r="AM29" s="444">
        <v>1694142</v>
      </c>
      <c r="AN29" s="445"/>
      <c r="AO29" s="445"/>
      <c r="AP29" s="445"/>
      <c r="AQ29" s="445"/>
      <c r="AR29" s="446"/>
      <c r="AS29" s="444">
        <v>3069</v>
      </c>
      <c r="AT29" s="445"/>
      <c r="AU29" s="445"/>
      <c r="AV29" s="445"/>
      <c r="AW29" s="445"/>
      <c r="AX29" s="447"/>
      <c r="AY29" s="454"/>
      <c r="AZ29" s="455"/>
      <c r="BA29" s="455"/>
      <c r="BB29" s="456"/>
      <c r="BC29" s="448" t="s">
        <v>185</v>
      </c>
      <c r="BD29" s="449"/>
      <c r="BE29" s="449"/>
      <c r="BF29" s="449"/>
      <c r="BG29" s="449"/>
      <c r="BH29" s="449"/>
      <c r="BI29" s="449"/>
      <c r="BJ29" s="449"/>
      <c r="BK29" s="449"/>
      <c r="BL29" s="449"/>
      <c r="BM29" s="450"/>
      <c r="BN29" s="468">
        <v>3039159</v>
      </c>
      <c r="BO29" s="469"/>
      <c r="BP29" s="469"/>
      <c r="BQ29" s="469"/>
      <c r="BR29" s="469"/>
      <c r="BS29" s="469"/>
      <c r="BT29" s="469"/>
      <c r="BU29" s="470"/>
      <c r="BV29" s="468">
        <v>3035062</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186</v>
      </c>
      <c r="X30" s="521"/>
      <c r="Y30" s="521"/>
      <c r="Z30" s="521"/>
      <c r="AA30" s="521"/>
      <c r="AB30" s="521"/>
      <c r="AC30" s="521"/>
      <c r="AD30" s="521"/>
      <c r="AE30" s="521"/>
      <c r="AF30" s="521"/>
      <c r="AG30" s="522"/>
      <c r="AH30" s="432">
        <v>98.5</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11919160</v>
      </c>
      <c r="BO30" s="472"/>
      <c r="BP30" s="472"/>
      <c r="BQ30" s="472"/>
      <c r="BR30" s="472"/>
      <c r="BS30" s="472"/>
      <c r="BT30" s="472"/>
      <c r="BU30" s="473"/>
      <c r="BV30" s="471">
        <v>10343362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193</v>
      </c>
      <c r="D33" s="431"/>
      <c r="E33" s="430" t="s">
        <v>194</v>
      </c>
      <c r="F33" s="430"/>
      <c r="G33" s="430"/>
      <c r="H33" s="430"/>
      <c r="I33" s="430"/>
      <c r="J33" s="430"/>
      <c r="K33" s="430"/>
      <c r="L33" s="430"/>
      <c r="M33" s="430"/>
      <c r="N33" s="430"/>
      <c r="O33" s="430"/>
      <c r="P33" s="430"/>
      <c r="Q33" s="430"/>
      <c r="R33" s="430"/>
      <c r="S33" s="430"/>
      <c r="T33" s="216"/>
      <c r="U33" s="431" t="s">
        <v>193</v>
      </c>
      <c r="V33" s="431"/>
      <c r="W33" s="430" t="s">
        <v>194</v>
      </c>
      <c r="X33" s="430"/>
      <c r="Y33" s="430"/>
      <c r="Z33" s="430"/>
      <c r="AA33" s="430"/>
      <c r="AB33" s="430"/>
      <c r="AC33" s="430"/>
      <c r="AD33" s="430"/>
      <c r="AE33" s="430"/>
      <c r="AF33" s="430"/>
      <c r="AG33" s="430"/>
      <c r="AH33" s="430"/>
      <c r="AI33" s="430"/>
      <c r="AJ33" s="430"/>
      <c r="AK33" s="430"/>
      <c r="AL33" s="216"/>
      <c r="AM33" s="431" t="s">
        <v>193</v>
      </c>
      <c r="AN33" s="431"/>
      <c r="AO33" s="430" t="s">
        <v>194</v>
      </c>
      <c r="AP33" s="430"/>
      <c r="AQ33" s="430"/>
      <c r="AR33" s="430"/>
      <c r="AS33" s="430"/>
      <c r="AT33" s="430"/>
      <c r="AU33" s="430"/>
      <c r="AV33" s="430"/>
      <c r="AW33" s="430"/>
      <c r="AX33" s="430"/>
      <c r="AY33" s="430"/>
      <c r="AZ33" s="430"/>
      <c r="BA33" s="430"/>
      <c r="BB33" s="430"/>
      <c r="BC33" s="430"/>
      <c r="BD33" s="217"/>
      <c r="BE33" s="430" t="s">
        <v>195</v>
      </c>
      <c r="BF33" s="430"/>
      <c r="BG33" s="430" t="s">
        <v>196</v>
      </c>
      <c r="BH33" s="430"/>
      <c r="BI33" s="430"/>
      <c r="BJ33" s="430"/>
      <c r="BK33" s="430"/>
      <c r="BL33" s="430"/>
      <c r="BM33" s="430"/>
      <c r="BN33" s="430"/>
      <c r="BO33" s="430"/>
      <c r="BP33" s="430"/>
      <c r="BQ33" s="430"/>
      <c r="BR33" s="430"/>
      <c r="BS33" s="430"/>
      <c r="BT33" s="430"/>
      <c r="BU33" s="430"/>
      <c r="BV33" s="217"/>
      <c r="BW33" s="431" t="s">
        <v>195</v>
      </c>
      <c r="BX33" s="431"/>
      <c r="BY33" s="430" t="s">
        <v>197</v>
      </c>
      <c r="BZ33" s="430"/>
      <c r="CA33" s="430"/>
      <c r="CB33" s="430"/>
      <c r="CC33" s="430"/>
      <c r="CD33" s="430"/>
      <c r="CE33" s="430"/>
      <c r="CF33" s="430"/>
      <c r="CG33" s="430"/>
      <c r="CH33" s="430"/>
      <c r="CI33" s="430"/>
      <c r="CJ33" s="430"/>
      <c r="CK33" s="430"/>
      <c r="CL33" s="430"/>
      <c r="CM33" s="430"/>
      <c r="CN33" s="216"/>
      <c r="CO33" s="431" t="s">
        <v>193</v>
      </c>
      <c r="CP33" s="431"/>
      <c r="CQ33" s="430" t="s">
        <v>198</v>
      </c>
      <c r="CR33" s="430"/>
      <c r="CS33" s="430"/>
      <c r="CT33" s="430"/>
      <c r="CU33" s="430"/>
      <c r="CV33" s="430"/>
      <c r="CW33" s="430"/>
      <c r="CX33" s="430"/>
      <c r="CY33" s="430"/>
      <c r="CZ33" s="430"/>
      <c r="DA33" s="430"/>
      <c r="DB33" s="430"/>
      <c r="DC33" s="430"/>
      <c r="DD33" s="430"/>
      <c r="DE33" s="430"/>
      <c r="DF33" s="216"/>
      <c r="DG33" s="429" t="s">
        <v>199</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9</v>
      </c>
      <c r="AN34" s="427"/>
      <c r="AO34" s="426" t="str">
        <f>IF('各会計、関係団体の財政状況及び健全化判断比率'!B33="","",'各会計、関係団体の財政状況及び健全化判断比率'!B33)</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12</v>
      </c>
      <c r="BX34" s="427"/>
      <c r="BY34" s="426" t="str">
        <f>IF('各会計、関係団体の財政状況及び健全化判断比率'!B68="","",'各会計、関係団体の財政状況及び健全化判断比率'!B68)</f>
        <v>東近江行政組合（一般会計）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17</v>
      </c>
      <c r="CP34" s="427"/>
      <c r="CQ34" s="426" t="str">
        <f>IF('各会計、関係団体の財政状況及び健全化判断比率'!BS7="","",'各会計、関係団体の財政状況及び健全化判断比率'!BS7)</f>
        <v>ハートランド推進財団</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大中の湖地区基幹水利施設管理事業特別会計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10</v>
      </c>
      <c r="AN35" s="427"/>
      <c r="AO35" s="426" t="str">
        <f>IF('各会計、関係団体の財政状況及び健全化判断比率'!B34="","",'各会計、関係団体の財政状況及び健全化判断比率'!B34)</f>
        <v>病院事業会計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13</v>
      </c>
      <c r="BX35" s="427"/>
      <c r="BY35" s="426" t="str">
        <f>IF('各会計、関係団体の財政状況及び健全化判断比率'!B69="","",'各会計、関係団体の財政状況及び健全化判断比率'!B69)</f>
        <v>東近江行政組合（救急医療特別会計）</v>
      </c>
      <c r="BZ35" s="426"/>
      <c r="CA35" s="426"/>
      <c r="CB35" s="426"/>
      <c r="CC35" s="426"/>
      <c r="CD35" s="426"/>
      <c r="CE35" s="426"/>
      <c r="CF35" s="426"/>
      <c r="CG35" s="426"/>
      <c r="CH35" s="426"/>
      <c r="CI35" s="426"/>
      <c r="CJ35" s="426"/>
      <c r="CK35" s="426"/>
      <c r="CL35" s="426"/>
      <c r="CM35" s="426"/>
      <c r="CN35" s="214"/>
      <c r="CO35" s="427">
        <f t="shared" ref="CO35:CO43" si="3">IF(CQ35="","",CO34+1)</f>
        <v>18</v>
      </c>
      <c r="CP35" s="427"/>
      <c r="CQ35" s="426" t="str">
        <f>IF('各会計、関係団体の財政状況及び健全化判断比率'!BS8="","",'各会計、関係団体の財政状況及び健全化判断比率'!BS8)</f>
        <v>近江八幡市国際協会</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文化会館事業特別会計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介護認定審査会共同設置事業特別会計</v>
      </c>
      <c r="X36" s="426"/>
      <c r="Y36" s="426"/>
      <c r="Z36" s="426"/>
      <c r="AA36" s="426"/>
      <c r="AB36" s="426"/>
      <c r="AC36" s="426"/>
      <c r="AD36" s="426"/>
      <c r="AE36" s="426"/>
      <c r="AF36" s="426"/>
      <c r="AG36" s="426"/>
      <c r="AH36" s="426"/>
      <c r="AI36" s="426"/>
      <c r="AJ36" s="426"/>
      <c r="AK36" s="426"/>
      <c r="AL36" s="214"/>
      <c r="AM36" s="427">
        <f t="shared" si="0"/>
        <v>11</v>
      </c>
      <c r="AN36" s="427"/>
      <c r="AO36" s="426" t="str">
        <f>IF('各会計、関係団体の財政状況及び健全化判断比率'!B35="","",'各会計、関係団体の財政状況及び健全化判断比率'!B35)</f>
        <v>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14</v>
      </c>
      <c r="BX36" s="427"/>
      <c r="BY36" s="426" t="str">
        <f>IF('各会計、関係団体の財政状況及び健全化判断比率'!B70="","",'各会計、関係団体の財政状況及び健全化判断比率'!B70)</f>
        <v>滋賀県市町村職員研修センター</v>
      </c>
      <c r="BZ36" s="426"/>
      <c r="CA36" s="426"/>
      <c r="CB36" s="426"/>
      <c r="CC36" s="426"/>
      <c r="CD36" s="426"/>
      <c r="CE36" s="426"/>
      <c r="CF36" s="426"/>
      <c r="CG36" s="426"/>
      <c r="CH36" s="426"/>
      <c r="CI36" s="426"/>
      <c r="CJ36" s="426"/>
      <c r="CK36" s="426"/>
      <c r="CL36" s="426"/>
      <c r="CM36" s="426"/>
      <c r="CN36" s="214"/>
      <c r="CO36" s="427">
        <f t="shared" si="3"/>
        <v>19</v>
      </c>
      <c r="CP36" s="427"/>
      <c r="CQ36" s="426" t="str">
        <f>IF('各会計、関係団体の財政状況及び健全化判断比率'!BS9="","",'各会計、関係団体の財政状況及び健全化判断比率'!BS9)</f>
        <v>近江八幡市勤労者福祉サービスセンター</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7</v>
      </c>
      <c r="V37" s="427"/>
      <c r="W37" s="426" t="str">
        <f>IF('各会計、関係団体の財政状況及び健全化判断比率'!B31="","",'各会計、関係団体の財政状況及び健全化判断比率'!B31)</f>
        <v>介護保険事業（保険事業勘定）特別会計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15</v>
      </c>
      <c r="BX37" s="427"/>
      <c r="BY37" s="426" t="str">
        <f>IF('各会計、関係団体の財政状況及び健全化判断比率'!B71="","",'各会計、関係団体の財政状況及び健全化判断比率'!B71)</f>
        <v>滋賀県後期高齢者医療広域連合（一般会計）</v>
      </c>
      <c r="BZ37" s="426"/>
      <c r="CA37" s="426"/>
      <c r="CB37" s="426"/>
      <c r="CC37" s="426"/>
      <c r="CD37" s="426"/>
      <c r="CE37" s="426"/>
      <c r="CF37" s="426"/>
      <c r="CG37" s="426"/>
      <c r="CH37" s="426"/>
      <c r="CI37" s="426"/>
      <c r="CJ37" s="426"/>
      <c r="CK37" s="426"/>
      <c r="CL37" s="426"/>
      <c r="CM37" s="426"/>
      <c r="CN37" s="214"/>
      <c r="CO37" s="427">
        <f t="shared" si="3"/>
        <v>20</v>
      </c>
      <c r="CP37" s="427"/>
      <c r="CQ37" s="426" t="str">
        <f>IF('各会計、関係団体の財政状況及び健全化判断比率'!BS10="","",'各会計、関係団体の財政状況及び健全化判断比率'!BS10)</f>
        <v>安土町文芸の郷振興事業団</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f t="shared" si="4"/>
        <v>8</v>
      </c>
      <c r="V38" s="427"/>
      <c r="W38" s="426" t="str">
        <f>IF('各会計、関係団体の財政状況及び健全化判断比率'!B32="","",'各会計、関係団体の財政状況及び健全化判断比率'!B32)</f>
        <v>介護保険事業（サービス事業勘定）特別会計</v>
      </c>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16</v>
      </c>
      <c r="BX38" s="427"/>
      <c r="BY38" s="426" t="str">
        <f>IF('各会計、関係団体の財政状況及び健全化判断比率'!B72="","",'各会計、関係団体の財政状況及び健全化判断比率'!B72)</f>
        <v>滋賀県後期高齢者医療広域連合（後期高齢者医療特別会計）</v>
      </c>
      <c r="BZ38" s="426"/>
      <c r="CA38" s="426"/>
      <c r="CB38" s="426"/>
      <c r="CC38" s="426"/>
      <c r="CD38" s="426"/>
      <c r="CE38" s="426"/>
      <c r="CF38" s="426"/>
      <c r="CG38" s="426"/>
      <c r="CH38" s="426"/>
      <c r="CI38" s="426"/>
      <c r="CJ38" s="426"/>
      <c r="CK38" s="426"/>
      <c r="CL38" s="426"/>
      <c r="CM38" s="426"/>
      <c r="CN38" s="214"/>
      <c r="CO38" s="427">
        <f t="shared" si="3"/>
        <v>21</v>
      </c>
      <c r="CP38" s="427"/>
      <c r="CQ38" s="426" t="str">
        <f>IF('各会計、関係団体の財政状況及び健全化判断比率'!BS11="","",'各会計、関係団体の財政状況及び健全化判断比率'!BS11)</f>
        <v>まっせ</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7LBgnzQZeOR9OyHkofzxf77wfO4/L+3Ar4/UOdN/n73SBAbj/g56AJjzko7Rtk1okqv63qLODAq/lMXwgKK1wQ==" saltValue="8x6JLIE1WBMLAQPssl88M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50" t="s">
        <v>557</v>
      </c>
      <c r="D34" s="1250"/>
      <c r="E34" s="1251"/>
      <c r="F34" s="32">
        <v>27.84</v>
      </c>
      <c r="G34" s="33">
        <v>29.26</v>
      </c>
      <c r="H34" s="33">
        <v>30.28</v>
      </c>
      <c r="I34" s="33">
        <v>31.11</v>
      </c>
      <c r="J34" s="34">
        <v>33.619999999999997</v>
      </c>
      <c r="K34" s="22"/>
      <c r="L34" s="22"/>
      <c r="M34" s="22"/>
      <c r="N34" s="22"/>
      <c r="O34" s="22"/>
      <c r="P34" s="22"/>
    </row>
    <row r="35" spans="1:16" ht="39" customHeight="1" x14ac:dyDescent="0.15">
      <c r="A35" s="22"/>
      <c r="B35" s="35"/>
      <c r="C35" s="1244" t="s">
        <v>558</v>
      </c>
      <c r="D35" s="1245"/>
      <c r="E35" s="1246"/>
      <c r="F35" s="36">
        <v>10.51</v>
      </c>
      <c r="G35" s="37">
        <v>11.09</v>
      </c>
      <c r="H35" s="37">
        <v>11.45</v>
      </c>
      <c r="I35" s="37">
        <v>12.58</v>
      </c>
      <c r="J35" s="38">
        <v>11.53</v>
      </c>
      <c r="K35" s="22"/>
      <c r="L35" s="22"/>
      <c r="M35" s="22"/>
      <c r="N35" s="22"/>
      <c r="O35" s="22"/>
      <c r="P35" s="22"/>
    </row>
    <row r="36" spans="1:16" ht="39" customHeight="1" x14ac:dyDescent="0.15">
      <c r="A36" s="22"/>
      <c r="B36" s="35"/>
      <c r="C36" s="1244" t="s">
        <v>559</v>
      </c>
      <c r="D36" s="1245"/>
      <c r="E36" s="1246"/>
      <c r="F36" s="36">
        <v>2.91</v>
      </c>
      <c r="G36" s="37">
        <v>2.86</v>
      </c>
      <c r="H36" s="37">
        <v>3.01</v>
      </c>
      <c r="I36" s="37">
        <v>3.16</v>
      </c>
      <c r="J36" s="38">
        <v>4.34</v>
      </c>
      <c r="K36" s="22"/>
      <c r="L36" s="22"/>
      <c r="M36" s="22"/>
      <c r="N36" s="22"/>
      <c r="O36" s="22"/>
      <c r="P36" s="22"/>
    </row>
    <row r="37" spans="1:16" ht="39" customHeight="1" x14ac:dyDescent="0.15">
      <c r="A37" s="22"/>
      <c r="B37" s="35"/>
      <c r="C37" s="1244" t="s">
        <v>560</v>
      </c>
      <c r="D37" s="1245"/>
      <c r="E37" s="1246"/>
      <c r="F37" s="36" t="s">
        <v>524</v>
      </c>
      <c r="G37" s="37">
        <v>0.93</v>
      </c>
      <c r="H37" s="37">
        <v>0.95</v>
      </c>
      <c r="I37" s="37">
        <v>0.98</v>
      </c>
      <c r="J37" s="38">
        <v>0.95</v>
      </c>
      <c r="K37" s="22"/>
      <c r="L37" s="22"/>
      <c r="M37" s="22"/>
      <c r="N37" s="22"/>
      <c r="O37" s="22"/>
      <c r="P37" s="22"/>
    </row>
    <row r="38" spans="1:16" ht="39" customHeight="1" x14ac:dyDescent="0.15">
      <c r="A38" s="22"/>
      <c r="B38" s="35"/>
      <c r="C38" s="1244" t="s">
        <v>561</v>
      </c>
      <c r="D38" s="1245"/>
      <c r="E38" s="1246"/>
      <c r="F38" s="36">
        <v>0.7</v>
      </c>
      <c r="G38" s="37">
        <v>1.18</v>
      </c>
      <c r="H38" s="37">
        <v>1.21</v>
      </c>
      <c r="I38" s="37">
        <v>0.89</v>
      </c>
      <c r="J38" s="38">
        <v>0.74</v>
      </c>
      <c r="K38" s="22"/>
      <c r="L38" s="22"/>
      <c r="M38" s="22"/>
      <c r="N38" s="22"/>
      <c r="O38" s="22"/>
      <c r="P38" s="22"/>
    </row>
    <row r="39" spans="1:16" ht="39" customHeight="1" x14ac:dyDescent="0.15">
      <c r="A39" s="22"/>
      <c r="B39" s="35"/>
      <c r="C39" s="1244" t="s">
        <v>562</v>
      </c>
      <c r="D39" s="1245"/>
      <c r="E39" s="1246"/>
      <c r="F39" s="36">
        <v>0.69</v>
      </c>
      <c r="G39" s="37">
        <v>1.42</v>
      </c>
      <c r="H39" s="37">
        <v>0.25</v>
      </c>
      <c r="I39" s="37">
        <v>0.14000000000000001</v>
      </c>
      <c r="J39" s="38">
        <v>0.14000000000000001</v>
      </c>
      <c r="K39" s="22"/>
      <c r="L39" s="22"/>
      <c r="M39" s="22"/>
      <c r="N39" s="22"/>
      <c r="O39" s="22"/>
      <c r="P39" s="22"/>
    </row>
    <row r="40" spans="1:16" ht="39" customHeight="1" x14ac:dyDescent="0.15">
      <c r="A40" s="22"/>
      <c r="B40" s="35"/>
      <c r="C40" s="1244" t="s">
        <v>563</v>
      </c>
      <c r="D40" s="1245"/>
      <c r="E40" s="1246"/>
      <c r="F40" s="36">
        <v>0.13</v>
      </c>
      <c r="G40" s="37">
        <v>0.13</v>
      </c>
      <c r="H40" s="37">
        <v>0.04</v>
      </c>
      <c r="I40" s="37">
        <v>0</v>
      </c>
      <c r="J40" s="38">
        <v>0</v>
      </c>
      <c r="K40" s="22"/>
      <c r="L40" s="22"/>
      <c r="M40" s="22"/>
      <c r="N40" s="22"/>
      <c r="O40" s="22"/>
      <c r="P40" s="22"/>
    </row>
    <row r="41" spans="1:16" ht="39" customHeight="1" x14ac:dyDescent="0.15">
      <c r="A41" s="22"/>
      <c r="B41" s="35"/>
      <c r="C41" s="1244" t="s">
        <v>564</v>
      </c>
      <c r="D41" s="1245"/>
      <c r="E41" s="1246"/>
      <c r="F41" s="36">
        <v>0</v>
      </c>
      <c r="G41" s="37">
        <v>0</v>
      </c>
      <c r="H41" s="37">
        <v>0</v>
      </c>
      <c r="I41" s="37">
        <v>0</v>
      </c>
      <c r="J41" s="38">
        <v>0</v>
      </c>
      <c r="K41" s="22"/>
      <c r="L41" s="22"/>
      <c r="M41" s="22"/>
      <c r="N41" s="22"/>
      <c r="O41" s="22"/>
      <c r="P41" s="22"/>
    </row>
    <row r="42" spans="1:16" ht="39" customHeight="1" x14ac:dyDescent="0.15">
      <c r="A42" s="22"/>
      <c r="B42" s="39"/>
      <c r="C42" s="1244" t="s">
        <v>565</v>
      </c>
      <c r="D42" s="1245"/>
      <c r="E42" s="1246"/>
      <c r="F42" s="36" t="s">
        <v>524</v>
      </c>
      <c r="G42" s="37" t="s">
        <v>524</v>
      </c>
      <c r="H42" s="37" t="s">
        <v>524</v>
      </c>
      <c r="I42" s="37" t="s">
        <v>524</v>
      </c>
      <c r="J42" s="38" t="s">
        <v>524</v>
      </c>
      <c r="K42" s="22"/>
      <c r="L42" s="22"/>
      <c r="M42" s="22"/>
      <c r="N42" s="22"/>
      <c r="O42" s="22"/>
      <c r="P42" s="22"/>
    </row>
    <row r="43" spans="1:16" ht="39" customHeight="1" thickBot="1" x14ac:dyDescent="0.2">
      <c r="A43" s="22"/>
      <c r="B43" s="40"/>
      <c r="C43" s="1247" t="s">
        <v>566</v>
      </c>
      <c r="D43" s="1248"/>
      <c r="E43" s="1249"/>
      <c r="F43" s="41">
        <v>0.57999999999999996</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S+j+GLzClsEXhbRrxGjehHgSZnGrF32hHi2ZhwVlXxh5N/AnCon8L8ha42l5OWKNvzQB+SQdngS7nDET/Zp2Q==" saltValue="k1EEiit7K0eBGwr2xdMf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2165</v>
      </c>
      <c r="L45" s="60">
        <v>2406</v>
      </c>
      <c r="M45" s="60">
        <v>2439</v>
      </c>
      <c r="N45" s="60">
        <v>2473</v>
      </c>
      <c r="O45" s="61">
        <v>2444</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524</v>
      </c>
      <c r="L46" s="64" t="s">
        <v>524</v>
      </c>
      <c r="M46" s="64" t="s">
        <v>524</v>
      </c>
      <c r="N46" s="64" t="s">
        <v>524</v>
      </c>
      <c r="O46" s="65" t="s">
        <v>524</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524</v>
      </c>
      <c r="L47" s="64" t="s">
        <v>524</v>
      </c>
      <c r="M47" s="64" t="s">
        <v>524</v>
      </c>
      <c r="N47" s="64" t="s">
        <v>524</v>
      </c>
      <c r="O47" s="65" t="s">
        <v>524</v>
      </c>
      <c r="P47" s="48"/>
      <c r="Q47" s="48"/>
      <c r="R47" s="48"/>
      <c r="S47" s="48"/>
      <c r="T47" s="48"/>
      <c r="U47" s="48"/>
    </row>
    <row r="48" spans="1:21" ht="30.75" customHeight="1" x14ac:dyDescent="0.15">
      <c r="A48" s="48"/>
      <c r="B48" s="1272"/>
      <c r="C48" s="1273"/>
      <c r="D48" s="62"/>
      <c r="E48" s="1254" t="s">
        <v>15</v>
      </c>
      <c r="F48" s="1254"/>
      <c r="G48" s="1254"/>
      <c r="H48" s="1254"/>
      <c r="I48" s="1254"/>
      <c r="J48" s="1255"/>
      <c r="K48" s="63">
        <v>1459</v>
      </c>
      <c r="L48" s="64">
        <v>1117</v>
      </c>
      <c r="M48" s="64">
        <v>1058</v>
      </c>
      <c r="N48" s="64">
        <v>805</v>
      </c>
      <c r="O48" s="65">
        <v>767</v>
      </c>
      <c r="P48" s="48"/>
      <c r="Q48" s="48"/>
      <c r="R48" s="48"/>
      <c r="S48" s="48"/>
      <c r="T48" s="48"/>
      <c r="U48" s="48"/>
    </row>
    <row r="49" spans="1:21" ht="30.75" customHeight="1" x14ac:dyDescent="0.15">
      <c r="A49" s="48"/>
      <c r="B49" s="1272"/>
      <c r="C49" s="1273"/>
      <c r="D49" s="62"/>
      <c r="E49" s="1254" t="s">
        <v>16</v>
      </c>
      <c r="F49" s="1254"/>
      <c r="G49" s="1254"/>
      <c r="H49" s="1254"/>
      <c r="I49" s="1254"/>
      <c r="J49" s="1255"/>
      <c r="K49" s="63">
        <v>109</v>
      </c>
      <c r="L49" s="64">
        <v>79</v>
      </c>
      <c r="M49" s="64">
        <v>68</v>
      </c>
      <c r="N49" s="64">
        <v>73</v>
      </c>
      <c r="O49" s="65">
        <v>79</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524</v>
      </c>
      <c r="L50" s="64" t="s">
        <v>524</v>
      </c>
      <c r="M50" s="64" t="s">
        <v>524</v>
      </c>
      <c r="N50" s="64" t="s">
        <v>524</v>
      </c>
      <c r="O50" s="65" t="s">
        <v>524</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524</v>
      </c>
      <c r="L51" s="64" t="s">
        <v>524</v>
      </c>
      <c r="M51" s="64" t="s">
        <v>524</v>
      </c>
      <c r="N51" s="64" t="s">
        <v>524</v>
      </c>
      <c r="O51" s="65" t="s">
        <v>524</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3173</v>
      </c>
      <c r="L52" s="64">
        <v>3091</v>
      </c>
      <c r="M52" s="64">
        <v>3229</v>
      </c>
      <c r="N52" s="64">
        <v>3116</v>
      </c>
      <c r="O52" s="65">
        <v>3154</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560</v>
      </c>
      <c r="L53" s="69">
        <v>511</v>
      </c>
      <c r="M53" s="69">
        <v>336</v>
      </c>
      <c r="N53" s="69">
        <v>235</v>
      </c>
      <c r="O53" s="70">
        <v>136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586</v>
      </c>
      <c r="L57" s="84" t="s">
        <v>587</v>
      </c>
      <c r="M57" s="84" t="s">
        <v>588</v>
      </c>
      <c r="N57" s="84" t="s">
        <v>587</v>
      </c>
      <c r="O57" s="85" t="s">
        <v>587</v>
      </c>
    </row>
    <row r="58" spans="1:21" ht="31.5" customHeight="1" thickBot="1" x14ac:dyDescent="0.2">
      <c r="B58" s="1262"/>
      <c r="C58" s="1263"/>
      <c r="D58" s="1267" t="s">
        <v>27</v>
      </c>
      <c r="E58" s="1268"/>
      <c r="F58" s="1268"/>
      <c r="G58" s="1268"/>
      <c r="H58" s="1268"/>
      <c r="I58" s="1268"/>
      <c r="J58" s="1269"/>
      <c r="K58" s="86" t="s">
        <v>588</v>
      </c>
      <c r="L58" s="87" t="s">
        <v>588</v>
      </c>
      <c r="M58" s="87" t="s">
        <v>589</v>
      </c>
      <c r="N58" s="87" t="s">
        <v>588</v>
      </c>
      <c r="O58" s="88" t="s">
        <v>588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Mgj9dZmHUi/mOFDFneqw+Y96736zHHOWzoS74zIuOWYKfcStKXyDLAveB5f6HDuChAaMSGiYca+uL4oZh1SYg==" saltValue="tWMzBR9bHjavbVeDIdgU3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90" t="s">
        <v>30</v>
      </c>
      <c r="C41" s="1291"/>
      <c r="D41" s="102"/>
      <c r="E41" s="1292" t="s">
        <v>31</v>
      </c>
      <c r="F41" s="1292"/>
      <c r="G41" s="1292"/>
      <c r="H41" s="1293"/>
      <c r="I41" s="103">
        <v>27866</v>
      </c>
      <c r="J41" s="104">
        <v>27682</v>
      </c>
      <c r="K41" s="104">
        <v>28230</v>
      </c>
      <c r="L41" s="104">
        <v>26833</v>
      </c>
      <c r="M41" s="105">
        <v>26075</v>
      </c>
    </row>
    <row r="42" spans="2:13" ht="27.75" customHeight="1" x14ac:dyDescent="0.15">
      <c r="B42" s="1280"/>
      <c r="C42" s="1281"/>
      <c r="D42" s="106"/>
      <c r="E42" s="1284" t="s">
        <v>32</v>
      </c>
      <c r="F42" s="1284"/>
      <c r="G42" s="1284"/>
      <c r="H42" s="1285"/>
      <c r="I42" s="107" t="s">
        <v>524</v>
      </c>
      <c r="J42" s="108" t="s">
        <v>524</v>
      </c>
      <c r="K42" s="108" t="s">
        <v>524</v>
      </c>
      <c r="L42" s="108" t="s">
        <v>524</v>
      </c>
      <c r="M42" s="109">
        <v>93</v>
      </c>
    </row>
    <row r="43" spans="2:13" ht="27.75" customHeight="1" x14ac:dyDescent="0.15">
      <c r="B43" s="1280"/>
      <c r="C43" s="1281"/>
      <c r="D43" s="106"/>
      <c r="E43" s="1284" t="s">
        <v>33</v>
      </c>
      <c r="F43" s="1284"/>
      <c r="G43" s="1284"/>
      <c r="H43" s="1285"/>
      <c r="I43" s="107">
        <v>20037</v>
      </c>
      <c r="J43" s="108">
        <v>16620</v>
      </c>
      <c r="K43" s="108">
        <v>13205</v>
      </c>
      <c r="L43" s="108">
        <v>10202</v>
      </c>
      <c r="M43" s="109">
        <v>8913</v>
      </c>
    </row>
    <row r="44" spans="2:13" ht="27.75" customHeight="1" x14ac:dyDescent="0.15">
      <c r="B44" s="1280"/>
      <c r="C44" s="1281"/>
      <c r="D44" s="106"/>
      <c r="E44" s="1284" t="s">
        <v>34</v>
      </c>
      <c r="F44" s="1284"/>
      <c r="G44" s="1284"/>
      <c r="H44" s="1285"/>
      <c r="I44" s="107">
        <v>592</v>
      </c>
      <c r="J44" s="108">
        <v>572</v>
      </c>
      <c r="K44" s="108">
        <v>525</v>
      </c>
      <c r="L44" s="108">
        <v>468</v>
      </c>
      <c r="M44" s="109">
        <v>416</v>
      </c>
    </row>
    <row r="45" spans="2:13" ht="27.75" customHeight="1" x14ac:dyDescent="0.15">
      <c r="B45" s="1280"/>
      <c r="C45" s="1281"/>
      <c r="D45" s="106"/>
      <c r="E45" s="1284" t="s">
        <v>35</v>
      </c>
      <c r="F45" s="1284"/>
      <c r="G45" s="1284"/>
      <c r="H45" s="1285"/>
      <c r="I45" s="107">
        <v>4088</v>
      </c>
      <c r="J45" s="108">
        <v>3922</v>
      </c>
      <c r="K45" s="108">
        <v>3789</v>
      </c>
      <c r="L45" s="108">
        <v>3737</v>
      </c>
      <c r="M45" s="109">
        <v>3729</v>
      </c>
    </row>
    <row r="46" spans="2:13" ht="27.75" customHeight="1" x14ac:dyDescent="0.15">
      <c r="B46" s="1280"/>
      <c r="C46" s="1281"/>
      <c r="D46" s="110"/>
      <c r="E46" s="1284" t="s">
        <v>36</v>
      </c>
      <c r="F46" s="1284"/>
      <c r="G46" s="1284"/>
      <c r="H46" s="1285"/>
      <c r="I46" s="107" t="s">
        <v>524</v>
      </c>
      <c r="J46" s="108" t="s">
        <v>524</v>
      </c>
      <c r="K46" s="108" t="s">
        <v>524</v>
      </c>
      <c r="L46" s="108" t="s">
        <v>524</v>
      </c>
      <c r="M46" s="109" t="s">
        <v>524</v>
      </c>
    </row>
    <row r="47" spans="2:13" ht="27.75" customHeight="1" x14ac:dyDescent="0.15">
      <c r="B47" s="1280"/>
      <c r="C47" s="1281"/>
      <c r="D47" s="111"/>
      <c r="E47" s="1294" t="s">
        <v>37</v>
      </c>
      <c r="F47" s="1295"/>
      <c r="G47" s="1295"/>
      <c r="H47" s="1296"/>
      <c r="I47" s="107" t="s">
        <v>524</v>
      </c>
      <c r="J47" s="108" t="s">
        <v>524</v>
      </c>
      <c r="K47" s="108" t="s">
        <v>524</v>
      </c>
      <c r="L47" s="108" t="s">
        <v>524</v>
      </c>
      <c r="M47" s="109" t="s">
        <v>524</v>
      </c>
    </row>
    <row r="48" spans="2:13" ht="27.75" customHeight="1" x14ac:dyDescent="0.15">
      <c r="B48" s="1280"/>
      <c r="C48" s="1281"/>
      <c r="D48" s="106"/>
      <c r="E48" s="1284" t="s">
        <v>38</v>
      </c>
      <c r="F48" s="1284"/>
      <c r="G48" s="1284"/>
      <c r="H48" s="1285"/>
      <c r="I48" s="107" t="s">
        <v>524</v>
      </c>
      <c r="J48" s="108" t="s">
        <v>524</v>
      </c>
      <c r="K48" s="108" t="s">
        <v>524</v>
      </c>
      <c r="L48" s="108" t="s">
        <v>524</v>
      </c>
      <c r="M48" s="109" t="s">
        <v>524</v>
      </c>
    </row>
    <row r="49" spans="2:13" ht="27.75" customHeight="1" x14ac:dyDescent="0.15">
      <c r="B49" s="1282"/>
      <c r="C49" s="1283"/>
      <c r="D49" s="106"/>
      <c r="E49" s="1284" t="s">
        <v>39</v>
      </c>
      <c r="F49" s="1284"/>
      <c r="G49" s="1284"/>
      <c r="H49" s="1285"/>
      <c r="I49" s="107" t="s">
        <v>524</v>
      </c>
      <c r="J49" s="108" t="s">
        <v>524</v>
      </c>
      <c r="K49" s="108" t="s">
        <v>524</v>
      </c>
      <c r="L49" s="108" t="s">
        <v>524</v>
      </c>
      <c r="M49" s="109" t="s">
        <v>524</v>
      </c>
    </row>
    <row r="50" spans="2:13" ht="27.75" customHeight="1" x14ac:dyDescent="0.15">
      <c r="B50" s="1278" t="s">
        <v>40</v>
      </c>
      <c r="C50" s="1279"/>
      <c r="D50" s="112"/>
      <c r="E50" s="1284" t="s">
        <v>41</v>
      </c>
      <c r="F50" s="1284"/>
      <c r="G50" s="1284"/>
      <c r="H50" s="1285"/>
      <c r="I50" s="107">
        <v>15497</v>
      </c>
      <c r="J50" s="108">
        <v>16060</v>
      </c>
      <c r="K50" s="108">
        <v>17290</v>
      </c>
      <c r="L50" s="108">
        <v>19563</v>
      </c>
      <c r="M50" s="109">
        <v>21133</v>
      </c>
    </row>
    <row r="51" spans="2:13" ht="27.75" customHeight="1" x14ac:dyDescent="0.15">
      <c r="B51" s="1280"/>
      <c r="C51" s="1281"/>
      <c r="D51" s="106"/>
      <c r="E51" s="1284" t="s">
        <v>42</v>
      </c>
      <c r="F51" s="1284"/>
      <c r="G51" s="1284"/>
      <c r="H51" s="1285"/>
      <c r="I51" s="107">
        <v>5793</v>
      </c>
      <c r="J51" s="108">
        <v>4981</v>
      </c>
      <c r="K51" s="108">
        <v>4098</v>
      </c>
      <c r="L51" s="108">
        <v>3125</v>
      </c>
      <c r="M51" s="109">
        <v>2723</v>
      </c>
    </row>
    <row r="52" spans="2:13" ht="27.75" customHeight="1" x14ac:dyDescent="0.15">
      <c r="B52" s="1282"/>
      <c r="C52" s="1283"/>
      <c r="D52" s="106"/>
      <c r="E52" s="1284" t="s">
        <v>43</v>
      </c>
      <c r="F52" s="1284"/>
      <c r="G52" s="1284"/>
      <c r="H52" s="1285"/>
      <c r="I52" s="107">
        <v>38149</v>
      </c>
      <c r="J52" s="108">
        <v>37741</v>
      </c>
      <c r="K52" s="108">
        <v>37056</v>
      </c>
      <c r="L52" s="108">
        <v>35908</v>
      </c>
      <c r="M52" s="109">
        <v>35117</v>
      </c>
    </row>
    <row r="53" spans="2:13" ht="27.75" customHeight="1" thickBot="1" x14ac:dyDescent="0.2">
      <c r="B53" s="1286" t="s">
        <v>44</v>
      </c>
      <c r="C53" s="1287"/>
      <c r="D53" s="113"/>
      <c r="E53" s="1288" t="s">
        <v>45</v>
      </c>
      <c r="F53" s="1288"/>
      <c r="G53" s="1288"/>
      <c r="H53" s="1289"/>
      <c r="I53" s="114">
        <v>-6856</v>
      </c>
      <c r="J53" s="115">
        <v>-9988</v>
      </c>
      <c r="K53" s="115">
        <v>-12697</v>
      </c>
      <c r="L53" s="115">
        <v>-17357</v>
      </c>
      <c r="M53" s="116">
        <v>-19747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MYCccXtiqjkBxvdVBzAZATvN0bKhpF4E3edQQuNSeFcU+rfxkbpfLcyVcSrWubFpH6YOqNiH+50Y970gi6mjg==" saltValue="qS6r+eY9ttJfbNzAhZ/e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305" t="s">
        <v>48</v>
      </c>
      <c r="D55" s="1305"/>
      <c r="E55" s="1306"/>
      <c r="F55" s="128">
        <v>3854</v>
      </c>
      <c r="G55" s="128">
        <v>4162</v>
      </c>
      <c r="H55" s="129">
        <v>4050</v>
      </c>
    </row>
    <row r="56" spans="2:8" ht="52.5" customHeight="1" x14ac:dyDescent="0.15">
      <c r="B56" s="130"/>
      <c r="C56" s="1307" t="s">
        <v>49</v>
      </c>
      <c r="D56" s="1307"/>
      <c r="E56" s="1308"/>
      <c r="F56" s="131">
        <v>3031</v>
      </c>
      <c r="G56" s="131">
        <v>3035</v>
      </c>
      <c r="H56" s="132">
        <v>3039</v>
      </c>
    </row>
    <row r="57" spans="2:8" ht="53.25" customHeight="1" x14ac:dyDescent="0.15">
      <c r="B57" s="130"/>
      <c r="C57" s="1309" t="s">
        <v>50</v>
      </c>
      <c r="D57" s="1309"/>
      <c r="E57" s="1310"/>
      <c r="F57" s="133">
        <v>8384</v>
      </c>
      <c r="G57" s="133">
        <v>10343</v>
      </c>
      <c r="H57" s="134">
        <v>11919</v>
      </c>
    </row>
    <row r="58" spans="2:8" ht="45.75" customHeight="1" x14ac:dyDescent="0.15">
      <c r="B58" s="135"/>
      <c r="C58" s="1297" t="s">
        <v>590</v>
      </c>
      <c r="D58" s="1298"/>
      <c r="E58" s="1299"/>
      <c r="F58" s="136">
        <v>3137</v>
      </c>
      <c r="G58" s="136">
        <v>4616</v>
      </c>
      <c r="H58" s="137">
        <v>6319</v>
      </c>
    </row>
    <row r="59" spans="2:8" ht="45.75" customHeight="1" x14ac:dyDescent="0.15">
      <c r="B59" s="135"/>
      <c r="C59" s="1297" t="s">
        <v>591</v>
      </c>
      <c r="D59" s="1298"/>
      <c r="E59" s="1299"/>
      <c r="F59" s="136">
        <v>3368</v>
      </c>
      <c r="G59" s="136">
        <v>3983</v>
      </c>
      <c r="H59" s="137">
        <v>3991</v>
      </c>
    </row>
    <row r="60" spans="2:8" ht="45.75" customHeight="1" x14ac:dyDescent="0.15">
      <c r="B60" s="135"/>
      <c r="C60" s="1297" t="s">
        <v>592</v>
      </c>
      <c r="D60" s="1298"/>
      <c r="E60" s="1299"/>
      <c r="F60" s="136">
        <v>679</v>
      </c>
      <c r="G60" s="136">
        <v>680</v>
      </c>
      <c r="H60" s="137">
        <v>681</v>
      </c>
    </row>
    <row r="61" spans="2:8" ht="45.75" customHeight="1" x14ac:dyDescent="0.15">
      <c r="B61" s="135"/>
      <c r="C61" s="1297" t="s">
        <v>593</v>
      </c>
      <c r="D61" s="1298"/>
      <c r="E61" s="1299"/>
      <c r="F61" s="136">
        <v>750</v>
      </c>
      <c r="G61" s="136">
        <v>619</v>
      </c>
      <c r="H61" s="137">
        <v>477</v>
      </c>
    </row>
    <row r="62" spans="2:8" ht="45.75" customHeight="1" thickBot="1" x14ac:dyDescent="0.2">
      <c r="B62" s="138"/>
      <c r="C62" s="1300" t="s">
        <v>594</v>
      </c>
      <c r="D62" s="1301"/>
      <c r="E62" s="1302"/>
      <c r="F62" s="139">
        <v>91</v>
      </c>
      <c r="G62" s="139">
        <v>91</v>
      </c>
      <c r="H62" s="140">
        <v>91</v>
      </c>
    </row>
    <row r="63" spans="2:8" ht="52.5" customHeight="1" thickBot="1" x14ac:dyDescent="0.2">
      <c r="B63" s="141"/>
      <c r="C63" s="1303" t="s">
        <v>51</v>
      </c>
      <c r="D63" s="1303"/>
      <c r="E63" s="1304"/>
      <c r="F63" s="142">
        <v>15269</v>
      </c>
      <c r="G63" s="142">
        <v>17541</v>
      </c>
      <c r="H63" s="143">
        <v>19008</v>
      </c>
    </row>
    <row r="64" spans="2:8" ht="15" customHeight="1" x14ac:dyDescent="0.15"/>
  </sheetData>
  <sheetProtection algorithmName="SHA-512" hashValue="7NDVyT75iNwLcRt1NAXX2F6J/JxSmtubvhma4EG8zMdIe/21M7m78Nl/L9efnWLN0EyaCM+MbgSHMIFQUQynEA==" saltValue="N/Zx0ZvqpJeCX1E6OT4Q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22" zoomScaleNormal="100" zoomScaleSheetLayoutView="55" workbookViewId="0">
      <selection activeCell="AN43" sqref="AN43:DC47"/>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608</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608</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33" t="s">
        <v>624</v>
      </c>
      <c r="AO43" s="1334"/>
      <c r="AP43" s="1334"/>
      <c r="AQ43" s="1334"/>
      <c r="AR43" s="1334"/>
      <c r="AS43" s="1334"/>
      <c r="AT43" s="1334"/>
      <c r="AU43" s="1334"/>
      <c r="AV43" s="1334"/>
      <c r="AW43" s="1334"/>
      <c r="AX43" s="1334"/>
      <c r="AY43" s="1334"/>
      <c r="AZ43" s="1334"/>
      <c r="BA43" s="1334"/>
      <c r="BB43" s="1334"/>
      <c r="BC43" s="1334"/>
      <c r="BD43" s="1334"/>
      <c r="BE43" s="1334"/>
      <c r="BF43" s="1334"/>
      <c r="BG43" s="1334"/>
      <c r="BH43" s="1334"/>
      <c r="BI43" s="1334"/>
      <c r="BJ43" s="1334"/>
      <c r="BK43" s="1334"/>
      <c r="BL43" s="1334"/>
      <c r="BM43" s="1334"/>
      <c r="BN43" s="1334"/>
      <c r="BO43" s="1334"/>
      <c r="BP43" s="1334"/>
      <c r="BQ43" s="1334"/>
      <c r="BR43" s="1334"/>
      <c r="BS43" s="1334"/>
      <c r="BT43" s="1334"/>
      <c r="BU43" s="1334"/>
      <c r="BV43" s="1334"/>
      <c r="BW43" s="1334"/>
      <c r="BX43" s="1334"/>
      <c r="BY43" s="1334"/>
      <c r="BZ43" s="1334"/>
      <c r="CA43" s="1334"/>
      <c r="CB43" s="1334"/>
      <c r="CC43" s="1334"/>
      <c r="CD43" s="1334"/>
      <c r="CE43" s="1334"/>
      <c r="CF43" s="1334"/>
      <c r="CG43" s="1334"/>
      <c r="CH43" s="1334"/>
      <c r="CI43" s="1334"/>
      <c r="CJ43" s="1334"/>
      <c r="CK43" s="1334"/>
      <c r="CL43" s="1334"/>
      <c r="CM43" s="1334"/>
      <c r="CN43" s="1334"/>
      <c r="CO43" s="1334"/>
      <c r="CP43" s="1334"/>
      <c r="CQ43" s="1334"/>
      <c r="CR43" s="1334"/>
      <c r="CS43" s="1334"/>
      <c r="CT43" s="1334"/>
      <c r="CU43" s="1334"/>
      <c r="CV43" s="1334"/>
      <c r="CW43" s="1334"/>
      <c r="CX43" s="1334"/>
      <c r="CY43" s="1334"/>
      <c r="CZ43" s="1334"/>
      <c r="DA43" s="1334"/>
      <c r="DB43" s="1334"/>
      <c r="DC43" s="1335"/>
    </row>
    <row r="44" spans="2:109" x14ac:dyDescent="0.15">
      <c r="B44" s="397"/>
      <c r="AN44" s="1336"/>
      <c r="AO44" s="1337"/>
      <c r="AP44" s="1337"/>
      <c r="AQ44" s="1337"/>
      <c r="AR44" s="1337"/>
      <c r="AS44" s="1337"/>
      <c r="AT44" s="1337"/>
      <c r="AU44" s="1337"/>
      <c r="AV44" s="1337"/>
      <c r="AW44" s="1337"/>
      <c r="AX44" s="1337"/>
      <c r="AY44" s="1337"/>
      <c r="AZ44" s="1337"/>
      <c r="BA44" s="1337"/>
      <c r="BB44" s="1337"/>
      <c r="BC44" s="1337"/>
      <c r="BD44" s="1337"/>
      <c r="BE44" s="1337"/>
      <c r="BF44" s="1337"/>
      <c r="BG44" s="1337"/>
      <c r="BH44" s="1337"/>
      <c r="BI44" s="1337"/>
      <c r="BJ44" s="1337"/>
      <c r="BK44" s="1337"/>
      <c r="BL44" s="1337"/>
      <c r="BM44" s="1337"/>
      <c r="BN44" s="1337"/>
      <c r="BO44" s="1337"/>
      <c r="BP44" s="1337"/>
      <c r="BQ44" s="1337"/>
      <c r="BR44" s="1337"/>
      <c r="BS44" s="1337"/>
      <c r="BT44" s="1337"/>
      <c r="BU44" s="1337"/>
      <c r="BV44" s="1337"/>
      <c r="BW44" s="1337"/>
      <c r="BX44" s="1337"/>
      <c r="BY44" s="1337"/>
      <c r="BZ44" s="1337"/>
      <c r="CA44" s="1337"/>
      <c r="CB44" s="1337"/>
      <c r="CC44" s="1337"/>
      <c r="CD44" s="1337"/>
      <c r="CE44" s="1337"/>
      <c r="CF44" s="1337"/>
      <c r="CG44" s="1337"/>
      <c r="CH44" s="1337"/>
      <c r="CI44" s="1337"/>
      <c r="CJ44" s="1337"/>
      <c r="CK44" s="1337"/>
      <c r="CL44" s="1337"/>
      <c r="CM44" s="1337"/>
      <c r="CN44" s="1337"/>
      <c r="CO44" s="1337"/>
      <c r="CP44" s="1337"/>
      <c r="CQ44" s="1337"/>
      <c r="CR44" s="1337"/>
      <c r="CS44" s="1337"/>
      <c r="CT44" s="1337"/>
      <c r="CU44" s="1337"/>
      <c r="CV44" s="1337"/>
      <c r="CW44" s="1337"/>
      <c r="CX44" s="1337"/>
      <c r="CY44" s="1337"/>
      <c r="CZ44" s="1337"/>
      <c r="DA44" s="1337"/>
      <c r="DB44" s="1337"/>
      <c r="DC44" s="1338"/>
    </row>
    <row r="45" spans="2:109" x14ac:dyDescent="0.15">
      <c r="B45" s="397"/>
      <c r="AN45" s="1336"/>
      <c r="AO45" s="1337"/>
      <c r="AP45" s="1337"/>
      <c r="AQ45" s="1337"/>
      <c r="AR45" s="1337"/>
      <c r="AS45" s="1337"/>
      <c r="AT45" s="1337"/>
      <c r="AU45" s="1337"/>
      <c r="AV45" s="1337"/>
      <c r="AW45" s="1337"/>
      <c r="AX45" s="1337"/>
      <c r="AY45" s="1337"/>
      <c r="AZ45" s="1337"/>
      <c r="BA45" s="1337"/>
      <c r="BB45" s="1337"/>
      <c r="BC45" s="1337"/>
      <c r="BD45" s="1337"/>
      <c r="BE45" s="1337"/>
      <c r="BF45" s="1337"/>
      <c r="BG45" s="1337"/>
      <c r="BH45" s="1337"/>
      <c r="BI45" s="1337"/>
      <c r="BJ45" s="1337"/>
      <c r="BK45" s="1337"/>
      <c r="BL45" s="1337"/>
      <c r="BM45" s="1337"/>
      <c r="BN45" s="1337"/>
      <c r="BO45" s="1337"/>
      <c r="BP45" s="1337"/>
      <c r="BQ45" s="1337"/>
      <c r="BR45" s="1337"/>
      <c r="BS45" s="1337"/>
      <c r="BT45" s="1337"/>
      <c r="BU45" s="1337"/>
      <c r="BV45" s="1337"/>
      <c r="BW45" s="1337"/>
      <c r="BX45" s="1337"/>
      <c r="BY45" s="1337"/>
      <c r="BZ45" s="1337"/>
      <c r="CA45" s="1337"/>
      <c r="CB45" s="1337"/>
      <c r="CC45" s="1337"/>
      <c r="CD45" s="1337"/>
      <c r="CE45" s="1337"/>
      <c r="CF45" s="1337"/>
      <c r="CG45" s="1337"/>
      <c r="CH45" s="1337"/>
      <c r="CI45" s="1337"/>
      <c r="CJ45" s="1337"/>
      <c r="CK45" s="1337"/>
      <c r="CL45" s="1337"/>
      <c r="CM45" s="1337"/>
      <c r="CN45" s="1337"/>
      <c r="CO45" s="1337"/>
      <c r="CP45" s="1337"/>
      <c r="CQ45" s="1337"/>
      <c r="CR45" s="1337"/>
      <c r="CS45" s="1337"/>
      <c r="CT45" s="1337"/>
      <c r="CU45" s="1337"/>
      <c r="CV45" s="1337"/>
      <c r="CW45" s="1337"/>
      <c r="CX45" s="1337"/>
      <c r="CY45" s="1337"/>
      <c r="CZ45" s="1337"/>
      <c r="DA45" s="1337"/>
      <c r="DB45" s="1337"/>
      <c r="DC45" s="1338"/>
    </row>
    <row r="46" spans="2:109" x14ac:dyDescent="0.15">
      <c r="B46" s="397"/>
      <c r="AN46" s="1336"/>
      <c r="AO46" s="1337"/>
      <c r="AP46" s="1337"/>
      <c r="AQ46" s="1337"/>
      <c r="AR46" s="1337"/>
      <c r="AS46" s="1337"/>
      <c r="AT46" s="1337"/>
      <c r="AU46" s="1337"/>
      <c r="AV46" s="1337"/>
      <c r="AW46" s="1337"/>
      <c r="AX46" s="1337"/>
      <c r="AY46" s="1337"/>
      <c r="AZ46" s="1337"/>
      <c r="BA46" s="1337"/>
      <c r="BB46" s="1337"/>
      <c r="BC46" s="1337"/>
      <c r="BD46" s="1337"/>
      <c r="BE46" s="1337"/>
      <c r="BF46" s="1337"/>
      <c r="BG46" s="1337"/>
      <c r="BH46" s="1337"/>
      <c r="BI46" s="1337"/>
      <c r="BJ46" s="1337"/>
      <c r="BK46" s="1337"/>
      <c r="BL46" s="1337"/>
      <c r="BM46" s="1337"/>
      <c r="BN46" s="1337"/>
      <c r="BO46" s="1337"/>
      <c r="BP46" s="1337"/>
      <c r="BQ46" s="1337"/>
      <c r="BR46" s="1337"/>
      <c r="BS46" s="1337"/>
      <c r="BT46" s="1337"/>
      <c r="BU46" s="1337"/>
      <c r="BV46" s="1337"/>
      <c r="BW46" s="1337"/>
      <c r="BX46" s="1337"/>
      <c r="BY46" s="1337"/>
      <c r="BZ46" s="1337"/>
      <c r="CA46" s="1337"/>
      <c r="CB46" s="1337"/>
      <c r="CC46" s="1337"/>
      <c r="CD46" s="1337"/>
      <c r="CE46" s="1337"/>
      <c r="CF46" s="1337"/>
      <c r="CG46" s="1337"/>
      <c r="CH46" s="1337"/>
      <c r="CI46" s="1337"/>
      <c r="CJ46" s="1337"/>
      <c r="CK46" s="1337"/>
      <c r="CL46" s="1337"/>
      <c r="CM46" s="1337"/>
      <c r="CN46" s="1337"/>
      <c r="CO46" s="1337"/>
      <c r="CP46" s="1337"/>
      <c r="CQ46" s="1337"/>
      <c r="CR46" s="1337"/>
      <c r="CS46" s="1337"/>
      <c r="CT46" s="1337"/>
      <c r="CU46" s="1337"/>
      <c r="CV46" s="1337"/>
      <c r="CW46" s="1337"/>
      <c r="CX46" s="1337"/>
      <c r="CY46" s="1337"/>
      <c r="CZ46" s="1337"/>
      <c r="DA46" s="1337"/>
      <c r="DB46" s="1337"/>
      <c r="DC46" s="1338"/>
    </row>
    <row r="47" spans="2:109" x14ac:dyDescent="0.15">
      <c r="B47" s="397"/>
      <c r="AN47" s="1339"/>
      <c r="AO47" s="1340"/>
      <c r="AP47" s="1340"/>
      <c r="AQ47" s="1340"/>
      <c r="AR47" s="1340"/>
      <c r="AS47" s="1340"/>
      <c r="AT47" s="1340"/>
      <c r="AU47" s="1340"/>
      <c r="AV47" s="1340"/>
      <c r="AW47" s="1340"/>
      <c r="AX47" s="1340"/>
      <c r="AY47" s="1340"/>
      <c r="AZ47" s="1340"/>
      <c r="BA47" s="1340"/>
      <c r="BB47" s="1340"/>
      <c r="BC47" s="1340"/>
      <c r="BD47" s="1340"/>
      <c r="BE47" s="1340"/>
      <c r="BF47" s="1340"/>
      <c r="BG47" s="1340"/>
      <c r="BH47" s="1340"/>
      <c r="BI47" s="1340"/>
      <c r="BJ47" s="1340"/>
      <c r="BK47" s="1340"/>
      <c r="BL47" s="1340"/>
      <c r="BM47" s="1340"/>
      <c r="BN47" s="1340"/>
      <c r="BO47" s="1340"/>
      <c r="BP47" s="1340"/>
      <c r="BQ47" s="1340"/>
      <c r="BR47" s="1340"/>
      <c r="BS47" s="1340"/>
      <c r="BT47" s="1340"/>
      <c r="BU47" s="1340"/>
      <c r="BV47" s="1340"/>
      <c r="BW47" s="1340"/>
      <c r="BX47" s="1340"/>
      <c r="BY47" s="1340"/>
      <c r="BZ47" s="1340"/>
      <c r="CA47" s="1340"/>
      <c r="CB47" s="1340"/>
      <c r="CC47" s="1340"/>
      <c r="CD47" s="1340"/>
      <c r="CE47" s="1340"/>
      <c r="CF47" s="1340"/>
      <c r="CG47" s="1340"/>
      <c r="CH47" s="1340"/>
      <c r="CI47" s="1340"/>
      <c r="CJ47" s="1340"/>
      <c r="CK47" s="1340"/>
      <c r="CL47" s="1340"/>
      <c r="CM47" s="1340"/>
      <c r="CN47" s="1340"/>
      <c r="CO47" s="1340"/>
      <c r="CP47" s="1340"/>
      <c r="CQ47" s="1340"/>
      <c r="CR47" s="1340"/>
      <c r="CS47" s="1340"/>
      <c r="CT47" s="1340"/>
      <c r="CU47" s="1340"/>
      <c r="CV47" s="1340"/>
      <c r="CW47" s="1340"/>
      <c r="CX47" s="1340"/>
      <c r="CY47" s="1340"/>
      <c r="CZ47" s="1340"/>
      <c r="DA47" s="1340"/>
      <c r="DB47" s="1340"/>
      <c r="DC47" s="134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611</v>
      </c>
    </row>
    <row r="50" spans="1:109" x14ac:dyDescent="0.15">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551</v>
      </c>
      <c r="BQ50" s="1315"/>
      <c r="BR50" s="1315"/>
      <c r="BS50" s="1315"/>
      <c r="BT50" s="1315"/>
      <c r="BU50" s="1315"/>
      <c r="BV50" s="1315"/>
      <c r="BW50" s="1315"/>
      <c r="BX50" s="1315" t="s">
        <v>552</v>
      </c>
      <c r="BY50" s="1315"/>
      <c r="BZ50" s="1315"/>
      <c r="CA50" s="1315"/>
      <c r="CB50" s="1315"/>
      <c r="CC50" s="1315"/>
      <c r="CD50" s="1315"/>
      <c r="CE50" s="1315"/>
      <c r="CF50" s="1315" t="s">
        <v>553</v>
      </c>
      <c r="CG50" s="1315"/>
      <c r="CH50" s="1315"/>
      <c r="CI50" s="1315"/>
      <c r="CJ50" s="1315"/>
      <c r="CK50" s="1315"/>
      <c r="CL50" s="1315"/>
      <c r="CM50" s="1315"/>
      <c r="CN50" s="1315" t="s">
        <v>554</v>
      </c>
      <c r="CO50" s="1315"/>
      <c r="CP50" s="1315"/>
      <c r="CQ50" s="1315"/>
      <c r="CR50" s="1315"/>
      <c r="CS50" s="1315"/>
      <c r="CT50" s="1315"/>
      <c r="CU50" s="1315"/>
      <c r="CV50" s="1315" t="s">
        <v>555</v>
      </c>
      <c r="CW50" s="1315"/>
      <c r="CX50" s="1315"/>
      <c r="CY50" s="1315"/>
      <c r="CZ50" s="1315"/>
      <c r="DA50" s="1315"/>
      <c r="DB50" s="1315"/>
      <c r="DC50" s="1315"/>
    </row>
    <row r="51" spans="1:109" ht="13.5" customHeight="1" x14ac:dyDescent="0.15">
      <c r="B51" s="397"/>
      <c r="G51" s="1328"/>
      <c r="H51" s="1328"/>
      <c r="I51" s="1329"/>
      <c r="J51" s="1329"/>
      <c r="K51" s="1327"/>
      <c r="L51" s="1327"/>
      <c r="M51" s="1327"/>
      <c r="N51" s="1327"/>
      <c r="AM51" s="406"/>
      <c r="AN51" s="1317" t="s">
        <v>612</v>
      </c>
      <c r="AO51" s="1317"/>
      <c r="AP51" s="1317"/>
      <c r="AQ51" s="1317"/>
      <c r="AR51" s="1317"/>
      <c r="AS51" s="1317"/>
      <c r="AT51" s="1317"/>
      <c r="AU51" s="1317"/>
      <c r="AV51" s="1317"/>
      <c r="AW51" s="1317"/>
      <c r="AX51" s="1317"/>
      <c r="AY51" s="1317"/>
      <c r="AZ51" s="1317"/>
      <c r="BA51" s="1317"/>
      <c r="BB51" s="1317" t="s">
        <v>613</v>
      </c>
      <c r="BC51" s="1317"/>
      <c r="BD51" s="1317"/>
      <c r="BE51" s="1317"/>
      <c r="BF51" s="1317"/>
      <c r="BG51" s="1317"/>
      <c r="BH51" s="1317"/>
      <c r="BI51" s="1317"/>
      <c r="BJ51" s="1317"/>
      <c r="BK51" s="1317"/>
      <c r="BL51" s="1317"/>
      <c r="BM51" s="1317"/>
      <c r="BN51" s="1317"/>
      <c r="BO51" s="1317"/>
      <c r="BP51" s="1316"/>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x14ac:dyDescent="0.15">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614</v>
      </c>
      <c r="BC53" s="1317"/>
      <c r="BD53" s="1317"/>
      <c r="BE53" s="1317"/>
      <c r="BF53" s="1317"/>
      <c r="BG53" s="1317"/>
      <c r="BH53" s="1317"/>
      <c r="BI53" s="1317"/>
      <c r="BJ53" s="1317"/>
      <c r="BK53" s="1317"/>
      <c r="BL53" s="1317"/>
      <c r="BM53" s="1317"/>
      <c r="BN53" s="1317"/>
      <c r="BO53" s="1317"/>
      <c r="BP53" s="1316">
        <v>53.9</v>
      </c>
      <c r="BQ53" s="1316"/>
      <c r="BR53" s="1316"/>
      <c r="BS53" s="1316"/>
      <c r="BT53" s="1316"/>
      <c r="BU53" s="1316"/>
      <c r="BV53" s="1316"/>
      <c r="BW53" s="1316"/>
      <c r="BX53" s="1316">
        <v>54</v>
      </c>
      <c r="BY53" s="1316"/>
      <c r="BZ53" s="1316"/>
      <c r="CA53" s="1316"/>
      <c r="CB53" s="1316"/>
      <c r="CC53" s="1316"/>
      <c r="CD53" s="1316"/>
      <c r="CE53" s="1316"/>
      <c r="CF53" s="1316">
        <v>54.6</v>
      </c>
      <c r="CG53" s="1316"/>
      <c r="CH53" s="1316"/>
      <c r="CI53" s="1316"/>
      <c r="CJ53" s="1316"/>
      <c r="CK53" s="1316"/>
      <c r="CL53" s="1316"/>
      <c r="CM53" s="1316"/>
      <c r="CN53" s="1316">
        <v>56.2</v>
      </c>
      <c r="CO53" s="1316"/>
      <c r="CP53" s="1316"/>
      <c r="CQ53" s="1316"/>
      <c r="CR53" s="1316"/>
      <c r="CS53" s="1316"/>
      <c r="CT53" s="1316"/>
      <c r="CU53" s="1316"/>
      <c r="CV53" s="1316">
        <v>57.9</v>
      </c>
      <c r="CW53" s="1316"/>
      <c r="CX53" s="1316"/>
      <c r="CY53" s="1316"/>
      <c r="CZ53" s="1316"/>
      <c r="DA53" s="1316"/>
      <c r="DB53" s="1316"/>
      <c r="DC53" s="1316"/>
    </row>
    <row r="54" spans="1:109" x14ac:dyDescent="0.15">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5"/>
      <c r="B55" s="397"/>
      <c r="G55" s="1311"/>
      <c r="H55" s="1311"/>
      <c r="I55" s="1311"/>
      <c r="J55" s="1311"/>
      <c r="K55" s="1327"/>
      <c r="L55" s="1327"/>
      <c r="M55" s="1327"/>
      <c r="N55" s="1327"/>
      <c r="AN55" s="1315" t="s">
        <v>615</v>
      </c>
      <c r="AO55" s="1315"/>
      <c r="AP55" s="1315"/>
      <c r="AQ55" s="1315"/>
      <c r="AR55" s="1315"/>
      <c r="AS55" s="1315"/>
      <c r="AT55" s="1315"/>
      <c r="AU55" s="1315"/>
      <c r="AV55" s="1315"/>
      <c r="AW55" s="1315"/>
      <c r="AX55" s="1315"/>
      <c r="AY55" s="1315"/>
      <c r="AZ55" s="1315"/>
      <c r="BA55" s="1315"/>
      <c r="BB55" s="1317" t="s">
        <v>613</v>
      </c>
      <c r="BC55" s="1317"/>
      <c r="BD55" s="1317"/>
      <c r="BE55" s="1317"/>
      <c r="BF55" s="1317"/>
      <c r="BG55" s="1317"/>
      <c r="BH55" s="1317"/>
      <c r="BI55" s="1317"/>
      <c r="BJ55" s="1317"/>
      <c r="BK55" s="1317"/>
      <c r="BL55" s="1317"/>
      <c r="BM55" s="1317"/>
      <c r="BN55" s="1317"/>
      <c r="BO55" s="1317"/>
      <c r="BP55" s="1316">
        <v>33.1</v>
      </c>
      <c r="BQ55" s="1316"/>
      <c r="BR55" s="1316"/>
      <c r="BS55" s="1316"/>
      <c r="BT55" s="1316"/>
      <c r="BU55" s="1316"/>
      <c r="BV55" s="1316"/>
      <c r="BW55" s="1316"/>
      <c r="BX55" s="1316">
        <v>31.3</v>
      </c>
      <c r="BY55" s="1316"/>
      <c r="BZ55" s="1316"/>
      <c r="CA55" s="1316"/>
      <c r="CB55" s="1316"/>
      <c r="CC55" s="1316"/>
      <c r="CD55" s="1316"/>
      <c r="CE55" s="1316"/>
      <c r="CF55" s="1316">
        <v>25.3</v>
      </c>
      <c r="CG55" s="1316"/>
      <c r="CH55" s="1316"/>
      <c r="CI55" s="1316"/>
      <c r="CJ55" s="1316"/>
      <c r="CK55" s="1316"/>
      <c r="CL55" s="1316"/>
      <c r="CM55" s="1316"/>
      <c r="CN55" s="1316">
        <v>25.5</v>
      </c>
      <c r="CO55" s="1316"/>
      <c r="CP55" s="1316"/>
      <c r="CQ55" s="1316"/>
      <c r="CR55" s="1316"/>
      <c r="CS55" s="1316"/>
      <c r="CT55" s="1316"/>
      <c r="CU55" s="1316"/>
      <c r="CV55" s="1316">
        <v>25.1</v>
      </c>
      <c r="CW55" s="1316"/>
      <c r="CX55" s="1316"/>
      <c r="CY55" s="1316"/>
      <c r="CZ55" s="1316"/>
      <c r="DA55" s="1316"/>
      <c r="DB55" s="1316"/>
      <c r="DC55" s="1316"/>
    </row>
    <row r="56" spans="1:109" x14ac:dyDescent="0.15">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x14ac:dyDescent="0.15">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616</v>
      </c>
      <c r="BC57" s="1317"/>
      <c r="BD57" s="1317"/>
      <c r="BE57" s="1317"/>
      <c r="BF57" s="1317"/>
      <c r="BG57" s="1317"/>
      <c r="BH57" s="1317"/>
      <c r="BI57" s="1317"/>
      <c r="BJ57" s="1317"/>
      <c r="BK57" s="1317"/>
      <c r="BL57" s="1317"/>
      <c r="BM57" s="1317"/>
      <c r="BN57" s="1317"/>
      <c r="BO57" s="1317"/>
      <c r="BP57" s="1316">
        <v>57.2</v>
      </c>
      <c r="BQ57" s="1316"/>
      <c r="BR57" s="1316"/>
      <c r="BS57" s="1316"/>
      <c r="BT57" s="1316"/>
      <c r="BU57" s="1316"/>
      <c r="BV57" s="1316"/>
      <c r="BW57" s="1316"/>
      <c r="BX57" s="1316">
        <v>58.5</v>
      </c>
      <c r="BY57" s="1316"/>
      <c r="BZ57" s="1316"/>
      <c r="CA57" s="1316"/>
      <c r="CB57" s="1316"/>
      <c r="CC57" s="1316"/>
      <c r="CD57" s="1316"/>
      <c r="CE57" s="1316"/>
      <c r="CF57" s="1316">
        <v>59.8</v>
      </c>
      <c r="CG57" s="1316"/>
      <c r="CH57" s="1316"/>
      <c r="CI57" s="1316"/>
      <c r="CJ57" s="1316"/>
      <c r="CK57" s="1316"/>
      <c r="CL57" s="1316"/>
      <c r="CM57" s="1316"/>
      <c r="CN57" s="1316">
        <v>61.1</v>
      </c>
      <c r="CO57" s="1316"/>
      <c r="CP57" s="1316"/>
      <c r="CQ57" s="1316"/>
      <c r="CR57" s="1316"/>
      <c r="CS57" s="1316"/>
      <c r="CT57" s="1316"/>
      <c r="CU57" s="1316"/>
      <c r="CV57" s="1316">
        <v>61</v>
      </c>
      <c r="CW57" s="1316"/>
      <c r="CX57" s="1316"/>
      <c r="CY57" s="1316"/>
      <c r="CZ57" s="1316"/>
      <c r="DA57" s="1316"/>
      <c r="DB57" s="1316"/>
      <c r="DC57" s="1316"/>
      <c r="DD57" s="410"/>
      <c r="DE57" s="409"/>
    </row>
    <row r="58" spans="1:109" s="405" customFormat="1" x14ac:dyDescent="0.15">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617</v>
      </c>
    </row>
    <row r="64" spans="1:109" x14ac:dyDescent="0.15">
      <c r="B64" s="397"/>
      <c r="G64" s="404"/>
      <c r="I64" s="417"/>
      <c r="J64" s="417"/>
      <c r="K64" s="417"/>
      <c r="L64" s="417"/>
      <c r="M64" s="417"/>
      <c r="N64" s="418"/>
      <c r="AM64" s="404"/>
      <c r="AN64" s="404" t="s">
        <v>610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8" t="s">
        <v>623</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611</v>
      </c>
    </row>
    <row r="72" spans="2:107" x14ac:dyDescent="0.15">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551</v>
      </c>
      <c r="BQ72" s="1315"/>
      <c r="BR72" s="1315"/>
      <c r="BS72" s="1315"/>
      <c r="BT72" s="1315"/>
      <c r="BU72" s="1315"/>
      <c r="BV72" s="1315"/>
      <c r="BW72" s="1315"/>
      <c r="BX72" s="1315" t="s">
        <v>552</v>
      </c>
      <c r="BY72" s="1315"/>
      <c r="BZ72" s="1315"/>
      <c r="CA72" s="1315"/>
      <c r="CB72" s="1315"/>
      <c r="CC72" s="1315"/>
      <c r="CD72" s="1315"/>
      <c r="CE72" s="1315"/>
      <c r="CF72" s="1315" t="s">
        <v>553</v>
      </c>
      <c r="CG72" s="1315"/>
      <c r="CH72" s="1315"/>
      <c r="CI72" s="1315"/>
      <c r="CJ72" s="1315"/>
      <c r="CK72" s="1315"/>
      <c r="CL72" s="1315"/>
      <c r="CM72" s="1315"/>
      <c r="CN72" s="1315" t="s">
        <v>554</v>
      </c>
      <c r="CO72" s="1315"/>
      <c r="CP72" s="1315"/>
      <c r="CQ72" s="1315"/>
      <c r="CR72" s="1315"/>
      <c r="CS72" s="1315"/>
      <c r="CT72" s="1315"/>
      <c r="CU72" s="1315"/>
      <c r="CV72" s="1315" t="s">
        <v>555</v>
      </c>
      <c r="CW72" s="1315"/>
      <c r="CX72" s="1315"/>
      <c r="CY72" s="1315"/>
      <c r="CZ72" s="1315"/>
      <c r="DA72" s="1315"/>
      <c r="DB72" s="1315"/>
      <c r="DC72" s="1315"/>
    </row>
    <row r="73" spans="2:107" x14ac:dyDescent="0.15">
      <c r="B73" s="397"/>
      <c r="G73" s="1328"/>
      <c r="H73" s="1328"/>
      <c r="I73" s="1328"/>
      <c r="J73" s="1328"/>
      <c r="K73" s="1331"/>
      <c r="L73" s="1331"/>
      <c r="M73" s="1331"/>
      <c r="N73" s="1331"/>
      <c r="AM73" s="406"/>
      <c r="AN73" s="1317" t="s">
        <v>612</v>
      </c>
      <c r="AO73" s="1317"/>
      <c r="AP73" s="1317"/>
      <c r="AQ73" s="1317"/>
      <c r="AR73" s="1317"/>
      <c r="AS73" s="1317"/>
      <c r="AT73" s="1317"/>
      <c r="AU73" s="1317"/>
      <c r="AV73" s="1317"/>
      <c r="AW73" s="1317"/>
      <c r="AX73" s="1317"/>
      <c r="AY73" s="1317"/>
      <c r="AZ73" s="1317"/>
      <c r="BA73" s="1317"/>
      <c r="BB73" s="1317" t="s">
        <v>618</v>
      </c>
      <c r="BC73" s="1317"/>
      <c r="BD73" s="1317"/>
      <c r="BE73" s="1317"/>
      <c r="BF73" s="1317"/>
      <c r="BG73" s="1317"/>
      <c r="BH73" s="1317"/>
      <c r="BI73" s="1317"/>
      <c r="BJ73" s="1317"/>
      <c r="BK73" s="1317"/>
      <c r="BL73" s="1317"/>
      <c r="BM73" s="1317"/>
      <c r="BN73" s="1317"/>
      <c r="BO73" s="1317"/>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x14ac:dyDescent="0.15">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619</v>
      </c>
      <c r="BC75" s="1317"/>
      <c r="BD75" s="1317"/>
      <c r="BE75" s="1317"/>
      <c r="BF75" s="1317"/>
      <c r="BG75" s="1317"/>
      <c r="BH75" s="1317"/>
      <c r="BI75" s="1317"/>
      <c r="BJ75" s="1317"/>
      <c r="BK75" s="1317"/>
      <c r="BL75" s="1317"/>
      <c r="BM75" s="1317"/>
      <c r="BN75" s="1317"/>
      <c r="BO75" s="1317"/>
      <c r="BP75" s="1316">
        <v>3.8</v>
      </c>
      <c r="BQ75" s="1316"/>
      <c r="BR75" s="1316"/>
      <c r="BS75" s="1316"/>
      <c r="BT75" s="1316"/>
      <c r="BU75" s="1316"/>
      <c r="BV75" s="1316"/>
      <c r="BW75" s="1316"/>
      <c r="BX75" s="1316">
        <v>3.5</v>
      </c>
      <c r="BY75" s="1316"/>
      <c r="BZ75" s="1316"/>
      <c r="CA75" s="1316"/>
      <c r="CB75" s="1316"/>
      <c r="CC75" s="1316"/>
      <c r="CD75" s="1316"/>
      <c r="CE75" s="1316"/>
      <c r="CF75" s="1316">
        <v>3.1</v>
      </c>
      <c r="CG75" s="1316"/>
      <c r="CH75" s="1316"/>
      <c r="CI75" s="1316"/>
      <c r="CJ75" s="1316"/>
      <c r="CK75" s="1316"/>
      <c r="CL75" s="1316"/>
      <c r="CM75" s="1316"/>
      <c r="CN75" s="1316">
        <v>2.2999999999999998</v>
      </c>
      <c r="CO75" s="1316"/>
      <c r="CP75" s="1316"/>
      <c r="CQ75" s="1316"/>
      <c r="CR75" s="1316"/>
      <c r="CS75" s="1316"/>
      <c r="CT75" s="1316"/>
      <c r="CU75" s="1316"/>
      <c r="CV75" s="1316">
        <v>1.5</v>
      </c>
      <c r="CW75" s="1316"/>
      <c r="CX75" s="1316"/>
      <c r="CY75" s="1316"/>
      <c r="CZ75" s="1316"/>
      <c r="DA75" s="1316"/>
      <c r="DB75" s="1316"/>
      <c r="DC75" s="1316"/>
    </row>
    <row r="76" spans="2:107" x14ac:dyDescent="0.15">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7"/>
      <c r="G77" s="1311"/>
      <c r="H77" s="1311"/>
      <c r="I77" s="1311"/>
      <c r="J77" s="1311"/>
      <c r="K77" s="1331"/>
      <c r="L77" s="1331"/>
      <c r="M77" s="1331"/>
      <c r="N77" s="1331"/>
      <c r="AN77" s="1315" t="s">
        <v>615</v>
      </c>
      <c r="AO77" s="1315"/>
      <c r="AP77" s="1315"/>
      <c r="AQ77" s="1315"/>
      <c r="AR77" s="1315"/>
      <c r="AS77" s="1315"/>
      <c r="AT77" s="1315"/>
      <c r="AU77" s="1315"/>
      <c r="AV77" s="1315"/>
      <c r="AW77" s="1315"/>
      <c r="AX77" s="1315"/>
      <c r="AY77" s="1315"/>
      <c r="AZ77" s="1315"/>
      <c r="BA77" s="1315"/>
      <c r="BB77" s="1317" t="s">
        <v>618</v>
      </c>
      <c r="BC77" s="1317"/>
      <c r="BD77" s="1317"/>
      <c r="BE77" s="1317"/>
      <c r="BF77" s="1317"/>
      <c r="BG77" s="1317"/>
      <c r="BH77" s="1317"/>
      <c r="BI77" s="1317"/>
      <c r="BJ77" s="1317"/>
      <c r="BK77" s="1317"/>
      <c r="BL77" s="1317"/>
      <c r="BM77" s="1317"/>
      <c r="BN77" s="1317"/>
      <c r="BO77" s="1317"/>
      <c r="BP77" s="1316">
        <v>33.1</v>
      </c>
      <c r="BQ77" s="1316"/>
      <c r="BR77" s="1316"/>
      <c r="BS77" s="1316"/>
      <c r="BT77" s="1316"/>
      <c r="BU77" s="1316"/>
      <c r="BV77" s="1316"/>
      <c r="BW77" s="1316"/>
      <c r="BX77" s="1316">
        <v>31.3</v>
      </c>
      <c r="BY77" s="1316"/>
      <c r="BZ77" s="1316"/>
      <c r="CA77" s="1316"/>
      <c r="CB77" s="1316"/>
      <c r="CC77" s="1316"/>
      <c r="CD77" s="1316"/>
      <c r="CE77" s="1316"/>
      <c r="CF77" s="1316">
        <v>25.3</v>
      </c>
      <c r="CG77" s="1316"/>
      <c r="CH77" s="1316"/>
      <c r="CI77" s="1316"/>
      <c r="CJ77" s="1316"/>
      <c r="CK77" s="1316"/>
      <c r="CL77" s="1316"/>
      <c r="CM77" s="1316"/>
      <c r="CN77" s="1316">
        <v>25.5</v>
      </c>
      <c r="CO77" s="1316"/>
      <c r="CP77" s="1316"/>
      <c r="CQ77" s="1316"/>
      <c r="CR77" s="1316"/>
      <c r="CS77" s="1316"/>
      <c r="CT77" s="1316"/>
      <c r="CU77" s="1316"/>
      <c r="CV77" s="1316">
        <v>25.1</v>
      </c>
      <c r="CW77" s="1316"/>
      <c r="CX77" s="1316"/>
      <c r="CY77" s="1316"/>
      <c r="CZ77" s="1316"/>
      <c r="DA77" s="1316"/>
      <c r="DB77" s="1316"/>
      <c r="DC77" s="1316"/>
    </row>
    <row r="78" spans="2:107" x14ac:dyDescent="0.15">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620</v>
      </c>
      <c r="BC79" s="1317"/>
      <c r="BD79" s="1317"/>
      <c r="BE79" s="1317"/>
      <c r="BF79" s="1317"/>
      <c r="BG79" s="1317"/>
      <c r="BH79" s="1317"/>
      <c r="BI79" s="1317"/>
      <c r="BJ79" s="1317"/>
      <c r="BK79" s="1317"/>
      <c r="BL79" s="1317"/>
      <c r="BM79" s="1317"/>
      <c r="BN79" s="1317"/>
      <c r="BO79" s="1317"/>
      <c r="BP79" s="1316">
        <v>7.5</v>
      </c>
      <c r="BQ79" s="1316"/>
      <c r="BR79" s="1316"/>
      <c r="BS79" s="1316"/>
      <c r="BT79" s="1316"/>
      <c r="BU79" s="1316"/>
      <c r="BV79" s="1316"/>
      <c r="BW79" s="1316"/>
      <c r="BX79" s="1316">
        <v>7.2</v>
      </c>
      <c r="BY79" s="1316"/>
      <c r="BZ79" s="1316"/>
      <c r="CA79" s="1316"/>
      <c r="CB79" s="1316"/>
      <c r="CC79" s="1316"/>
      <c r="CD79" s="1316"/>
      <c r="CE79" s="1316"/>
      <c r="CF79" s="1316">
        <v>6.9</v>
      </c>
      <c r="CG79" s="1316"/>
      <c r="CH79" s="1316"/>
      <c r="CI79" s="1316"/>
      <c r="CJ79" s="1316"/>
      <c r="CK79" s="1316"/>
      <c r="CL79" s="1316"/>
      <c r="CM79" s="1316"/>
      <c r="CN79" s="1316">
        <v>6.6</v>
      </c>
      <c r="CO79" s="1316"/>
      <c r="CP79" s="1316"/>
      <c r="CQ79" s="1316"/>
      <c r="CR79" s="1316"/>
      <c r="CS79" s="1316"/>
      <c r="CT79" s="1316"/>
      <c r="CU79" s="1316"/>
      <c r="CV79" s="1316">
        <v>6.4</v>
      </c>
      <c r="CW79" s="1316"/>
      <c r="CX79" s="1316"/>
      <c r="CY79" s="1316"/>
      <c r="CZ79" s="1316"/>
      <c r="DA79" s="1316"/>
      <c r="DB79" s="1316"/>
      <c r="DC79" s="1316"/>
    </row>
    <row r="80" spans="2:107" x14ac:dyDescent="0.15">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RDirsdmP2U5zGsskrpzNcfzQUs+N5R+U7cEzbRVqIKHvSyWSXeCH/q0brouGd17A5FSC3B05AID4waZnm69Bg==" saltValue="S5OrNNYwTenGR5URDRKNW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F31" zoomScaleNormal="100" zoomScaleSheetLayoutView="70" workbookViewId="0">
      <selection activeCell="AD113" sqref="AD11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621</v>
      </c>
    </row>
  </sheetData>
  <sheetProtection algorithmName="SHA-512" hashValue="2lMZIO6B1iSHCbuWjEyitMEGVHlJPazVCPg2hGfE02ssxsHTWCVTefdK8xhSLt0VC+kslnczDiNVkxdX+jT5QA==" saltValue="ICyHr0fPuMVaKO++4oJv2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Normal="100" zoomScaleSheetLayoutView="55" workbookViewId="0">
      <selection activeCell="C117" sqref="C11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622</v>
      </c>
    </row>
  </sheetData>
  <sheetProtection algorithmName="SHA-512" hashValue="DBHvRIdlUL+rbSqPfUkSoECKAnVpgLQw13sgq84vLsJqbi2ly/YXrPe6dIIe5IvaP2cjFfFW8bfi/HAnKuszXw==" saltValue="C82P/55d/4q/H3DZaGOLp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548</v>
      </c>
      <c r="G2" s="157"/>
      <c r="H2" s="158"/>
    </row>
    <row r="3" spans="1:8" x14ac:dyDescent="0.15">
      <c r="A3" s="154" t="s">
        <v>541</v>
      </c>
      <c r="B3" s="159"/>
      <c r="C3" s="160"/>
      <c r="D3" s="161">
        <v>65487</v>
      </c>
      <c r="E3" s="162"/>
      <c r="F3" s="163">
        <v>57295</v>
      </c>
      <c r="G3" s="164"/>
      <c r="H3" s="165"/>
    </row>
    <row r="4" spans="1:8" x14ac:dyDescent="0.15">
      <c r="A4" s="166"/>
      <c r="B4" s="167"/>
      <c r="C4" s="168"/>
      <c r="D4" s="169">
        <v>14762</v>
      </c>
      <c r="E4" s="170"/>
      <c r="F4" s="171">
        <v>32771</v>
      </c>
      <c r="G4" s="172"/>
      <c r="H4" s="173"/>
    </row>
    <row r="5" spans="1:8" x14ac:dyDescent="0.15">
      <c r="A5" s="154" t="s">
        <v>543</v>
      </c>
      <c r="B5" s="159"/>
      <c r="C5" s="160"/>
      <c r="D5" s="161">
        <v>58068</v>
      </c>
      <c r="E5" s="162"/>
      <c r="F5" s="163">
        <v>54110</v>
      </c>
      <c r="G5" s="164"/>
      <c r="H5" s="165"/>
    </row>
    <row r="6" spans="1:8" x14ac:dyDescent="0.15">
      <c r="A6" s="166"/>
      <c r="B6" s="167"/>
      <c r="C6" s="168"/>
      <c r="D6" s="169">
        <v>27879</v>
      </c>
      <c r="E6" s="170"/>
      <c r="F6" s="171">
        <v>30620</v>
      </c>
      <c r="G6" s="172"/>
      <c r="H6" s="173"/>
    </row>
    <row r="7" spans="1:8" x14ac:dyDescent="0.15">
      <c r="A7" s="154" t="s">
        <v>544</v>
      </c>
      <c r="B7" s="159"/>
      <c r="C7" s="160"/>
      <c r="D7" s="161">
        <v>62576</v>
      </c>
      <c r="E7" s="162"/>
      <c r="F7" s="163">
        <v>54684</v>
      </c>
      <c r="G7" s="164"/>
      <c r="H7" s="165"/>
    </row>
    <row r="8" spans="1:8" x14ac:dyDescent="0.15">
      <c r="A8" s="166"/>
      <c r="B8" s="167"/>
      <c r="C8" s="168"/>
      <c r="D8" s="169">
        <v>24725</v>
      </c>
      <c r="E8" s="170"/>
      <c r="F8" s="171">
        <v>32829</v>
      </c>
      <c r="G8" s="172"/>
      <c r="H8" s="173"/>
    </row>
    <row r="9" spans="1:8" x14ac:dyDescent="0.15">
      <c r="A9" s="154" t="s">
        <v>545</v>
      </c>
      <c r="B9" s="159"/>
      <c r="C9" s="160"/>
      <c r="D9" s="161">
        <v>30432</v>
      </c>
      <c r="E9" s="162"/>
      <c r="F9" s="163">
        <v>62383</v>
      </c>
      <c r="G9" s="164"/>
      <c r="H9" s="165"/>
    </row>
    <row r="10" spans="1:8" x14ac:dyDescent="0.15">
      <c r="A10" s="166"/>
      <c r="B10" s="167"/>
      <c r="C10" s="168"/>
      <c r="D10" s="169">
        <v>6538</v>
      </c>
      <c r="E10" s="170"/>
      <c r="F10" s="171">
        <v>35325</v>
      </c>
      <c r="G10" s="172"/>
      <c r="H10" s="173"/>
    </row>
    <row r="11" spans="1:8" x14ac:dyDescent="0.15">
      <c r="A11" s="154" t="s">
        <v>546</v>
      </c>
      <c r="B11" s="159"/>
      <c r="C11" s="160"/>
      <c r="D11" s="161">
        <v>37295</v>
      </c>
      <c r="E11" s="162"/>
      <c r="F11" s="163">
        <v>63812</v>
      </c>
      <c r="G11" s="164"/>
      <c r="H11" s="165"/>
    </row>
    <row r="12" spans="1:8" x14ac:dyDescent="0.15">
      <c r="A12" s="166"/>
      <c r="B12" s="167"/>
      <c r="C12" s="174"/>
      <c r="D12" s="169">
        <v>11676</v>
      </c>
      <c r="E12" s="170"/>
      <c r="F12" s="171">
        <v>33848</v>
      </c>
      <c r="G12" s="172"/>
      <c r="H12" s="173"/>
    </row>
    <row r="13" spans="1:8" x14ac:dyDescent="0.15">
      <c r="A13" s="154"/>
      <c r="B13" s="159"/>
      <c r="C13" s="175"/>
      <c r="D13" s="176">
        <v>50772</v>
      </c>
      <c r="E13" s="177"/>
      <c r="F13" s="178">
        <v>58457</v>
      </c>
      <c r="G13" s="179"/>
      <c r="H13" s="165"/>
    </row>
    <row r="14" spans="1:8" x14ac:dyDescent="0.15">
      <c r="A14" s="166"/>
      <c r="B14" s="167"/>
      <c r="C14" s="168"/>
      <c r="D14" s="169">
        <v>17116</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2.92</v>
      </c>
      <c r="C19" s="180">
        <f>ROUND(VALUE(SUBSTITUTE(実質収支比率等に係る経年分析!G$48,"▲","-")),2)</f>
        <v>2.87</v>
      </c>
      <c r="D19" s="180">
        <f>ROUND(VALUE(SUBSTITUTE(実質収支比率等に係る経年分析!H$48,"▲","-")),2)</f>
        <v>3.01</v>
      </c>
      <c r="E19" s="180">
        <f>ROUND(VALUE(SUBSTITUTE(実質収支比率等に係る経年分析!I$48,"▲","-")),2)</f>
        <v>3.17</v>
      </c>
      <c r="F19" s="180">
        <f>ROUND(VALUE(SUBSTITUTE(実質収支比率等に係る経年分析!J$48,"▲","-")),2)</f>
        <v>4.3499999999999996</v>
      </c>
    </row>
    <row r="20" spans="1:11" x14ac:dyDescent="0.15">
      <c r="A20" s="180" t="s">
        <v>55</v>
      </c>
      <c r="B20" s="180">
        <f>ROUND(VALUE(SUBSTITUTE(実質収支比率等に係る経年分析!F$47,"▲","-")),2)</f>
        <v>20.87</v>
      </c>
      <c r="C20" s="180">
        <f>ROUND(VALUE(SUBSTITUTE(実質収支比率等に係る経年分析!G$47,"▲","-")),2)</f>
        <v>21.43</v>
      </c>
      <c r="D20" s="180">
        <f>ROUND(VALUE(SUBSTITUTE(実質収支比率等に係る経年分析!H$47,"▲","-")),2)</f>
        <v>21.12</v>
      </c>
      <c r="E20" s="180">
        <f>ROUND(VALUE(SUBSTITUTE(実質収支比率等に係る経年分析!I$47,"▲","-")),2)</f>
        <v>22.76</v>
      </c>
      <c r="F20" s="180">
        <f>ROUND(VALUE(SUBSTITUTE(実質収支比率等に係る経年分析!J$47,"▲","-")),2)</f>
        <v>21.45</v>
      </c>
    </row>
    <row r="21" spans="1:11" x14ac:dyDescent="0.15">
      <c r="A21" s="180" t="s">
        <v>56</v>
      </c>
      <c r="B21" s="180">
        <f>IF(ISNUMBER(VALUE(SUBSTITUTE(実質収支比率等に係る経年分析!F$49,"▲","-"))),ROUND(VALUE(SUBSTITUTE(実質収支比率等に係る経年分析!F$49,"▲","-")),2),NA())</f>
        <v>-8.6300000000000008</v>
      </c>
      <c r="C21" s="180">
        <f>IF(ISNUMBER(VALUE(SUBSTITUTE(実質収支比率等に係る経年分析!G$49,"▲","-"))),ROUND(VALUE(SUBSTITUTE(実質収支比率等に係る経年分析!G$49,"▲","-")),2),NA())</f>
        <v>0.62</v>
      </c>
      <c r="D21" s="180">
        <f>IF(ISNUMBER(VALUE(SUBSTITUTE(実質収支比率等に係る経年分析!H$49,"▲","-"))),ROUND(VALUE(SUBSTITUTE(実質収支比率等に係る経年分析!H$49,"▲","-")),2),NA())</f>
        <v>0.38</v>
      </c>
      <c r="E21" s="180">
        <f>IF(ISNUMBER(VALUE(SUBSTITUTE(実質収支比率等に係る経年分析!I$49,"▲","-"))),ROUND(VALUE(SUBSTITUTE(実質収支比率等に係る経年分析!I$49,"▲","-")),2),NA())</f>
        <v>2.9</v>
      </c>
      <c r="F21" s="180">
        <f>IF(ISNUMBER(VALUE(SUBSTITUTE(実質収支比率等に係る経年分析!J$49,"▲","-"))),ROUND(VALUE(SUBSTITUTE(実質収支比率等に係る経年分析!J$49,"▲","-")),2),NA())</f>
        <v>0.68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0.57999999999999996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文化会館事業特別会計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1.42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0.14000000000000001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15">
      <c r="A32" s="181" t="str">
        <f>IF(連結実質赤字比率に係る赤字・黒字の構成分析!C$38="",NA(),連結実質赤字比率に係る赤字・黒字の構成分析!C$38)</f>
        <v>介護保険事業（保険事業勘定）特別会計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1.21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0.74</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0.95</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2.91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2.86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3.16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4.34</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10.51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11.09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11.45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12.58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11.53</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27.84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29.26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30.28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31.11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33.619999999999997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3173</v>
      </c>
      <c r="E42" s="182"/>
      <c r="F42" s="182"/>
      <c r="G42" s="182">
        <f>'実質公債費比率（分子）の構造'!L$52</f>
        <v>3091</v>
      </c>
      <c r="H42" s="182"/>
      <c r="I42" s="182"/>
      <c r="J42" s="182">
        <f>'実質公債費比率（分子）の構造'!M$52</f>
        <v>3229</v>
      </c>
      <c r="K42" s="182"/>
      <c r="L42" s="182"/>
      <c r="M42" s="182">
        <f>'実質公債費比率（分子）の構造'!N$52</f>
        <v>3116</v>
      </c>
      <c r="N42" s="182"/>
      <c r="O42" s="182"/>
      <c r="P42" s="182">
        <f>'実質公債費比率（分子）の構造'!O$52</f>
        <v>3154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109</v>
      </c>
      <c r="C45" s="182"/>
      <c r="D45" s="182"/>
      <c r="E45" s="182">
        <f>'実質公債費比率（分子）の構造'!L$49</f>
        <v>79</v>
      </c>
      <c r="F45" s="182"/>
      <c r="G45" s="182"/>
      <c r="H45" s="182">
        <f>'実質公債費比率（分子）の構造'!M$49</f>
        <v>68</v>
      </c>
      <c r="I45" s="182"/>
      <c r="J45" s="182"/>
      <c r="K45" s="182">
        <f>'実質公債費比率（分子）の構造'!N$49</f>
        <v>73</v>
      </c>
      <c r="L45" s="182"/>
      <c r="M45" s="182"/>
      <c r="N45" s="182">
        <f>'実質公債費比率（分子）の構造'!O$49</f>
        <v>79</v>
      </c>
      <c r="O45" s="182"/>
      <c r="P45" s="182"/>
    </row>
    <row r="46" spans="1:16" x14ac:dyDescent="0.15">
      <c r="A46" s="182" t="s">
        <v>67</v>
      </c>
      <c r="B46" s="182">
        <f>'実質公債費比率（分子）の構造'!K$48</f>
        <v>1459</v>
      </c>
      <c r="C46" s="182"/>
      <c r="D46" s="182"/>
      <c r="E46" s="182">
        <f>'実質公債費比率（分子）の構造'!L$48</f>
        <v>1117</v>
      </c>
      <c r="F46" s="182"/>
      <c r="G46" s="182"/>
      <c r="H46" s="182">
        <f>'実質公債費比率（分子）の構造'!M$48</f>
        <v>1058</v>
      </c>
      <c r="I46" s="182"/>
      <c r="J46" s="182"/>
      <c r="K46" s="182">
        <f>'実質公債費比率（分子）の構造'!N$48</f>
        <v>805</v>
      </c>
      <c r="L46" s="182"/>
      <c r="M46" s="182"/>
      <c r="N46" s="182">
        <f>'実質公債費比率（分子）の構造'!O$48</f>
        <v>767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2165</v>
      </c>
      <c r="C49" s="182"/>
      <c r="D49" s="182"/>
      <c r="E49" s="182">
        <f>'実質公債費比率（分子）の構造'!L$45</f>
        <v>2406</v>
      </c>
      <c r="F49" s="182"/>
      <c r="G49" s="182"/>
      <c r="H49" s="182">
        <f>'実質公債費比率（分子）の構造'!M$45</f>
        <v>2439</v>
      </c>
      <c r="I49" s="182"/>
      <c r="J49" s="182"/>
      <c r="K49" s="182">
        <f>'実質公債費比率（分子）の構造'!N$45</f>
        <v>2473</v>
      </c>
      <c r="L49" s="182"/>
      <c r="M49" s="182"/>
      <c r="N49" s="182">
        <f>'実質公債費比率（分子）の構造'!O$45</f>
        <v>2444</v>
      </c>
      <c r="O49" s="182"/>
      <c r="P49" s="182"/>
    </row>
    <row r="50" spans="1:16" x14ac:dyDescent="0.15">
      <c r="A50" s="182" t="s">
        <v>71</v>
      </c>
      <c r="B50" s="182" t="e">
        <f>NA()</f>
        <v>#N/A</v>
      </c>
      <c r="C50" s="182">
        <f>IF(ISNUMBER('実質公債費比率（分子）の構造'!K$53),'実質公債費比率（分子）の構造'!K$53,NA())</f>
        <v>560</v>
      </c>
      <c r="D50" s="182" t="e">
        <f>NA()</f>
        <v>#N/A</v>
      </c>
      <c r="E50" s="182" t="e">
        <f>NA()</f>
        <v>#N/A</v>
      </c>
      <c r="F50" s="182">
        <f>IF(ISNUMBER('実質公債費比率（分子）の構造'!L$53),'実質公債費比率（分子）の構造'!L$53,NA())</f>
        <v>511</v>
      </c>
      <c r="G50" s="182" t="e">
        <f>NA()</f>
        <v>#N/A</v>
      </c>
      <c r="H50" s="182" t="e">
        <f>NA()</f>
        <v>#N/A</v>
      </c>
      <c r="I50" s="182">
        <f>IF(ISNUMBER('実質公債費比率（分子）の構造'!M$53),'実質公債費比率（分子）の構造'!M$53,NA())</f>
        <v>336</v>
      </c>
      <c r="J50" s="182" t="e">
        <f>NA()</f>
        <v>#N/A</v>
      </c>
      <c r="K50" s="182" t="e">
        <f>NA()</f>
        <v>#N/A</v>
      </c>
      <c r="L50" s="182">
        <f>IF(ISNUMBER('実質公債費比率（分子）の構造'!N$53),'実質公債費比率（分子）の構造'!N$53,NA())</f>
        <v>235</v>
      </c>
      <c r="M50" s="182" t="e">
        <f>NA()</f>
        <v>#N/A</v>
      </c>
      <c r="N50" s="182" t="e">
        <f>NA()</f>
        <v>#N/A</v>
      </c>
      <c r="O50" s="182">
        <f>IF(ISNUMBER('実質公債費比率（分子）の構造'!O$53),'実質公債費比率（分子）の構造'!O$53,NA())</f>
        <v>136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38149</v>
      </c>
      <c r="E56" s="181"/>
      <c r="F56" s="181"/>
      <c r="G56" s="181">
        <f>'将来負担比率（分子）の構造'!J$52</f>
        <v>37741</v>
      </c>
      <c r="H56" s="181"/>
      <c r="I56" s="181"/>
      <c r="J56" s="181">
        <f>'将来負担比率（分子）の構造'!K$52</f>
        <v>37056</v>
      </c>
      <c r="K56" s="181"/>
      <c r="L56" s="181"/>
      <c r="M56" s="181">
        <f>'将来負担比率（分子）の構造'!L$52</f>
        <v>35908</v>
      </c>
      <c r="N56" s="181"/>
      <c r="O56" s="181"/>
      <c r="P56" s="181">
        <f>'将来負担比率（分子）の構造'!M$52</f>
        <v>35117</v>
      </c>
    </row>
    <row r="57" spans="1:16" x14ac:dyDescent="0.15">
      <c r="A57" s="181" t="s">
        <v>42</v>
      </c>
      <c r="B57" s="181"/>
      <c r="C57" s="181"/>
      <c r="D57" s="181">
        <f>'将来負担比率（分子）の構造'!I$51</f>
        <v>5793</v>
      </c>
      <c r="E57" s="181"/>
      <c r="F57" s="181"/>
      <c r="G57" s="181">
        <f>'将来負担比率（分子）の構造'!J$51</f>
        <v>4981</v>
      </c>
      <c r="H57" s="181"/>
      <c r="I57" s="181"/>
      <c r="J57" s="181">
        <f>'将来負担比率（分子）の構造'!K$51</f>
        <v>4098</v>
      </c>
      <c r="K57" s="181"/>
      <c r="L57" s="181"/>
      <c r="M57" s="181">
        <f>'将来負担比率（分子）の構造'!L$51</f>
        <v>3125</v>
      </c>
      <c r="N57" s="181"/>
      <c r="O57" s="181"/>
      <c r="P57" s="181">
        <f>'将来負担比率（分子）の構造'!M$51</f>
        <v>2723</v>
      </c>
    </row>
    <row r="58" spans="1:16" x14ac:dyDescent="0.15">
      <c r="A58" s="181" t="s">
        <v>41</v>
      </c>
      <c r="B58" s="181"/>
      <c r="C58" s="181"/>
      <c r="D58" s="181">
        <f>'将来負担比率（分子）の構造'!I$50</f>
        <v>15497</v>
      </c>
      <c r="E58" s="181"/>
      <c r="F58" s="181"/>
      <c r="G58" s="181">
        <f>'将来負担比率（分子）の構造'!J$50</f>
        <v>16060</v>
      </c>
      <c r="H58" s="181"/>
      <c r="I58" s="181"/>
      <c r="J58" s="181">
        <f>'将来負担比率（分子）の構造'!K$50</f>
        <v>17290</v>
      </c>
      <c r="K58" s="181"/>
      <c r="L58" s="181"/>
      <c r="M58" s="181">
        <f>'将来負担比率（分子）の構造'!L$50</f>
        <v>19563</v>
      </c>
      <c r="N58" s="181"/>
      <c r="O58" s="181"/>
      <c r="P58" s="181">
        <f>'将来負担比率（分子）の構造'!M$50</f>
        <v>21133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4088</v>
      </c>
      <c r="C62" s="181"/>
      <c r="D62" s="181"/>
      <c r="E62" s="181">
        <f>'将来負担比率（分子）の構造'!J$45</f>
        <v>3922</v>
      </c>
      <c r="F62" s="181"/>
      <c r="G62" s="181"/>
      <c r="H62" s="181">
        <f>'将来負担比率（分子）の構造'!K$45</f>
        <v>3789</v>
      </c>
      <c r="I62" s="181"/>
      <c r="J62" s="181"/>
      <c r="K62" s="181">
        <f>'将来負担比率（分子）の構造'!L$45</f>
        <v>3737</v>
      </c>
      <c r="L62" s="181"/>
      <c r="M62" s="181"/>
      <c r="N62" s="181">
        <f>'将来負担比率（分子）の構造'!M$45</f>
        <v>3729</v>
      </c>
      <c r="O62" s="181"/>
      <c r="P62" s="181"/>
    </row>
    <row r="63" spans="1:16" x14ac:dyDescent="0.15">
      <c r="A63" s="181" t="s">
        <v>34</v>
      </c>
      <c r="B63" s="181">
        <f>'将来負担比率（分子）の構造'!I$44</f>
        <v>592</v>
      </c>
      <c r="C63" s="181"/>
      <c r="D63" s="181"/>
      <c r="E63" s="181">
        <f>'将来負担比率（分子）の構造'!J$44</f>
        <v>572</v>
      </c>
      <c r="F63" s="181"/>
      <c r="G63" s="181"/>
      <c r="H63" s="181">
        <f>'将来負担比率（分子）の構造'!K$44</f>
        <v>525</v>
      </c>
      <c r="I63" s="181"/>
      <c r="J63" s="181"/>
      <c r="K63" s="181">
        <f>'将来負担比率（分子）の構造'!L$44</f>
        <v>468</v>
      </c>
      <c r="L63" s="181"/>
      <c r="M63" s="181"/>
      <c r="N63" s="181">
        <f>'将来負担比率（分子）の構造'!M$44</f>
        <v>416</v>
      </c>
      <c r="O63" s="181"/>
      <c r="P63" s="181"/>
    </row>
    <row r="64" spans="1:16" x14ac:dyDescent="0.15">
      <c r="A64" s="181" t="s">
        <v>33</v>
      </c>
      <c r="B64" s="181">
        <f>'将来負担比率（分子）の構造'!I$43</f>
        <v>20037</v>
      </c>
      <c r="C64" s="181"/>
      <c r="D64" s="181"/>
      <c r="E64" s="181">
        <f>'将来負担比率（分子）の構造'!J$43</f>
        <v>16620</v>
      </c>
      <c r="F64" s="181"/>
      <c r="G64" s="181"/>
      <c r="H64" s="181">
        <f>'将来負担比率（分子）の構造'!K$43</f>
        <v>13205</v>
      </c>
      <c r="I64" s="181"/>
      <c r="J64" s="181"/>
      <c r="K64" s="181">
        <f>'将来負担比率（分子）の構造'!L$43</f>
        <v>10202</v>
      </c>
      <c r="L64" s="181"/>
      <c r="M64" s="181"/>
      <c r="N64" s="181">
        <f>'将来負担比率（分子）の構造'!M$43</f>
        <v>8913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f>'将来負担比率（分子）の構造'!M$42</f>
        <v>93</v>
      </c>
      <c r="O65" s="181"/>
      <c r="P65" s="181"/>
    </row>
    <row r="66" spans="1:16" x14ac:dyDescent="0.15">
      <c r="A66" s="181" t="s">
        <v>31</v>
      </c>
      <c r="B66" s="181">
        <f>'将来負担比率（分子）の構造'!I$41</f>
        <v>27866</v>
      </c>
      <c r="C66" s="181"/>
      <c r="D66" s="181"/>
      <c r="E66" s="181">
        <f>'将来負担比率（分子）の構造'!J$41</f>
        <v>27682</v>
      </c>
      <c r="F66" s="181"/>
      <c r="G66" s="181"/>
      <c r="H66" s="181">
        <f>'将来負担比率（分子）の構造'!K$41</f>
        <v>28230</v>
      </c>
      <c r="I66" s="181"/>
      <c r="J66" s="181"/>
      <c r="K66" s="181">
        <f>'将来負担比率（分子）の構造'!L$41</f>
        <v>26833</v>
      </c>
      <c r="L66" s="181"/>
      <c r="M66" s="181"/>
      <c r="N66" s="181">
        <f>'将来負担比率（分子）の構造'!M$41</f>
        <v>26075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3854</v>
      </c>
      <c r="C72" s="185">
        <f>基金残高に係る経年分析!G55</f>
        <v>4162</v>
      </c>
      <c r="D72" s="185">
        <f>基金残高に係る経年分析!H55</f>
        <v>4050</v>
      </c>
    </row>
    <row r="73" spans="1:16" x14ac:dyDescent="0.15">
      <c r="A73" s="184" t="s">
        <v>78</v>
      </c>
      <c r="B73" s="185">
        <f>基金残高に係る経年分析!F56</f>
        <v>3031</v>
      </c>
      <c r="C73" s="185">
        <f>基金残高に係る経年分析!G56</f>
        <v>3035</v>
      </c>
      <c r="D73" s="185">
        <f>基金残高に係る経年分析!H56</f>
        <v>3039</v>
      </c>
    </row>
    <row r="74" spans="1:16" x14ac:dyDescent="0.15">
      <c r="A74" s="184" t="s">
        <v>79</v>
      </c>
      <c r="B74" s="185">
        <f>基金残高に係る経年分析!F57</f>
        <v>8384</v>
      </c>
      <c r="C74" s="185">
        <f>基金残高に係る経年分析!G57</f>
        <v>10343</v>
      </c>
      <c r="D74" s="185">
        <f>基金残高に係る経年分析!H57</f>
        <v>11919</v>
      </c>
    </row>
  </sheetData>
  <sheetProtection algorithmName="SHA-512" hashValue="DrXxinSRs6ZYE/UMrV1lawQO5ScaP1VJXedRq9/u2NKREd7Hci0wgugxpi3VfL035gIpkV1D9LJZ+M9eCBxxYQ==" saltValue="KPCyRHnksrTzUwt76F2Q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208</v>
      </c>
      <c r="DI1" s="800"/>
      <c r="DJ1" s="800"/>
      <c r="DK1" s="800"/>
      <c r="DL1" s="800"/>
      <c r="DM1" s="800"/>
      <c r="DN1" s="801"/>
      <c r="DO1" s="226"/>
      <c r="DP1" s="799" t="s">
        <v>209</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211</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212</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213</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214</v>
      </c>
      <c r="S4" s="742"/>
      <c r="T4" s="742"/>
      <c r="U4" s="742"/>
      <c r="V4" s="742"/>
      <c r="W4" s="742"/>
      <c r="X4" s="742"/>
      <c r="Y4" s="743"/>
      <c r="Z4" s="741" t="s">
        <v>215</v>
      </c>
      <c r="AA4" s="742"/>
      <c r="AB4" s="742"/>
      <c r="AC4" s="743"/>
      <c r="AD4" s="741" t="s">
        <v>216</v>
      </c>
      <c r="AE4" s="742"/>
      <c r="AF4" s="742"/>
      <c r="AG4" s="742"/>
      <c r="AH4" s="742"/>
      <c r="AI4" s="742"/>
      <c r="AJ4" s="742"/>
      <c r="AK4" s="743"/>
      <c r="AL4" s="741" t="s">
        <v>215</v>
      </c>
      <c r="AM4" s="742"/>
      <c r="AN4" s="742"/>
      <c r="AO4" s="743"/>
      <c r="AP4" s="802" t="s">
        <v>217</v>
      </c>
      <c r="AQ4" s="802"/>
      <c r="AR4" s="802"/>
      <c r="AS4" s="802"/>
      <c r="AT4" s="802"/>
      <c r="AU4" s="802"/>
      <c r="AV4" s="802"/>
      <c r="AW4" s="802"/>
      <c r="AX4" s="802"/>
      <c r="AY4" s="802"/>
      <c r="AZ4" s="802"/>
      <c r="BA4" s="802"/>
      <c r="BB4" s="802"/>
      <c r="BC4" s="802"/>
      <c r="BD4" s="802"/>
      <c r="BE4" s="802"/>
      <c r="BF4" s="802"/>
      <c r="BG4" s="802" t="s">
        <v>218</v>
      </c>
      <c r="BH4" s="802"/>
      <c r="BI4" s="802"/>
      <c r="BJ4" s="802"/>
      <c r="BK4" s="802"/>
      <c r="BL4" s="802"/>
      <c r="BM4" s="802"/>
      <c r="BN4" s="802"/>
      <c r="BO4" s="802" t="s">
        <v>215</v>
      </c>
      <c r="BP4" s="802"/>
      <c r="BQ4" s="802"/>
      <c r="BR4" s="802"/>
      <c r="BS4" s="802" t="s">
        <v>219</v>
      </c>
      <c r="BT4" s="802"/>
      <c r="BU4" s="802"/>
      <c r="BV4" s="802"/>
      <c r="BW4" s="802"/>
      <c r="BX4" s="802"/>
      <c r="BY4" s="802"/>
      <c r="BZ4" s="802"/>
      <c r="CA4" s="802"/>
      <c r="CB4" s="802"/>
      <c r="CD4" s="784" t="s">
        <v>220</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221</v>
      </c>
      <c r="C5" s="747"/>
      <c r="D5" s="747"/>
      <c r="E5" s="747"/>
      <c r="F5" s="747"/>
      <c r="G5" s="747"/>
      <c r="H5" s="747"/>
      <c r="I5" s="747"/>
      <c r="J5" s="747"/>
      <c r="K5" s="747"/>
      <c r="L5" s="747"/>
      <c r="M5" s="747"/>
      <c r="N5" s="747"/>
      <c r="O5" s="747"/>
      <c r="P5" s="747"/>
      <c r="Q5" s="748"/>
      <c r="R5" s="735">
        <v>11370761</v>
      </c>
      <c r="S5" s="736"/>
      <c r="T5" s="736"/>
      <c r="U5" s="736"/>
      <c r="V5" s="736"/>
      <c r="W5" s="736"/>
      <c r="X5" s="736"/>
      <c r="Y5" s="779"/>
      <c r="Z5" s="797">
        <v>23.9</v>
      </c>
      <c r="AA5" s="797"/>
      <c r="AB5" s="797"/>
      <c r="AC5" s="797"/>
      <c r="AD5" s="798">
        <v>10729216</v>
      </c>
      <c r="AE5" s="798"/>
      <c r="AF5" s="798"/>
      <c r="AG5" s="798"/>
      <c r="AH5" s="798"/>
      <c r="AI5" s="798"/>
      <c r="AJ5" s="798"/>
      <c r="AK5" s="798"/>
      <c r="AL5" s="780">
        <v>60.6</v>
      </c>
      <c r="AM5" s="751"/>
      <c r="AN5" s="751"/>
      <c r="AO5" s="781"/>
      <c r="AP5" s="746" t="s">
        <v>222</v>
      </c>
      <c r="AQ5" s="747"/>
      <c r="AR5" s="747"/>
      <c r="AS5" s="747"/>
      <c r="AT5" s="747"/>
      <c r="AU5" s="747"/>
      <c r="AV5" s="747"/>
      <c r="AW5" s="747"/>
      <c r="AX5" s="747"/>
      <c r="AY5" s="747"/>
      <c r="AZ5" s="747"/>
      <c r="BA5" s="747"/>
      <c r="BB5" s="747"/>
      <c r="BC5" s="747"/>
      <c r="BD5" s="747"/>
      <c r="BE5" s="747"/>
      <c r="BF5" s="748"/>
      <c r="BG5" s="680">
        <v>10717278</v>
      </c>
      <c r="BH5" s="681"/>
      <c r="BI5" s="681"/>
      <c r="BJ5" s="681"/>
      <c r="BK5" s="681"/>
      <c r="BL5" s="681"/>
      <c r="BM5" s="681"/>
      <c r="BN5" s="682"/>
      <c r="BO5" s="713">
        <v>94.3</v>
      </c>
      <c r="BP5" s="713"/>
      <c r="BQ5" s="713"/>
      <c r="BR5" s="713"/>
      <c r="BS5" s="714">
        <v>86865</v>
      </c>
      <c r="BT5" s="714"/>
      <c r="BU5" s="714"/>
      <c r="BV5" s="714"/>
      <c r="BW5" s="714"/>
      <c r="BX5" s="714"/>
      <c r="BY5" s="714"/>
      <c r="BZ5" s="714"/>
      <c r="CA5" s="714"/>
      <c r="CB5" s="777"/>
      <c r="CD5" s="784" t="s">
        <v>217</v>
      </c>
      <c r="CE5" s="785"/>
      <c r="CF5" s="785"/>
      <c r="CG5" s="785"/>
      <c r="CH5" s="785"/>
      <c r="CI5" s="785"/>
      <c r="CJ5" s="785"/>
      <c r="CK5" s="785"/>
      <c r="CL5" s="785"/>
      <c r="CM5" s="785"/>
      <c r="CN5" s="785"/>
      <c r="CO5" s="785"/>
      <c r="CP5" s="785"/>
      <c r="CQ5" s="786"/>
      <c r="CR5" s="784" t="s">
        <v>223</v>
      </c>
      <c r="CS5" s="785"/>
      <c r="CT5" s="785"/>
      <c r="CU5" s="785"/>
      <c r="CV5" s="785"/>
      <c r="CW5" s="785"/>
      <c r="CX5" s="785"/>
      <c r="CY5" s="786"/>
      <c r="CZ5" s="784" t="s">
        <v>215</v>
      </c>
      <c r="DA5" s="785"/>
      <c r="DB5" s="785"/>
      <c r="DC5" s="786"/>
      <c r="DD5" s="784" t="s">
        <v>224</v>
      </c>
      <c r="DE5" s="785"/>
      <c r="DF5" s="785"/>
      <c r="DG5" s="785"/>
      <c r="DH5" s="785"/>
      <c r="DI5" s="785"/>
      <c r="DJ5" s="785"/>
      <c r="DK5" s="785"/>
      <c r="DL5" s="785"/>
      <c r="DM5" s="785"/>
      <c r="DN5" s="785"/>
      <c r="DO5" s="785"/>
      <c r="DP5" s="786"/>
      <c r="DQ5" s="784" t="s">
        <v>225</v>
      </c>
      <c r="DR5" s="785"/>
      <c r="DS5" s="785"/>
      <c r="DT5" s="785"/>
      <c r="DU5" s="785"/>
      <c r="DV5" s="785"/>
      <c r="DW5" s="785"/>
      <c r="DX5" s="785"/>
      <c r="DY5" s="785"/>
      <c r="DZ5" s="785"/>
      <c r="EA5" s="785"/>
      <c r="EB5" s="785"/>
      <c r="EC5" s="786"/>
    </row>
    <row r="6" spans="2:143" ht="11.25" customHeight="1" x14ac:dyDescent="0.15">
      <c r="B6" s="677" t="s">
        <v>226</v>
      </c>
      <c r="C6" s="678"/>
      <c r="D6" s="678"/>
      <c r="E6" s="678"/>
      <c r="F6" s="678"/>
      <c r="G6" s="678"/>
      <c r="H6" s="678"/>
      <c r="I6" s="678"/>
      <c r="J6" s="678"/>
      <c r="K6" s="678"/>
      <c r="L6" s="678"/>
      <c r="M6" s="678"/>
      <c r="N6" s="678"/>
      <c r="O6" s="678"/>
      <c r="P6" s="678"/>
      <c r="Q6" s="679"/>
      <c r="R6" s="680">
        <v>230841</v>
      </c>
      <c r="S6" s="681"/>
      <c r="T6" s="681"/>
      <c r="U6" s="681"/>
      <c r="V6" s="681"/>
      <c r="W6" s="681"/>
      <c r="X6" s="681"/>
      <c r="Y6" s="682"/>
      <c r="Z6" s="713">
        <v>0.5</v>
      </c>
      <c r="AA6" s="713"/>
      <c r="AB6" s="713"/>
      <c r="AC6" s="713"/>
      <c r="AD6" s="714">
        <v>230841</v>
      </c>
      <c r="AE6" s="714"/>
      <c r="AF6" s="714"/>
      <c r="AG6" s="714"/>
      <c r="AH6" s="714"/>
      <c r="AI6" s="714"/>
      <c r="AJ6" s="714"/>
      <c r="AK6" s="714"/>
      <c r="AL6" s="683">
        <v>1.3</v>
      </c>
      <c r="AM6" s="684"/>
      <c r="AN6" s="684"/>
      <c r="AO6" s="715"/>
      <c r="AP6" s="677" t="s">
        <v>227</v>
      </c>
      <c r="AQ6" s="678"/>
      <c r="AR6" s="678"/>
      <c r="AS6" s="678"/>
      <c r="AT6" s="678"/>
      <c r="AU6" s="678"/>
      <c r="AV6" s="678"/>
      <c r="AW6" s="678"/>
      <c r="AX6" s="678"/>
      <c r="AY6" s="678"/>
      <c r="AZ6" s="678"/>
      <c r="BA6" s="678"/>
      <c r="BB6" s="678"/>
      <c r="BC6" s="678"/>
      <c r="BD6" s="678"/>
      <c r="BE6" s="678"/>
      <c r="BF6" s="679"/>
      <c r="BG6" s="680">
        <v>10717278</v>
      </c>
      <c r="BH6" s="681"/>
      <c r="BI6" s="681"/>
      <c r="BJ6" s="681"/>
      <c r="BK6" s="681"/>
      <c r="BL6" s="681"/>
      <c r="BM6" s="681"/>
      <c r="BN6" s="682"/>
      <c r="BO6" s="713">
        <v>94.3</v>
      </c>
      <c r="BP6" s="713"/>
      <c r="BQ6" s="713"/>
      <c r="BR6" s="713"/>
      <c r="BS6" s="714">
        <v>86865</v>
      </c>
      <c r="BT6" s="714"/>
      <c r="BU6" s="714"/>
      <c r="BV6" s="714"/>
      <c r="BW6" s="714"/>
      <c r="BX6" s="714"/>
      <c r="BY6" s="714"/>
      <c r="BZ6" s="714"/>
      <c r="CA6" s="714"/>
      <c r="CB6" s="777"/>
      <c r="CD6" s="738" t="s">
        <v>228</v>
      </c>
      <c r="CE6" s="739"/>
      <c r="CF6" s="739"/>
      <c r="CG6" s="739"/>
      <c r="CH6" s="739"/>
      <c r="CI6" s="739"/>
      <c r="CJ6" s="739"/>
      <c r="CK6" s="739"/>
      <c r="CL6" s="739"/>
      <c r="CM6" s="739"/>
      <c r="CN6" s="739"/>
      <c r="CO6" s="739"/>
      <c r="CP6" s="739"/>
      <c r="CQ6" s="740"/>
      <c r="CR6" s="680">
        <v>239762</v>
      </c>
      <c r="CS6" s="681"/>
      <c r="CT6" s="681"/>
      <c r="CU6" s="681"/>
      <c r="CV6" s="681"/>
      <c r="CW6" s="681"/>
      <c r="CX6" s="681"/>
      <c r="CY6" s="682"/>
      <c r="CZ6" s="780">
        <v>0.5</v>
      </c>
      <c r="DA6" s="751"/>
      <c r="DB6" s="751"/>
      <c r="DC6" s="783"/>
      <c r="DD6" s="686" t="s">
        <v>229</v>
      </c>
      <c r="DE6" s="681"/>
      <c r="DF6" s="681"/>
      <c r="DG6" s="681"/>
      <c r="DH6" s="681"/>
      <c r="DI6" s="681"/>
      <c r="DJ6" s="681"/>
      <c r="DK6" s="681"/>
      <c r="DL6" s="681"/>
      <c r="DM6" s="681"/>
      <c r="DN6" s="681"/>
      <c r="DO6" s="681"/>
      <c r="DP6" s="682"/>
      <c r="DQ6" s="686">
        <v>239634</v>
      </c>
      <c r="DR6" s="681"/>
      <c r="DS6" s="681"/>
      <c r="DT6" s="681"/>
      <c r="DU6" s="681"/>
      <c r="DV6" s="681"/>
      <c r="DW6" s="681"/>
      <c r="DX6" s="681"/>
      <c r="DY6" s="681"/>
      <c r="DZ6" s="681"/>
      <c r="EA6" s="681"/>
      <c r="EB6" s="681"/>
      <c r="EC6" s="727"/>
    </row>
    <row r="7" spans="2:143" ht="11.25" customHeight="1" x14ac:dyDescent="0.15">
      <c r="B7" s="677" t="s">
        <v>230</v>
      </c>
      <c r="C7" s="678"/>
      <c r="D7" s="678"/>
      <c r="E7" s="678"/>
      <c r="F7" s="678"/>
      <c r="G7" s="678"/>
      <c r="H7" s="678"/>
      <c r="I7" s="678"/>
      <c r="J7" s="678"/>
      <c r="K7" s="678"/>
      <c r="L7" s="678"/>
      <c r="M7" s="678"/>
      <c r="N7" s="678"/>
      <c r="O7" s="678"/>
      <c r="P7" s="678"/>
      <c r="Q7" s="679"/>
      <c r="R7" s="680">
        <v>12349</v>
      </c>
      <c r="S7" s="681"/>
      <c r="T7" s="681"/>
      <c r="U7" s="681"/>
      <c r="V7" s="681"/>
      <c r="W7" s="681"/>
      <c r="X7" s="681"/>
      <c r="Y7" s="682"/>
      <c r="Z7" s="713">
        <v>0</v>
      </c>
      <c r="AA7" s="713"/>
      <c r="AB7" s="713"/>
      <c r="AC7" s="713"/>
      <c r="AD7" s="714">
        <v>12349</v>
      </c>
      <c r="AE7" s="714"/>
      <c r="AF7" s="714"/>
      <c r="AG7" s="714"/>
      <c r="AH7" s="714"/>
      <c r="AI7" s="714"/>
      <c r="AJ7" s="714"/>
      <c r="AK7" s="714"/>
      <c r="AL7" s="683">
        <v>0.1</v>
      </c>
      <c r="AM7" s="684"/>
      <c r="AN7" s="684"/>
      <c r="AO7" s="715"/>
      <c r="AP7" s="677" t="s">
        <v>231</v>
      </c>
      <c r="AQ7" s="678"/>
      <c r="AR7" s="678"/>
      <c r="AS7" s="678"/>
      <c r="AT7" s="678"/>
      <c r="AU7" s="678"/>
      <c r="AV7" s="678"/>
      <c r="AW7" s="678"/>
      <c r="AX7" s="678"/>
      <c r="AY7" s="678"/>
      <c r="AZ7" s="678"/>
      <c r="BA7" s="678"/>
      <c r="BB7" s="678"/>
      <c r="BC7" s="678"/>
      <c r="BD7" s="678"/>
      <c r="BE7" s="678"/>
      <c r="BF7" s="679"/>
      <c r="BG7" s="680">
        <v>4934012</v>
      </c>
      <c r="BH7" s="681"/>
      <c r="BI7" s="681"/>
      <c r="BJ7" s="681"/>
      <c r="BK7" s="681"/>
      <c r="BL7" s="681"/>
      <c r="BM7" s="681"/>
      <c r="BN7" s="682"/>
      <c r="BO7" s="713">
        <v>43.4</v>
      </c>
      <c r="BP7" s="713"/>
      <c r="BQ7" s="713"/>
      <c r="BR7" s="713"/>
      <c r="BS7" s="714">
        <v>86865</v>
      </c>
      <c r="BT7" s="714"/>
      <c r="BU7" s="714"/>
      <c r="BV7" s="714"/>
      <c r="BW7" s="714"/>
      <c r="BX7" s="714"/>
      <c r="BY7" s="714"/>
      <c r="BZ7" s="714"/>
      <c r="CA7" s="714"/>
      <c r="CB7" s="777"/>
      <c r="CD7" s="719" t="s">
        <v>232</v>
      </c>
      <c r="CE7" s="720"/>
      <c r="CF7" s="720"/>
      <c r="CG7" s="720"/>
      <c r="CH7" s="720"/>
      <c r="CI7" s="720"/>
      <c r="CJ7" s="720"/>
      <c r="CK7" s="720"/>
      <c r="CL7" s="720"/>
      <c r="CM7" s="720"/>
      <c r="CN7" s="720"/>
      <c r="CO7" s="720"/>
      <c r="CP7" s="720"/>
      <c r="CQ7" s="721"/>
      <c r="CR7" s="680">
        <v>17425336</v>
      </c>
      <c r="CS7" s="681"/>
      <c r="CT7" s="681"/>
      <c r="CU7" s="681"/>
      <c r="CV7" s="681"/>
      <c r="CW7" s="681"/>
      <c r="CX7" s="681"/>
      <c r="CY7" s="682"/>
      <c r="CZ7" s="713">
        <v>37.5</v>
      </c>
      <c r="DA7" s="713"/>
      <c r="DB7" s="713"/>
      <c r="DC7" s="713"/>
      <c r="DD7" s="686">
        <v>159315</v>
      </c>
      <c r="DE7" s="681"/>
      <c r="DF7" s="681"/>
      <c r="DG7" s="681"/>
      <c r="DH7" s="681"/>
      <c r="DI7" s="681"/>
      <c r="DJ7" s="681"/>
      <c r="DK7" s="681"/>
      <c r="DL7" s="681"/>
      <c r="DM7" s="681"/>
      <c r="DN7" s="681"/>
      <c r="DO7" s="681"/>
      <c r="DP7" s="682"/>
      <c r="DQ7" s="686">
        <v>3066307</v>
      </c>
      <c r="DR7" s="681"/>
      <c r="DS7" s="681"/>
      <c r="DT7" s="681"/>
      <c r="DU7" s="681"/>
      <c r="DV7" s="681"/>
      <c r="DW7" s="681"/>
      <c r="DX7" s="681"/>
      <c r="DY7" s="681"/>
      <c r="DZ7" s="681"/>
      <c r="EA7" s="681"/>
      <c r="EB7" s="681"/>
      <c r="EC7" s="727"/>
    </row>
    <row r="8" spans="2:143" ht="11.25" customHeight="1" x14ac:dyDescent="0.15">
      <c r="B8" s="677" t="s">
        <v>233</v>
      </c>
      <c r="C8" s="678"/>
      <c r="D8" s="678"/>
      <c r="E8" s="678"/>
      <c r="F8" s="678"/>
      <c r="G8" s="678"/>
      <c r="H8" s="678"/>
      <c r="I8" s="678"/>
      <c r="J8" s="678"/>
      <c r="K8" s="678"/>
      <c r="L8" s="678"/>
      <c r="M8" s="678"/>
      <c r="N8" s="678"/>
      <c r="O8" s="678"/>
      <c r="P8" s="678"/>
      <c r="Q8" s="679"/>
      <c r="R8" s="680">
        <v>45642</v>
      </c>
      <c r="S8" s="681"/>
      <c r="T8" s="681"/>
      <c r="U8" s="681"/>
      <c r="V8" s="681"/>
      <c r="W8" s="681"/>
      <c r="X8" s="681"/>
      <c r="Y8" s="682"/>
      <c r="Z8" s="713">
        <v>0.1</v>
      </c>
      <c r="AA8" s="713"/>
      <c r="AB8" s="713"/>
      <c r="AC8" s="713"/>
      <c r="AD8" s="714">
        <v>45642</v>
      </c>
      <c r="AE8" s="714"/>
      <c r="AF8" s="714"/>
      <c r="AG8" s="714"/>
      <c r="AH8" s="714"/>
      <c r="AI8" s="714"/>
      <c r="AJ8" s="714"/>
      <c r="AK8" s="714"/>
      <c r="AL8" s="683">
        <v>0.3</v>
      </c>
      <c r="AM8" s="684"/>
      <c r="AN8" s="684"/>
      <c r="AO8" s="715"/>
      <c r="AP8" s="677" t="s">
        <v>234</v>
      </c>
      <c r="AQ8" s="678"/>
      <c r="AR8" s="678"/>
      <c r="AS8" s="678"/>
      <c r="AT8" s="678"/>
      <c r="AU8" s="678"/>
      <c r="AV8" s="678"/>
      <c r="AW8" s="678"/>
      <c r="AX8" s="678"/>
      <c r="AY8" s="678"/>
      <c r="AZ8" s="678"/>
      <c r="BA8" s="678"/>
      <c r="BB8" s="678"/>
      <c r="BC8" s="678"/>
      <c r="BD8" s="678"/>
      <c r="BE8" s="678"/>
      <c r="BF8" s="679"/>
      <c r="BG8" s="680">
        <v>148043</v>
      </c>
      <c r="BH8" s="681"/>
      <c r="BI8" s="681"/>
      <c r="BJ8" s="681"/>
      <c r="BK8" s="681"/>
      <c r="BL8" s="681"/>
      <c r="BM8" s="681"/>
      <c r="BN8" s="682"/>
      <c r="BO8" s="713">
        <v>1.3</v>
      </c>
      <c r="BP8" s="713"/>
      <c r="BQ8" s="713"/>
      <c r="BR8" s="713"/>
      <c r="BS8" s="686" t="s">
        <v>229</v>
      </c>
      <c r="BT8" s="681"/>
      <c r="BU8" s="681"/>
      <c r="BV8" s="681"/>
      <c r="BW8" s="681"/>
      <c r="BX8" s="681"/>
      <c r="BY8" s="681"/>
      <c r="BZ8" s="681"/>
      <c r="CA8" s="681"/>
      <c r="CB8" s="727"/>
      <c r="CD8" s="719" t="s">
        <v>235</v>
      </c>
      <c r="CE8" s="720"/>
      <c r="CF8" s="720"/>
      <c r="CG8" s="720"/>
      <c r="CH8" s="720"/>
      <c r="CI8" s="720"/>
      <c r="CJ8" s="720"/>
      <c r="CK8" s="720"/>
      <c r="CL8" s="720"/>
      <c r="CM8" s="720"/>
      <c r="CN8" s="720"/>
      <c r="CO8" s="720"/>
      <c r="CP8" s="720"/>
      <c r="CQ8" s="721"/>
      <c r="CR8" s="680">
        <v>13350236</v>
      </c>
      <c r="CS8" s="681"/>
      <c r="CT8" s="681"/>
      <c r="CU8" s="681"/>
      <c r="CV8" s="681"/>
      <c r="CW8" s="681"/>
      <c r="CX8" s="681"/>
      <c r="CY8" s="682"/>
      <c r="CZ8" s="713">
        <v>28.7</v>
      </c>
      <c r="DA8" s="713"/>
      <c r="DB8" s="713"/>
      <c r="DC8" s="713"/>
      <c r="DD8" s="686">
        <v>646764</v>
      </c>
      <c r="DE8" s="681"/>
      <c r="DF8" s="681"/>
      <c r="DG8" s="681"/>
      <c r="DH8" s="681"/>
      <c r="DI8" s="681"/>
      <c r="DJ8" s="681"/>
      <c r="DK8" s="681"/>
      <c r="DL8" s="681"/>
      <c r="DM8" s="681"/>
      <c r="DN8" s="681"/>
      <c r="DO8" s="681"/>
      <c r="DP8" s="682"/>
      <c r="DQ8" s="686">
        <v>6146271</v>
      </c>
      <c r="DR8" s="681"/>
      <c r="DS8" s="681"/>
      <c r="DT8" s="681"/>
      <c r="DU8" s="681"/>
      <c r="DV8" s="681"/>
      <c r="DW8" s="681"/>
      <c r="DX8" s="681"/>
      <c r="DY8" s="681"/>
      <c r="DZ8" s="681"/>
      <c r="EA8" s="681"/>
      <c r="EB8" s="681"/>
      <c r="EC8" s="727"/>
    </row>
    <row r="9" spans="2:143" ht="11.25" customHeight="1" x14ac:dyDescent="0.15">
      <c r="B9" s="677" t="s">
        <v>236</v>
      </c>
      <c r="C9" s="678"/>
      <c r="D9" s="678"/>
      <c r="E9" s="678"/>
      <c r="F9" s="678"/>
      <c r="G9" s="678"/>
      <c r="H9" s="678"/>
      <c r="I9" s="678"/>
      <c r="J9" s="678"/>
      <c r="K9" s="678"/>
      <c r="L9" s="678"/>
      <c r="M9" s="678"/>
      <c r="N9" s="678"/>
      <c r="O9" s="678"/>
      <c r="P9" s="678"/>
      <c r="Q9" s="679"/>
      <c r="R9" s="680">
        <v>58651</v>
      </c>
      <c r="S9" s="681"/>
      <c r="T9" s="681"/>
      <c r="U9" s="681"/>
      <c r="V9" s="681"/>
      <c r="W9" s="681"/>
      <c r="X9" s="681"/>
      <c r="Y9" s="682"/>
      <c r="Z9" s="713">
        <v>0.1</v>
      </c>
      <c r="AA9" s="713"/>
      <c r="AB9" s="713"/>
      <c r="AC9" s="713"/>
      <c r="AD9" s="714">
        <v>58651</v>
      </c>
      <c r="AE9" s="714"/>
      <c r="AF9" s="714"/>
      <c r="AG9" s="714"/>
      <c r="AH9" s="714"/>
      <c r="AI9" s="714"/>
      <c r="AJ9" s="714"/>
      <c r="AK9" s="714"/>
      <c r="AL9" s="683">
        <v>0.3</v>
      </c>
      <c r="AM9" s="684"/>
      <c r="AN9" s="684"/>
      <c r="AO9" s="715"/>
      <c r="AP9" s="677" t="s">
        <v>237</v>
      </c>
      <c r="AQ9" s="678"/>
      <c r="AR9" s="678"/>
      <c r="AS9" s="678"/>
      <c r="AT9" s="678"/>
      <c r="AU9" s="678"/>
      <c r="AV9" s="678"/>
      <c r="AW9" s="678"/>
      <c r="AX9" s="678"/>
      <c r="AY9" s="678"/>
      <c r="AZ9" s="678"/>
      <c r="BA9" s="678"/>
      <c r="BB9" s="678"/>
      <c r="BC9" s="678"/>
      <c r="BD9" s="678"/>
      <c r="BE9" s="678"/>
      <c r="BF9" s="679"/>
      <c r="BG9" s="680">
        <v>4195318</v>
      </c>
      <c r="BH9" s="681"/>
      <c r="BI9" s="681"/>
      <c r="BJ9" s="681"/>
      <c r="BK9" s="681"/>
      <c r="BL9" s="681"/>
      <c r="BM9" s="681"/>
      <c r="BN9" s="682"/>
      <c r="BO9" s="713">
        <v>36.9</v>
      </c>
      <c r="BP9" s="713"/>
      <c r="BQ9" s="713"/>
      <c r="BR9" s="713"/>
      <c r="BS9" s="686" t="s">
        <v>229</v>
      </c>
      <c r="BT9" s="681"/>
      <c r="BU9" s="681"/>
      <c r="BV9" s="681"/>
      <c r="BW9" s="681"/>
      <c r="BX9" s="681"/>
      <c r="BY9" s="681"/>
      <c r="BZ9" s="681"/>
      <c r="CA9" s="681"/>
      <c r="CB9" s="727"/>
      <c r="CD9" s="719" t="s">
        <v>238</v>
      </c>
      <c r="CE9" s="720"/>
      <c r="CF9" s="720"/>
      <c r="CG9" s="720"/>
      <c r="CH9" s="720"/>
      <c r="CI9" s="720"/>
      <c r="CJ9" s="720"/>
      <c r="CK9" s="720"/>
      <c r="CL9" s="720"/>
      <c r="CM9" s="720"/>
      <c r="CN9" s="720"/>
      <c r="CO9" s="720"/>
      <c r="CP9" s="720"/>
      <c r="CQ9" s="721"/>
      <c r="CR9" s="680">
        <v>3179522</v>
      </c>
      <c r="CS9" s="681"/>
      <c r="CT9" s="681"/>
      <c r="CU9" s="681"/>
      <c r="CV9" s="681"/>
      <c r="CW9" s="681"/>
      <c r="CX9" s="681"/>
      <c r="CY9" s="682"/>
      <c r="CZ9" s="713">
        <v>6.8</v>
      </c>
      <c r="DA9" s="713"/>
      <c r="DB9" s="713"/>
      <c r="DC9" s="713"/>
      <c r="DD9" s="686">
        <v>34827</v>
      </c>
      <c r="DE9" s="681"/>
      <c r="DF9" s="681"/>
      <c r="DG9" s="681"/>
      <c r="DH9" s="681"/>
      <c r="DI9" s="681"/>
      <c r="DJ9" s="681"/>
      <c r="DK9" s="681"/>
      <c r="DL9" s="681"/>
      <c r="DM9" s="681"/>
      <c r="DN9" s="681"/>
      <c r="DO9" s="681"/>
      <c r="DP9" s="682"/>
      <c r="DQ9" s="686">
        <v>2725291</v>
      </c>
      <c r="DR9" s="681"/>
      <c r="DS9" s="681"/>
      <c r="DT9" s="681"/>
      <c r="DU9" s="681"/>
      <c r="DV9" s="681"/>
      <c r="DW9" s="681"/>
      <c r="DX9" s="681"/>
      <c r="DY9" s="681"/>
      <c r="DZ9" s="681"/>
      <c r="EA9" s="681"/>
      <c r="EB9" s="681"/>
      <c r="EC9" s="727"/>
    </row>
    <row r="10" spans="2:143" ht="11.25" customHeight="1" x14ac:dyDescent="0.15">
      <c r="B10" s="677" t="s">
        <v>239</v>
      </c>
      <c r="C10" s="678"/>
      <c r="D10" s="678"/>
      <c r="E10" s="678"/>
      <c r="F10" s="678"/>
      <c r="G10" s="678"/>
      <c r="H10" s="678"/>
      <c r="I10" s="678"/>
      <c r="J10" s="678"/>
      <c r="K10" s="678"/>
      <c r="L10" s="678"/>
      <c r="M10" s="678"/>
      <c r="N10" s="678"/>
      <c r="O10" s="678"/>
      <c r="P10" s="678"/>
      <c r="Q10" s="679"/>
      <c r="R10" s="680" t="s">
        <v>229</v>
      </c>
      <c r="S10" s="681"/>
      <c r="T10" s="681"/>
      <c r="U10" s="681"/>
      <c r="V10" s="681"/>
      <c r="W10" s="681"/>
      <c r="X10" s="681"/>
      <c r="Y10" s="682"/>
      <c r="Z10" s="713" t="s">
        <v>229</v>
      </c>
      <c r="AA10" s="713"/>
      <c r="AB10" s="713"/>
      <c r="AC10" s="713"/>
      <c r="AD10" s="714" t="s">
        <v>136</v>
      </c>
      <c r="AE10" s="714"/>
      <c r="AF10" s="714"/>
      <c r="AG10" s="714"/>
      <c r="AH10" s="714"/>
      <c r="AI10" s="714"/>
      <c r="AJ10" s="714"/>
      <c r="AK10" s="714"/>
      <c r="AL10" s="683" t="s">
        <v>229</v>
      </c>
      <c r="AM10" s="684"/>
      <c r="AN10" s="684"/>
      <c r="AO10" s="715"/>
      <c r="AP10" s="677" t="s">
        <v>240</v>
      </c>
      <c r="AQ10" s="678"/>
      <c r="AR10" s="678"/>
      <c r="AS10" s="678"/>
      <c r="AT10" s="678"/>
      <c r="AU10" s="678"/>
      <c r="AV10" s="678"/>
      <c r="AW10" s="678"/>
      <c r="AX10" s="678"/>
      <c r="AY10" s="678"/>
      <c r="AZ10" s="678"/>
      <c r="BA10" s="678"/>
      <c r="BB10" s="678"/>
      <c r="BC10" s="678"/>
      <c r="BD10" s="678"/>
      <c r="BE10" s="678"/>
      <c r="BF10" s="679"/>
      <c r="BG10" s="680">
        <v>213380</v>
      </c>
      <c r="BH10" s="681"/>
      <c r="BI10" s="681"/>
      <c r="BJ10" s="681"/>
      <c r="BK10" s="681"/>
      <c r="BL10" s="681"/>
      <c r="BM10" s="681"/>
      <c r="BN10" s="682"/>
      <c r="BO10" s="713">
        <v>1.9</v>
      </c>
      <c r="BP10" s="713"/>
      <c r="BQ10" s="713"/>
      <c r="BR10" s="713"/>
      <c r="BS10" s="686" t="s">
        <v>229</v>
      </c>
      <c r="BT10" s="681"/>
      <c r="BU10" s="681"/>
      <c r="BV10" s="681"/>
      <c r="BW10" s="681"/>
      <c r="BX10" s="681"/>
      <c r="BY10" s="681"/>
      <c r="BZ10" s="681"/>
      <c r="CA10" s="681"/>
      <c r="CB10" s="727"/>
      <c r="CD10" s="719" t="s">
        <v>241</v>
      </c>
      <c r="CE10" s="720"/>
      <c r="CF10" s="720"/>
      <c r="CG10" s="720"/>
      <c r="CH10" s="720"/>
      <c r="CI10" s="720"/>
      <c r="CJ10" s="720"/>
      <c r="CK10" s="720"/>
      <c r="CL10" s="720"/>
      <c r="CM10" s="720"/>
      <c r="CN10" s="720"/>
      <c r="CO10" s="720"/>
      <c r="CP10" s="720"/>
      <c r="CQ10" s="721"/>
      <c r="CR10" s="680">
        <v>37141</v>
      </c>
      <c r="CS10" s="681"/>
      <c r="CT10" s="681"/>
      <c r="CU10" s="681"/>
      <c r="CV10" s="681"/>
      <c r="CW10" s="681"/>
      <c r="CX10" s="681"/>
      <c r="CY10" s="682"/>
      <c r="CZ10" s="713">
        <v>0.1</v>
      </c>
      <c r="DA10" s="713"/>
      <c r="DB10" s="713"/>
      <c r="DC10" s="713"/>
      <c r="DD10" s="686" t="s">
        <v>229</v>
      </c>
      <c r="DE10" s="681"/>
      <c r="DF10" s="681"/>
      <c r="DG10" s="681"/>
      <c r="DH10" s="681"/>
      <c r="DI10" s="681"/>
      <c r="DJ10" s="681"/>
      <c r="DK10" s="681"/>
      <c r="DL10" s="681"/>
      <c r="DM10" s="681"/>
      <c r="DN10" s="681"/>
      <c r="DO10" s="681"/>
      <c r="DP10" s="682"/>
      <c r="DQ10" s="686">
        <v>37116</v>
      </c>
      <c r="DR10" s="681"/>
      <c r="DS10" s="681"/>
      <c r="DT10" s="681"/>
      <c r="DU10" s="681"/>
      <c r="DV10" s="681"/>
      <c r="DW10" s="681"/>
      <c r="DX10" s="681"/>
      <c r="DY10" s="681"/>
      <c r="DZ10" s="681"/>
      <c r="EA10" s="681"/>
      <c r="EB10" s="681"/>
      <c r="EC10" s="727"/>
    </row>
    <row r="11" spans="2:143" ht="11.25" customHeight="1" x14ac:dyDescent="0.15">
      <c r="B11" s="677" t="s">
        <v>242</v>
      </c>
      <c r="C11" s="678"/>
      <c r="D11" s="678"/>
      <c r="E11" s="678"/>
      <c r="F11" s="678"/>
      <c r="G11" s="678"/>
      <c r="H11" s="678"/>
      <c r="I11" s="678"/>
      <c r="J11" s="678"/>
      <c r="K11" s="678"/>
      <c r="L11" s="678"/>
      <c r="M11" s="678"/>
      <c r="N11" s="678"/>
      <c r="O11" s="678"/>
      <c r="P11" s="678"/>
      <c r="Q11" s="679"/>
      <c r="R11" s="680">
        <v>1633609</v>
      </c>
      <c r="S11" s="681"/>
      <c r="T11" s="681"/>
      <c r="U11" s="681"/>
      <c r="V11" s="681"/>
      <c r="W11" s="681"/>
      <c r="X11" s="681"/>
      <c r="Y11" s="682"/>
      <c r="Z11" s="683">
        <v>3.4</v>
      </c>
      <c r="AA11" s="684"/>
      <c r="AB11" s="684"/>
      <c r="AC11" s="685"/>
      <c r="AD11" s="686">
        <v>1633609</v>
      </c>
      <c r="AE11" s="681"/>
      <c r="AF11" s="681"/>
      <c r="AG11" s="681"/>
      <c r="AH11" s="681"/>
      <c r="AI11" s="681"/>
      <c r="AJ11" s="681"/>
      <c r="AK11" s="682"/>
      <c r="AL11" s="683">
        <v>9.1999999999999993</v>
      </c>
      <c r="AM11" s="684"/>
      <c r="AN11" s="684"/>
      <c r="AO11" s="715"/>
      <c r="AP11" s="677" t="s">
        <v>243</v>
      </c>
      <c r="AQ11" s="678"/>
      <c r="AR11" s="678"/>
      <c r="AS11" s="678"/>
      <c r="AT11" s="678"/>
      <c r="AU11" s="678"/>
      <c r="AV11" s="678"/>
      <c r="AW11" s="678"/>
      <c r="AX11" s="678"/>
      <c r="AY11" s="678"/>
      <c r="AZ11" s="678"/>
      <c r="BA11" s="678"/>
      <c r="BB11" s="678"/>
      <c r="BC11" s="678"/>
      <c r="BD11" s="678"/>
      <c r="BE11" s="678"/>
      <c r="BF11" s="679"/>
      <c r="BG11" s="680">
        <v>377271</v>
      </c>
      <c r="BH11" s="681"/>
      <c r="BI11" s="681"/>
      <c r="BJ11" s="681"/>
      <c r="BK11" s="681"/>
      <c r="BL11" s="681"/>
      <c r="BM11" s="681"/>
      <c r="BN11" s="682"/>
      <c r="BO11" s="713">
        <v>3.3</v>
      </c>
      <c r="BP11" s="713"/>
      <c r="BQ11" s="713"/>
      <c r="BR11" s="713"/>
      <c r="BS11" s="686">
        <v>86865</v>
      </c>
      <c r="BT11" s="681"/>
      <c r="BU11" s="681"/>
      <c r="BV11" s="681"/>
      <c r="BW11" s="681"/>
      <c r="BX11" s="681"/>
      <c r="BY11" s="681"/>
      <c r="BZ11" s="681"/>
      <c r="CA11" s="681"/>
      <c r="CB11" s="727"/>
      <c r="CD11" s="719" t="s">
        <v>244</v>
      </c>
      <c r="CE11" s="720"/>
      <c r="CF11" s="720"/>
      <c r="CG11" s="720"/>
      <c r="CH11" s="720"/>
      <c r="CI11" s="720"/>
      <c r="CJ11" s="720"/>
      <c r="CK11" s="720"/>
      <c r="CL11" s="720"/>
      <c r="CM11" s="720"/>
      <c r="CN11" s="720"/>
      <c r="CO11" s="720"/>
      <c r="CP11" s="720"/>
      <c r="CQ11" s="721"/>
      <c r="CR11" s="680">
        <v>1101631</v>
      </c>
      <c r="CS11" s="681"/>
      <c r="CT11" s="681"/>
      <c r="CU11" s="681"/>
      <c r="CV11" s="681"/>
      <c r="CW11" s="681"/>
      <c r="CX11" s="681"/>
      <c r="CY11" s="682"/>
      <c r="CZ11" s="713">
        <v>2.4</v>
      </c>
      <c r="DA11" s="713"/>
      <c r="DB11" s="713"/>
      <c r="DC11" s="713"/>
      <c r="DD11" s="686">
        <v>477939</v>
      </c>
      <c r="DE11" s="681"/>
      <c r="DF11" s="681"/>
      <c r="DG11" s="681"/>
      <c r="DH11" s="681"/>
      <c r="DI11" s="681"/>
      <c r="DJ11" s="681"/>
      <c r="DK11" s="681"/>
      <c r="DL11" s="681"/>
      <c r="DM11" s="681"/>
      <c r="DN11" s="681"/>
      <c r="DO11" s="681"/>
      <c r="DP11" s="682"/>
      <c r="DQ11" s="686">
        <v>387257</v>
      </c>
      <c r="DR11" s="681"/>
      <c r="DS11" s="681"/>
      <c r="DT11" s="681"/>
      <c r="DU11" s="681"/>
      <c r="DV11" s="681"/>
      <c r="DW11" s="681"/>
      <c r="DX11" s="681"/>
      <c r="DY11" s="681"/>
      <c r="DZ11" s="681"/>
      <c r="EA11" s="681"/>
      <c r="EB11" s="681"/>
      <c r="EC11" s="727"/>
    </row>
    <row r="12" spans="2:143" ht="11.25" customHeight="1" x14ac:dyDescent="0.15">
      <c r="B12" s="677" t="s">
        <v>245</v>
      </c>
      <c r="C12" s="678"/>
      <c r="D12" s="678"/>
      <c r="E12" s="678"/>
      <c r="F12" s="678"/>
      <c r="G12" s="678"/>
      <c r="H12" s="678"/>
      <c r="I12" s="678"/>
      <c r="J12" s="678"/>
      <c r="K12" s="678"/>
      <c r="L12" s="678"/>
      <c r="M12" s="678"/>
      <c r="N12" s="678"/>
      <c r="O12" s="678"/>
      <c r="P12" s="678"/>
      <c r="Q12" s="679"/>
      <c r="R12" s="680" t="s">
        <v>229</v>
      </c>
      <c r="S12" s="681"/>
      <c r="T12" s="681"/>
      <c r="U12" s="681"/>
      <c r="V12" s="681"/>
      <c r="W12" s="681"/>
      <c r="X12" s="681"/>
      <c r="Y12" s="682"/>
      <c r="Z12" s="713" t="s">
        <v>229</v>
      </c>
      <c r="AA12" s="713"/>
      <c r="AB12" s="713"/>
      <c r="AC12" s="713"/>
      <c r="AD12" s="714" t="s">
        <v>136</v>
      </c>
      <c r="AE12" s="714"/>
      <c r="AF12" s="714"/>
      <c r="AG12" s="714"/>
      <c r="AH12" s="714"/>
      <c r="AI12" s="714"/>
      <c r="AJ12" s="714"/>
      <c r="AK12" s="714"/>
      <c r="AL12" s="683" t="s">
        <v>229</v>
      </c>
      <c r="AM12" s="684"/>
      <c r="AN12" s="684"/>
      <c r="AO12" s="715"/>
      <c r="AP12" s="677" t="s">
        <v>246</v>
      </c>
      <c r="AQ12" s="678"/>
      <c r="AR12" s="678"/>
      <c r="AS12" s="678"/>
      <c r="AT12" s="678"/>
      <c r="AU12" s="678"/>
      <c r="AV12" s="678"/>
      <c r="AW12" s="678"/>
      <c r="AX12" s="678"/>
      <c r="AY12" s="678"/>
      <c r="AZ12" s="678"/>
      <c r="BA12" s="678"/>
      <c r="BB12" s="678"/>
      <c r="BC12" s="678"/>
      <c r="BD12" s="678"/>
      <c r="BE12" s="678"/>
      <c r="BF12" s="679"/>
      <c r="BG12" s="680">
        <v>5073943</v>
      </c>
      <c r="BH12" s="681"/>
      <c r="BI12" s="681"/>
      <c r="BJ12" s="681"/>
      <c r="BK12" s="681"/>
      <c r="BL12" s="681"/>
      <c r="BM12" s="681"/>
      <c r="BN12" s="682"/>
      <c r="BO12" s="713">
        <v>44.6</v>
      </c>
      <c r="BP12" s="713"/>
      <c r="BQ12" s="713"/>
      <c r="BR12" s="713"/>
      <c r="BS12" s="686" t="s">
        <v>229</v>
      </c>
      <c r="BT12" s="681"/>
      <c r="BU12" s="681"/>
      <c r="BV12" s="681"/>
      <c r="BW12" s="681"/>
      <c r="BX12" s="681"/>
      <c r="BY12" s="681"/>
      <c r="BZ12" s="681"/>
      <c r="CA12" s="681"/>
      <c r="CB12" s="727"/>
      <c r="CD12" s="719" t="s">
        <v>247</v>
      </c>
      <c r="CE12" s="720"/>
      <c r="CF12" s="720"/>
      <c r="CG12" s="720"/>
      <c r="CH12" s="720"/>
      <c r="CI12" s="720"/>
      <c r="CJ12" s="720"/>
      <c r="CK12" s="720"/>
      <c r="CL12" s="720"/>
      <c r="CM12" s="720"/>
      <c r="CN12" s="720"/>
      <c r="CO12" s="720"/>
      <c r="CP12" s="720"/>
      <c r="CQ12" s="721"/>
      <c r="CR12" s="680">
        <v>972936</v>
      </c>
      <c r="CS12" s="681"/>
      <c r="CT12" s="681"/>
      <c r="CU12" s="681"/>
      <c r="CV12" s="681"/>
      <c r="CW12" s="681"/>
      <c r="CX12" s="681"/>
      <c r="CY12" s="682"/>
      <c r="CZ12" s="713">
        <v>2.1</v>
      </c>
      <c r="DA12" s="713"/>
      <c r="DB12" s="713"/>
      <c r="DC12" s="713"/>
      <c r="DD12" s="686">
        <v>438</v>
      </c>
      <c r="DE12" s="681"/>
      <c r="DF12" s="681"/>
      <c r="DG12" s="681"/>
      <c r="DH12" s="681"/>
      <c r="DI12" s="681"/>
      <c r="DJ12" s="681"/>
      <c r="DK12" s="681"/>
      <c r="DL12" s="681"/>
      <c r="DM12" s="681"/>
      <c r="DN12" s="681"/>
      <c r="DO12" s="681"/>
      <c r="DP12" s="682"/>
      <c r="DQ12" s="686">
        <v>947824</v>
      </c>
      <c r="DR12" s="681"/>
      <c r="DS12" s="681"/>
      <c r="DT12" s="681"/>
      <c r="DU12" s="681"/>
      <c r="DV12" s="681"/>
      <c r="DW12" s="681"/>
      <c r="DX12" s="681"/>
      <c r="DY12" s="681"/>
      <c r="DZ12" s="681"/>
      <c r="EA12" s="681"/>
      <c r="EB12" s="681"/>
      <c r="EC12" s="727"/>
    </row>
    <row r="13" spans="2:143" ht="11.25" customHeight="1" x14ac:dyDescent="0.15">
      <c r="B13" s="677" t="s">
        <v>248</v>
      </c>
      <c r="C13" s="678"/>
      <c r="D13" s="678"/>
      <c r="E13" s="678"/>
      <c r="F13" s="678"/>
      <c r="G13" s="678"/>
      <c r="H13" s="678"/>
      <c r="I13" s="678"/>
      <c r="J13" s="678"/>
      <c r="K13" s="678"/>
      <c r="L13" s="678"/>
      <c r="M13" s="678"/>
      <c r="N13" s="678"/>
      <c r="O13" s="678"/>
      <c r="P13" s="678"/>
      <c r="Q13" s="679"/>
      <c r="R13" s="680" t="s">
        <v>136</v>
      </c>
      <c r="S13" s="681"/>
      <c r="T13" s="681"/>
      <c r="U13" s="681"/>
      <c r="V13" s="681"/>
      <c r="W13" s="681"/>
      <c r="X13" s="681"/>
      <c r="Y13" s="682"/>
      <c r="Z13" s="713" t="s">
        <v>229</v>
      </c>
      <c r="AA13" s="713"/>
      <c r="AB13" s="713"/>
      <c r="AC13" s="713"/>
      <c r="AD13" s="714" t="s">
        <v>229</v>
      </c>
      <c r="AE13" s="714"/>
      <c r="AF13" s="714"/>
      <c r="AG13" s="714"/>
      <c r="AH13" s="714"/>
      <c r="AI13" s="714"/>
      <c r="AJ13" s="714"/>
      <c r="AK13" s="714"/>
      <c r="AL13" s="683" t="s">
        <v>136</v>
      </c>
      <c r="AM13" s="684"/>
      <c r="AN13" s="684"/>
      <c r="AO13" s="715"/>
      <c r="AP13" s="677" t="s">
        <v>249</v>
      </c>
      <c r="AQ13" s="678"/>
      <c r="AR13" s="678"/>
      <c r="AS13" s="678"/>
      <c r="AT13" s="678"/>
      <c r="AU13" s="678"/>
      <c r="AV13" s="678"/>
      <c r="AW13" s="678"/>
      <c r="AX13" s="678"/>
      <c r="AY13" s="678"/>
      <c r="AZ13" s="678"/>
      <c r="BA13" s="678"/>
      <c r="BB13" s="678"/>
      <c r="BC13" s="678"/>
      <c r="BD13" s="678"/>
      <c r="BE13" s="678"/>
      <c r="BF13" s="679"/>
      <c r="BG13" s="680">
        <v>5062968</v>
      </c>
      <c r="BH13" s="681"/>
      <c r="BI13" s="681"/>
      <c r="BJ13" s="681"/>
      <c r="BK13" s="681"/>
      <c r="BL13" s="681"/>
      <c r="BM13" s="681"/>
      <c r="BN13" s="682"/>
      <c r="BO13" s="713">
        <v>44.5</v>
      </c>
      <c r="BP13" s="713"/>
      <c r="BQ13" s="713"/>
      <c r="BR13" s="713"/>
      <c r="BS13" s="686" t="s">
        <v>229</v>
      </c>
      <c r="BT13" s="681"/>
      <c r="BU13" s="681"/>
      <c r="BV13" s="681"/>
      <c r="BW13" s="681"/>
      <c r="BX13" s="681"/>
      <c r="BY13" s="681"/>
      <c r="BZ13" s="681"/>
      <c r="CA13" s="681"/>
      <c r="CB13" s="727"/>
      <c r="CD13" s="719" t="s">
        <v>250</v>
      </c>
      <c r="CE13" s="720"/>
      <c r="CF13" s="720"/>
      <c r="CG13" s="720"/>
      <c r="CH13" s="720"/>
      <c r="CI13" s="720"/>
      <c r="CJ13" s="720"/>
      <c r="CK13" s="720"/>
      <c r="CL13" s="720"/>
      <c r="CM13" s="720"/>
      <c r="CN13" s="720"/>
      <c r="CO13" s="720"/>
      <c r="CP13" s="720"/>
      <c r="CQ13" s="721"/>
      <c r="CR13" s="680">
        <v>2383446</v>
      </c>
      <c r="CS13" s="681"/>
      <c r="CT13" s="681"/>
      <c r="CU13" s="681"/>
      <c r="CV13" s="681"/>
      <c r="CW13" s="681"/>
      <c r="CX13" s="681"/>
      <c r="CY13" s="682"/>
      <c r="CZ13" s="713">
        <v>5.0999999999999996</v>
      </c>
      <c r="DA13" s="713"/>
      <c r="DB13" s="713"/>
      <c r="DC13" s="713"/>
      <c r="DD13" s="686">
        <v>528146</v>
      </c>
      <c r="DE13" s="681"/>
      <c r="DF13" s="681"/>
      <c r="DG13" s="681"/>
      <c r="DH13" s="681"/>
      <c r="DI13" s="681"/>
      <c r="DJ13" s="681"/>
      <c r="DK13" s="681"/>
      <c r="DL13" s="681"/>
      <c r="DM13" s="681"/>
      <c r="DN13" s="681"/>
      <c r="DO13" s="681"/>
      <c r="DP13" s="682"/>
      <c r="DQ13" s="686">
        <v>1810252</v>
      </c>
      <c r="DR13" s="681"/>
      <c r="DS13" s="681"/>
      <c r="DT13" s="681"/>
      <c r="DU13" s="681"/>
      <c r="DV13" s="681"/>
      <c r="DW13" s="681"/>
      <c r="DX13" s="681"/>
      <c r="DY13" s="681"/>
      <c r="DZ13" s="681"/>
      <c r="EA13" s="681"/>
      <c r="EB13" s="681"/>
      <c r="EC13" s="727"/>
    </row>
    <row r="14" spans="2:143" ht="11.25" customHeight="1" x14ac:dyDescent="0.15">
      <c r="B14" s="677" t="s">
        <v>251</v>
      </c>
      <c r="C14" s="678"/>
      <c r="D14" s="678"/>
      <c r="E14" s="678"/>
      <c r="F14" s="678"/>
      <c r="G14" s="678"/>
      <c r="H14" s="678"/>
      <c r="I14" s="678"/>
      <c r="J14" s="678"/>
      <c r="K14" s="678"/>
      <c r="L14" s="678"/>
      <c r="M14" s="678"/>
      <c r="N14" s="678"/>
      <c r="O14" s="678"/>
      <c r="P14" s="678"/>
      <c r="Q14" s="679"/>
      <c r="R14" s="680" t="s">
        <v>229</v>
      </c>
      <c r="S14" s="681"/>
      <c r="T14" s="681"/>
      <c r="U14" s="681"/>
      <c r="V14" s="681"/>
      <c r="W14" s="681"/>
      <c r="X14" s="681"/>
      <c r="Y14" s="682"/>
      <c r="Z14" s="713" t="s">
        <v>229</v>
      </c>
      <c r="AA14" s="713"/>
      <c r="AB14" s="713"/>
      <c r="AC14" s="713"/>
      <c r="AD14" s="714" t="s">
        <v>229</v>
      </c>
      <c r="AE14" s="714"/>
      <c r="AF14" s="714"/>
      <c r="AG14" s="714"/>
      <c r="AH14" s="714"/>
      <c r="AI14" s="714"/>
      <c r="AJ14" s="714"/>
      <c r="AK14" s="714"/>
      <c r="AL14" s="683" t="s">
        <v>136</v>
      </c>
      <c r="AM14" s="684"/>
      <c r="AN14" s="684"/>
      <c r="AO14" s="715"/>
      <c r="AP14" s="677" t="s">
        <v>252</v>
      </c>
      <c r="AQ14" s="678"/>
      <c r="AR14" s="678"/>
      <c r="AS14" s="678"/>
      <c r="AT14" s="678"/>
      <c r="AU14" s="678"/>
      <c r="AV14" s="678"/>
      <c r="AW14" s="678"/>
      <c r="AX14" s="678"/>
      <c r="AY14" s="678"/>
      <c r="AZ14" s="678"/>
      <c r="BA14" s="678"/>
      <c r="BB14" s="678"/>
      <c r="BC14" s="678"/>
      <c r="BD14" s="678"/>
      <c r="BE14" s="678"/>
      <c r="BF14" s="679"/>
      <c r="BG14" s="680">
        <v>265181</v>
      </c>
      <c r="BH14" s="681"/>
      <c r="BI14" s="681"/>
      <c r="BJ14" s="681"/>
      <c r="BK14" s="681"/>
      <c r="BL14" s="681"/>
      <c r="BM14" s="681"/>
      <c r="BN14" s="682"/>
      <c r="BO14" s="713">
        <v>2.2999999999999998</v>
      </c>
      <c r="BP14" s="713"/>
      <c r="BQ14" s="713"/>
      <c r="BR14" s="713"/>
      <c r="BS14" s="686" t="s">
        <v>136</v>
      </c>
      <c r="BT14" s="681"/>
      <c r="BU14" s="681"/>
      <c r="BV14" s="681"/>
      <c r="BW14" s="681"/>
      <c r="BX14" s="681"/>
      <c r="BY14" s="681"/>
      <c r="BZ14" s="681"/>
      <c r="CA14" s="681"/>
      <c r="CB14" s="727"/>
      <c r="CD14" s="719" t="s">
        <v>253</v>
      </c>
      <c r="CE14" s="720"/>
      <c r="CF14" s="720"/>
      <c r="CG14" s="720"/>
      <c r="CH14" s="720"/>
      <c r="CI14" s="720"/>
      <c r="CJ14" s="720"/>
      <c r="CK14" s="720"/>
      <c r="CL14" s="720"/>
      <c r="CM14" s="720"/>
      <c r="CN14" s="720"/>
      <c r="CO14" s="720"/>
      <c r="CP14" s="720"/>
      <c r="CQ14" s="721"/>
      <c r="CR14" s="680">
        <v>924728</v>
      </c>
      <c r="CS14" s="681"/>
      <c r="CT14" s="681"/>
      <c r="CU14" s="681"/>
      <c r="CV14" s="681"/>
      <c r="CW14" s="681"/>
      <c r="CX14" s="681"/>
      <c r="CY14" s="682"/>
      <c r="CZ14" s="713">
        <v>2</v>
      </c>
      <c r="DA14" s="713"/>
      <c r="DB14" s="713"/>
      <c r="DC14" s="713"/>
      <c r="DD14" s="686">
        <v>51011</v>
      </c>
      <c r="DE14" s="681"/>
      <c r="DF14" s="681"/>
      <c r="DG14" s="681"/>
      <c r="DH14" s="681"/>
      <c r="DI14" s="681"/>
      <c r="DJ14" s="681"/>
      <c r="DK14" s="681"/>
      <c r="DL14" s="681"/>
      <c r="DM14" s="681"/>
      <c r="DN14" s="681"/>
      <c r="DO14" s="681"/>
      <c r="DP14" s="682"/>
      <c r="DQ14" s="686">
        <v>879624</v>
      </c>
      <c r="DR14" s="681"/>
      <c r="DS14" s="681"/>
      <c r="DT14" s="681"/>
      <c r="DU14" s="681"/>
      <c r="DV14" s="681"/>
      <c r="DW14" s="681"/>
      <c r="DX14" s="681"/>
      <c r="DY14" s="681"/>
      <c r="DZ14" s="681"/>
      <c r="EA14" s="681"/>
      <c r="EB14" s="681"/>
      <c r="EC14" s="727"/>
    </row>
    <row r="15" spans="2:143" ht="11.25" customHeight="1" x14ac:dyDescent="0.15">
      <c r="B15" s="677" t="s">
        <v>254</v>
      </c>
      <c r="C15" s="678"/>
      <c r="D15" s="678"/>
      <c r="E15" s="678"/>
      <c r="F15" s="678"/>
      <c r="G15" s="678"/>
      <c r="H15" s="678"/>
      <c r="I15" s="678"/>
      <c r="J15" s="678"/>
      <c r="K15" s="678"/>
      <c r="L15" s="678"/>
      <c r="M15" s="678"/>
      <c r="N15" s="678"/>
      <c r="O15" s="678"/>
      <c r="P15" s="678"/>
      <c r="Q15" s="679"/>
      <c r="R15" s="680" t="s">
        <v>229</v>
      </c>
      <c r="S15" s="681"/>
      <c r="T15" s="681"/>
      <c r="U15" s="681"/>
      <c r="V15" s="681"/>
      <c r="W15" s="681"/>
      <c r="X15" s="681"/>
      <c r="Y15" s="682"/>
      <c r="Z15" s="713" t="s">
        <v>229</v>
      </c>
      <c r="AA15" s="713"/>
      <c r="AB15" s="713"/>
      <c r="AC15" s="713"/>
      <c r="AD15" s="714" t="s">
        <v>229</v>
      </c>
      <c r="AE15" s="714"/>
      <c r="AF15" s="714"/>
      <c r="AG15" s="714"/>
      <c r="AH15" s="714"/>
      <c r="AI15" s="714"/>
      <c r="AJ15" s="714"/>
      <c r="AK15" s="714"/>
      <c r="AL15" s="683" t="s">
        <v>229</v>
      </c>
      <c r="AM15" s="684"/>
      <c r="AN15" s="684"/>
      <c r="AO15" s="715"/>
      <c r="AP15" s="677" t="s">
        <v>255</v>
      </c>
      <c r="AQ15" s="678"/>
      <c r="AR15" s="678"/>
      <c r="AS15" s="678"/>
      <c r="AT15" s="678"/>
      <c r="AU15" s="678"/>
      <c r="AV15" s="678"/>
      <c r="AW15" s="678"/>
      <c r="AX15" s="678"/>
      <c r="AY15" s="678"/>
      <c r="AZ15" s="678"/>
      <c r="BA15" s="678"/>
      <c r="BB15" s="678"/>
      <c r="BC15" s="678"/>
      <c r="BD15" s="678"/>
      <c r="BE15" s="678"/>
      <c r="BF15" s="679"/>
      <c r="BG15" s="680">
        <v>444142</v>
      </c>
      <c r="BH15" s="681"/>
      <c r="BI15" s="681"/>
      <c r="BJ15" s="681"/>
      <c r="BK15" s="681"/>
      <c r="BL15" s="681"/>
      <c r="BM15" s="681"/>
      <c r="BN15" s="682"/>
      <c r="BO15" s="713">
        <v>3.9</v>
      </c>
      <c r="BP15" s="713"/>
      <c r="BQ15" s="713"/>
      <c r="BR15" s="713"/>
      <c r="BS15" s="686" t="s">
        <v>136</v>
      </c>
      <c r="BT15" s="681"/>
      <c r="BU15" s="681"/>
      <c r="BV15" s="681"/>
      <c r="BW15" s="681"/>
      <c r="BX15" s="681"/>
      <c r="BY15" s="681"/>
      <c r="BZ15" s="681"/>
      <c r="CA15" s="681"/>
      <c r="CB15" s="727"/>
      <c r="CD15" s="719" t="s">
        <v>256</v>
      </c>
      <c r="CE15" s="720"/>
      <c r="CF15" s="720"/>
      <c r="CG15" s="720"/>
      <c r="CH15" s="720"/>
      <c r="CI15" s="720"/>
      <c r="CJ15" s="720"/>
      <c r="CK15" s="720"/>
      <c r="CL15" s="720"/>
      <c r="CM15" s="720"/>
      <c r="CN15" s="720"/>
      <c r="CO15" s="720"/>
      <c r="CP15" s="720"/>
      <c r="CQ15" s="721"/>
      <c r="CR15" s="680">
        <v>4466066</v>
      </c>
      <c r="CS15" s="681"/>
      <c r="CT15" s="681"/>
      <c r="CU15" s="681"/>
      <c r="CV15" s="681"/>
      <c r="CW15" s="681"/>
      <c r="CX15" s="681"/>
      <c r="CY15" s="682"/>
      <c r="CZ15" s="713">
        <v>9.6</v>
      </c>
      <c r="DA15" s="713"/>
      <c r="DB15" s="713"/>
      <c r="DC15" s="713"/>
      <c r="DD15" s="686">
        <v>1172581</v>
      </c>
      <c r="DE15" s="681"/>
      <c r="DF15" s="681"/>
      <c r="DG15" s="681"/>
      <c r="DH15" s="681"/>
      <c r="DI15" s="681"/>
      <c r="DJ15" s="681"/>
      <c r="DK15" s="681"/>
      <c r="DL15" s="681"/>
      <c r="DM15" s="681"/>
      <c r="DN15" s="681"/>
      <c r="DO15" s="681"/>
      <c r="DP15" s="682"/>
      <c r="DQ15" s="686">
        <v>2837549</v>
      </c>
      <c r="DR15" s="681"/>
      <c r="DS15" s="681"/>
      <c r="DT15" s="681"/>
      <c r="DU15" s="681"/>
      <c r="DV15" s="681"/>
      <c r="DW15" s="681"/>
      <c r="DX15" s="681"/>
      <c r="DY15" s="681"/>
      <c r="DZ15" s="681"/>
      <c r="EA15" s="681"/>
      <c r="EB15" s="681"/>
      <c r="EC15" s="727"/>
    </row>
    <row r="16" spans="2:143" ht="11.25" customHeight="1" x14ac:dyDescent="0.15">
      <c r="B16" s="677" t="s">
        <v>257</v>
      </c>
      <c r="C16" s="678"/>
      <c r="D16" s="678"/>
      <c r="E16" s="678"/>
      <c r="F16" s="678"/>
      <c r="G16" s="678"/>
      <c r="H16" s="678"/>
      <c r="I16" s="678"/>
      <c r="J16" s="678"/>
      <c r="K16" s="678"/>
      <c r="L16" s="678"/>
      <c r="M16" s="678"/>
      <c r="N16" s="678"/>
      <c r="O16" s="678"/>
      <c r="P16" s="678"/>
      <c r="Q16" s="679"/>
      <c r="R16" s="680">
        <v>27422</v>
      </c>
      <c r="S16" s="681"/>
      <c r="T16" s="681"/>
      <c r="U16" s="681"/>
      <c r="V16" s="681"/>
      <c r="W16" s="681"/>
      <c r="X16" s="681"/>
      <c r="Y16" s="682"/>
      <c r="Z16" s="713">
        <v>0.1</v>
      </c>
      <c r="AA16" s="713"/>
      <c r="AB16" s="713"/>
      <c r="AC16" s="713"/>
      <c r="AD16" s="714">
        <v>27422</v>
      </c>
      <c r="AE16" s="714"/>
      <c r="AF16" s="714"/>
      <c r="AG16" s="714"/>
      <c r="AH16" s="714"/>
      <c r="AI16" s="714"/>
      <c r="AJ16" s="714"/>
      <c r="AK16" s="714"/>
      <c r="AL16" s="683">
        <v>0.2</v>
      </c>
      <c r="AM16" s="684"/>
      <c r="AN16" s="684"/>
      <c r="AO16" s="715"/>
      <c r="AP16" s="677" t="s">
        <v>258</v>
      </c>
      <c r="AQ16" s="678"/>
      <c r="AR16" s="678"/>
      <c r="AS16" s="678"/>
      <c r="AT16" s="678"/>
      <c r="AU16" s="678"/>
      <c r="AV16" s="678"/>
      <c r="AW16" s="678"/>
      <c r="AX16" s="678"/>
      <c r="AY16" s="678"/>
      <c r="AZ16" s="678"/>
      <c r="BA16" s="678"/>
      <c r="BB16" s="678"/>
      <c r="BC16" s="678"/>
      <c r="BD16" s="678"/>
      <c r="BE16" s="678"/>
      <c r="BF16" s="679"/>
      <c r="BG16" s="680" t="s">
        <v>136</v>
      </c>
      <c r="BH16" s="681"/>
      <c r="BI16" s="681"/>
      <c r="BJ16" s="681"/>
      <c r="BK16" s="681"/>
      <c r="BL16" s="681"/>
      <c r="BM16" s="681"/>
      <c r="BN16" s="682"/>
      <c r="BO16" s="713" t="s">
        <v>229</v>
      </c>
      <c r="BP16" s="713"/>
      <c r="BQ16" s="713"/>
      <c r="BR16" s="713"/>
      <c r="BS16" s="686" t="s">
        <v>229</v>
      </c>
      <c r="BT16" s="681"/>
      <c r="BU16" s="681"/>
      <c r="BV16" s="681"/>
      <c r="BW16" s="681"/>
      <c r="BX16" s="681"/>
      <c r="BY16" s="681"/>
      <c r="BZ16" s="681"/>
      <c r="CA16" s="681"/>
      <c r="CB16" s="727"/>
      <c r="CD16" s="719" t="s">
        <v>259</v>
      </c>
      <c r="CE16" s="720"/>
      <c r="CF16" s="720"/>
      <c r="CG16" s="720"/>
      <c r="CH16" s="720"/>
      <c r="CI16" s="720"/>
      <c r="CJ16" s="720"/>
      <c r="CK16" s="720"/>
      <c r="CL16" s="720"/>
      <c r="CM16" s="720"/>
      <c r="CN16" s="720"/>
      <c r="CO16" s="720"/>
      <c r="CP16" s="720"/>
      <c r="CQ16" s="721"/>
      <c r="CR16" s="680" t="s">
        <v>136</v>
      </c>
      <c r="CS16" s="681"/>
      <c r="CT16" s="681"/>
      <c r="CU16" s="681"/>
      <c r="CV16" s="681"/>
      <c r="CW16" s="681"/>
      <c r="CX16" s="681"/>
      <c r="CY16" s="682"/>
      <c r="CZ16" s="713" t="s">
        <v>136</v>
      </c>
      <c r="DA16" s="713"/>
      <c r="DB16" s="713"/>
      <c r="DC16" s="713"/>
      <c r="DD16" s="686" t="s">
        <v>136</v>
      </c>
      <c r="DE16" s="681"/>
      <c r="DF16" s="681"/>
      <c r="DG16" s="681"/>
      <c r="DH16" s="681"/>
      <c r="DI16" s="681"/>
      <c r="DJ16" s="681"/>
      <c r="DK16" s="681"/>
      <c r="DL16" s="681"/>
      <c r="DM16" s="681"/>
      <c r="DN16" s="681"/>
      <c r="DO16" s="681"/>
      <c r="DP16" s="682"/>
      <c r="DQ16" s="686" t="s">
        <v>136</v>
      </c>
      <c r="DR16" s="681"/>
      <c r="DS16" s="681"/>
      <c r="DT16" s="681"/>
      <c r="DU16" s="681"/>
      <c r="DV16" s="681"/>
      <c r="DW16" s="681"/>
      <c r="DX16" s="681"/>
      <c r="DY16" s="681"/>
      <c r="DZ16" s="681"/>
      <c r="EA16" s="681"/>
      <c r="EB16" s="681"/>
      <c r="EC16" s="727"/>
    </row>
    <row r="17" spans="2:133" ht="11.25" customHeight="1" x14ac:dyDescent="0.15">
      <c r="B17" s="677" t="s">
        <v>260</v>
      </c>
      <c r="C17" s="678"/>
      <c r="D17" s="678"/>
      <c r="E17" s="678"/>
      <c r="F17" s="678"/>
      <c r="G17" s="678"/>
      <c r="H17" s="678"/>
      <c r="I17" s="678"/>
      <c r="J17" s="678"/>
      <c r="K17" s="678"/>
      <c r="L17" s="678"/>
      <c r="M17" s="678"/>
      <c r="N17" s="678"/>
      <c r="O17" s="678"/>
      <c r="P17" s="678"/>
      <c r="Q17" s="679"/>
      <c r="R17" s="680">
        <v>69190</v>
      </c>
      <c r="S17" s="681"/>
      <c r="T17" s="681"/>
      <c r="U17" s="681"/>
      <c r="V17" s="681"/>
      <c r="W17" s="681"/>
      <c r="X17" s="681"/>
      <c r="Y17" s="682"/>
      <c r="Z17" s="713">
        <v>0.1</v>
      </c>
      <c r="AA17" s="713"/>
      <c r="AB17" s="713"/>
      <c r="AC17" s="713"/>
      <c r="AD17" s="714">
        <v>69190</v>
      </c>
      <c r="AE17" s="714"/>
      <c r="AF17" s="714"/>
      <c r="AG17" s="714"/>
      <c r="AH17" s="714"/>
      <c r="AI17" s="714"/>
      <c r="AJ17" s="714"/>
      <c r="AK17" s="714"/>
      <c r="AL17" s="683">
        <v>0.4</v>
      </c>
      <c r="AM17" s="684"/>
      <c r="AN17" s="684"/>
      <c r="AO17" s="715"/>
      <c r="AP17" s="677" t="s">
        <v>261</v>
      </c>
      <c r="AQ17" s="678"/>
      <c r="AR17" s="678"/>
      <c r="AS17" s="678"/>
      <c r="AT17" s="678"/>
      <c r="AU17" s="678"/>
      <c r="AV17" s="678"/>
      <c r="AW17" s="678"/>
      <c r="AX17" s="678"/>
      <c r="AY17" s="678"/>
      <c r="AZ17" s="678"/>
      <c r="BA17" s="678"/>
      <c r="BB17" s="678"/>
      <c r="BC17" s="678"/>
      <c r="BD17" s="678"/>
      <c r="BE17" s="678"/>
      <c r="BF17" s="679"/>
      <c r="BG17" s="680" t="s">
        <v>229</v>
      </c>
      <c r="BH17" s="681"/>
      <c r="BI17" s="681"/>
      <c r="BJ17" s="681"/>
      <c r="BK17" s="681"/>
      <c r="BL17" s="681"/>
      <c r="BM17" s="681"/>
      <c r="BN17" s="682"/>
      <c r="BO17" s="713" t="s">
        <v>229</v>
      </c>
      <c r="BP17" s="713"/>
      <c r="BQ17" s="713"/>
      <c r="BR17" s="713"/>
      <c r="BS17" s="686" t="s">
        <v>229</v>
      </c>
      <c r="BT17" s="681"/>
      <c r="BU17" s="681"/>
      <c r="BV17" s="681"/>
      <c r="BW17" s="681"/>
      <c r="BX17" s="681"/>
      <c r="BY17" s="681"/>
      <c r="BZ17" s="681"/>
      <c r="CA17" s="681"/>
      <c r="CB17" s="727"/>
      <c r="CD17" s="719" t="s">
        <v>262</v>
      </c>
      <c r="CE17" s="720"/>
      <c r="CF17" s="720"/>
      <c r="CG17" s="720"/>
      <c r="CH17" s="720"/>
      <c r="CI17" s="720"/>
      <c r="CJ17" s="720"/>
      <c r="CK17" s="720"/>
      <c r="CL17" s="720"/>
      <c r="CM17" s="720"/>
      <c r="CN17" s="720"/>
      <c r="CO17" s="720"/>
      <c r="CP17" s="720"/>
      <c r="CQ17" s="721"/>
      <c r="CR17" s="680">
        <v>2444432</v>
      </c>
      <c r="CS17" s="681"/>
      <c r="CT17" s="681"/>
      <c r="CU17" s="681"/>
      <c r="CV17" s="681"/>
      <c r="CW17" s="681"/>
      <c r="CX17" s="681"/>
      <c r="CY17" s="682"/>
      <c r="CZ17" s="713">
        <v>5.3</v>
      </c>
      <c r="DA17" s="713"/>
      <c r="DB17" s="713"/>
      <c r="DC17" s="713"/>
      <c r="DD17" s="686" t="s">
        <v>136</v>
      </c>
      <c r="DE17" s="681"/>
      <c r="DF17" s="681"/>
      <c r="DG17" s="681"/>
      <c r="DH17" s="681"/>
      <c r="DI17" s="681"/>
      <c r="DJ17" s="681"/>
      <c r="DK17" s="681"/>
      <c r="DL17" s="681"/>
      <c r="DM17" s="681"/>
      <c r="DN17" s="681"/>
      <c r="DO17" s="681"/>
      <c r="DP17" s="682"/>
      <c r="DQ17" s="686">
        <v>2443352</v>
      </c>
      <c r="DR17" s="681"/>
      <c r="DS17" s="681"/>
      <c r="DT17" s="681"/>
      <c r="DU17" s="681"/>
      <c r="DV17" s="681"/>
      <c r="DW17" s="681"/>
      <c r="DX17" s="681"/>
      <c r="DY17" s="681"/>
      <c r="DZ17" s="681"/>
      <c r="EA17" s="681"/>
      <c r="EB17" s="681"/>
      <c r="EC17" s="727"/>
    </row>
    <row r="18" spans="2:133" ht="11.25" customHeight="1" x14ac:dyDescent="0.15">
      <c r="B18" s="677" t="s">
        <v>263</v>
      </c>
      <c r="C18" s="678"/>
      <c r="D18" s="678"/>
      <c r="E18" s="678"/>
      <c r="F18" s="678"/>
      <c r="G18" s="678"/>
      <c r="H18" s="678"/>
      <c r="I18" s="678"/>
      <c r="J18" s="678"/>
      <c r="K18" s="678"/>
      <c r="L18" s="678"/>
      <c r="M18" s="678"/>
      <c r="N18" s="678"/>
      <c r="O18" s="678"/>
      <c r="P18" s="678"/>
      <c r="Q18" s="679"/>
      <c r="R18" s="680">
        <v>110173</v>
      </c>
      <c r="S18" s="681"/>
      <c r="T18" s="681"/>
      <c r="U18" s="681"/>
      <c r="V18" s="681"/>
      <c r="W18" s="681"/>
      <c r="X18" s="681"/>
      <c r="Y18" s="682"/>
      <c r="Z18" s="713">
        <v>0.2</v>
      </c>
      <c r="AA18" s="713"/>
      <c r="AB18" s="713"/>
      <c r="AC18" s="713"/>
      <c r="AD18" s="714">
        <v>110173</v>
      </c>
      <c r="AE18" s="714"/>
      <c r="AF18" s="714"/>
      <c r="AG18" s="714"/>
      <c r="AH18" s="714"/>
      <c r="AI18" s="714"/>
      <c r="AJ18" s="714"/>
      <c r="AK18" s="714"/>
      <c r="AL18" s="683">
        <v>0.6</v>
      </c>
      <c r="AM18" s="684"/>
      <c r="AN18" s="684"/>
      <c r="AO18" s="715"/>
      <c r="AP18" s="677" t="s">
        <v>264</v>
      </c>
      <c r="AQ18" s="678"/>
      <c r="AR18" s="678"/>
      <c r="AS18" s="678"/>
      <c r="AT18" s="678"/>
      <c r="AU18" s="678"/>
      <c r="AV18" s="678"/>
      <c r="AW18" s="678"/>
      <c r="AX18" s="678"/>
      <c r="AY18" s="678"/>
      <c r="AZ18" s="678"/>
      <c r="BA18" s="678"/>
      <c r="BB18" s="678"/>
      <c r="BC18" s="678"/>
      <c r="BD18" s="678"/>
      <c r="BE18" s="678"/>
      <c r="BF18" s="679"/>
      <c r="BG18" s="680" t="s">
        <v>229</v>
      </c>
      <c r="BH18" s="681"/>
      <c r="BI18" s="681"/>
      <c r="BJ18" s="681"/>
      <c r="BK18" s="681"/>
      <c r="BL18" s="681"/>
      <c r="BM18" s="681"/>
      <c r="BN18" s="682"/>
      <c r="BO18" s="713" t="s">
        <v>136</v>
      </c>
      <c r="BP18" s="713"/>
      <c r="BQ18" s="713"/>
      <c r="BR18" s="713"/>
      <c r="BS18" s="686" t="s">
        <v>229</v>
      </c>
      <c r="BT18" s="681"/>
      <c r="BU18" s="681"/>
      <c r="BV18" s="681"/>
      <c r="BW18" s="681"/>
      <c r="BX18" s="681"/>
      <c r="BY18" s="681"/>
      <c r="BZ18" s="681"/>
      <c r="CA18" s="681"/>
      <c r="CB18" s="727"/>
      <c r="CD18" s="719" t="s">
        <v>265</v>
      </c>
      <c r="CE18" s="720"/>
      <c r="CF18" s="720"/>
      <c r="CG18" s="720"/>
      <c r="CH18" s="720"/>
      <c r="CI18" s="720"/>
      <c r="CJ18" s="720"/>
      <c r="CK18" s="720"/>
      <c r="CL18" s="720"/>
      <c r="CM18" s="720"/>
      <c r="CN18" s="720"/>
      <c r="CO18" s="720"/>
      <c r="CP18" s="720"/>
      <c r="CQ18" s="721"/>
      <c r="CR18" s="680" t="s">
        <v>229</v>
      </c>
      <c r="CS18" s="681"/>
      <c r="CT18" s="681"/>
      <c r="CU18" s="681"/>
      <c r="CV18" s="681"/>
      <c r="CW18" s="681"/>
      <c r="CX18" s="681"/>
      <c r="CY18" s="682"/>
      <c r="CZ18" s="713" t="s">
        <v>229</v>
      </c>
      <c r="DA18" s="713"/>
      <c r="DB18" s="713"/>
      <c r="DC18" s="713"/>
      <c r="DD18" s="686" t="s">
        <v>229</v>
      </c>
      <c r="DE18" s="681"/>
      <c r="DF18" s="681"/>
      <c r="DG18" s="681"/>
      <c r="DH18" s="681"/>
      <c r="DI18" s="681"/>
      <c r="DJ18" s="681"/>
      <c r="DK18" s="681"/>
      <c r="DL18" s="681"/>
      <c r="DM18" s="681"/>
      <c r="DN18" s="681"/>
      <c r="DO18" s="681"/>
      <c r="DP18" s="682"/>
      <c r="DQ18" s="686" t="s">
        <v>229</v>
      </c>
      <c r="DR18" s="681"/>
      <c r="DS18" s="681"/>
      <c r="DT18" s="681"/>
      <c r="DU18" s="681"/>
      <c r="DV18" s="681"/>
      <c r="DW18" s="681"/>
      <c r="DX18" s="681"/>
      <c r="DY18" s="681"/>
      <c r="DZ18" s="681"/>
      <c r="EA18" s="681"/>
      <c r="EB18" s="681"/>
      <c r="EC18" s="727"/>
    </row>
    <row r="19" spans="2:133" ht="11.25" customHeight="1" x14ac:dyDescent="0.15">
      <c r="B19" s="677" t="s">
        <v>266</v>
      </c>
      <c r="C19" s="678"/>
      <c r="D19" s="678"/>
      <c r="E19" s="678"/>
      <c r="F19" s="678"/>
      <c r="G19" s="678"/>
      <c r="H19" s="678"/>
      <c r="I19" s="678"/>
      <c r="J19" s="678"/>
      <c r="K19" s="678"/>
      <c r="L19" s="678"/>
      <c r="M19" s="678"/>
      <c r="N19" s="678"/>
      <c r="O19" s="678"/>
      <c r="P19" s="678"/>
      <c r="Q19" s="679"/>
      <c r="R19" s="680">
        <v>89392</v>
      </c>
      <c r="S19" s="681"/>
      <c r="T19" s="681"/>
      <c r="U19" s="681"/>
      <c r="V19" s="681"/>
      <c r="W19" s="681"/>
      <c r="X19" s="681"/>
      <c r="Y19" s="682"/>
      <c r="Z19" s="713">
        <v>0.2</v>
      </c>
      <c r="AA19" s="713"/>
      <c r="AB19" s="713"/>
      <c r="AC19" s="713"/>
      <c r="AD19" s="714">
        <v>89392</v>
      </c>
      <c r="AE19" s="714"/>
      <c r="AF19" s="714"/>
      <c r="AG19" s="714"/>
      <c r="AH19" s="714"/>
      <c r="AI19" s="714"/>
      <c r="AJ19" s="714"/>
      <c r="AK19" s="714"/>
      <c r="AL19" s="683">
        <v>0.5</v>
      </c>
      <c r="AM19" s="684"/>
      <c r="AN19" s="684"/>
      <c r="AO19" s="715"/>
      <c r="AP19" s="677" t="s">
        <v>267</v>
      </c>
      <c r="AQ19" s="678"/>
      <c r="AR19" s="678"/>
      <c r="AS19" s="678"/>
      <c r="AT19" s="678"/>
      <c r="AU19" s="678"/>
      <c r="AV19" s="678"/>
      <c r="AW19" s="678"/>
      <c r="AX19" s="678"/>
      <c r="AY19" s="678"/>
      <c r="AZ19" s="678"/>
      <c r="BA19" s="678"/>
      <c r="BB19" s="678"/>
      <c r="BC19" s="678"/>
      <c r="BD19" s="678"/>
      <c r="BE19" s="678"/>
      <c r="BF19" s="679"/>
      <c r="BG19" s="680">
        <v>653483</v>
      </c>
      <c r="BH19" s="681"/>
      <c r="BI19" s="681"/>
      <c r="BJ19" s="681"/>
      <c r="BK19" s="681"/>
      <c r="BL19" s="681"/>
      <c r="BM19" s="681"/>
      <c r="BN19" s="682"/>
      <c r="BO19" s="713">
        <v>5.7</v>
      </c>
      <c r="BP19" s="713"/>
      <c r="BQ19" s="713"/>
      <c r="BR19" s="713"/>
      <c r="BS19" s="686" t="s">
        <v>229</v>
      </c>
      <c r="BT19" s="681"/>
      <c r="BU19" s="681"/>
      <c r="BV19" s="681"/>
      <c r="BW19" s="681"/>
      <c r="BX19" s="681"/>
      <c r="BY19" s="681"/>
      <c r="BZ19" s="681"/>
      <c r="CA19" s="681"/>
      <c r="CB19" s="727"/>
      <c r="CD19" s="719" t="s">
        <v>268</v>
      </c>
      <c r="CE19" s="720"/>
      <c r="CF19" s="720"/>
      <c r="CG19" s="720"/>
      <c r="CH19" s="720"/>
      <c r="CI19" s="720"/>
      <c r="CJ19" s="720"/>
      <c r="CK19" s="720"/>
      <c r="CL19" s="720"/>
      <c r="CM19" s="720"/>
      <c r="CN19" s="720"/>
      <c r="CO19" s="720"/>
      <c r="CP19" s="720"/>
      <c r="CQ19" s="721"/>
      <c r="CR19" s="680" t="s">
        <v>229</v>
      </c>
      <c r="CS19" s="681"/>
      <c r="CT19" s="681"/>
      <c r="CU19" s="681"/>
      <c r="CV19" s="681"/>
      <c r="CW19" s="681"/>
      <c r="CX19" s="681"/>
      <c r="CY19" s="682"/>
      <c r="CZ19" s="713" t="s">
        <v>229</v>
      </c>
      <c r="DA19" s="713"/>
      <c r="DB19" s="713"/>
      <c r="DC19" s="713"/>
      <c r="DD19" s="686" t="s">
        <v>136</v>
      </c>
      <c r="DE19" s="681"/>
      <c r="DF19" s="681"/>
      <c r="DG19" s="681"/>
      <c r="DH19" s="681"/>
      <c r="DI19" s="681"/>
      <c r="DJ19" s="681"/>
      <c r="DK19" s="681"/>
      <c r="DL19" s="681"/>
      <c r="DM19" s="681"/>
      <c r="DN19" s="681"/>
      <c r="DO19" s="681"/>
      <c r="DP19" s="682"/>
      <c r="DQ19" s="686" t="s">
        <v>229</v>
      </c>
      <c r="DR19" s="681"/>
      <c r="DS19" s="681"/>
      <c r="DT19" s="681"/>
      <c r="DU19" s="681"/>
      <c r="DV19" s="681"/>
      <c r="DW19" s="681"/>
      <c r="DX19" s="681"/>
      <c r="DY19" s="681"/>
      <c r="DZ19" s="681"/>
      <c r="EA19" s="681"/>
      <c r="EB19" s="681"/>
      <c r="EC19" s="727"/>
    </row>
    <row r="20" spans="2:133" ht="11.25" customHeight="1" x14ac:dyDescent="0.15">
      <c r="B20" s="677" t="s">
        <v>269</v>
      </c>
      <c r="C20" s="678"/>
      <c r="D20" s="678"/>
      <c r="E20" s="678"/>
      <c r="F20" s="678"/>
      <c r="G20" s="678"/>
      <c r="H20" s="678"/>
      <c r="I20" s="678"/>
      <c r="J20" s="678"/>
      <c r="K20" s="678"/>
      <c r="L20" s="678"/>
      <c r="M20" s="678"/>
      <c r="N20" s="678"/>
      <c r="O20" s="678"/>
      <c r="P20" s="678"/>
      <c r="Q20" s="679"/>
      <c r="R20" s="680">
        <v>13492</v>
      </c>
      <c r="S20" s="681"/>
      <c r="T20" s="681"/>
      <c r="U20" s="681"/>
      <c r="V20" s="681"/>
      <c r="W20" s="681"/>
      <c r="X20" s="681"/>
      <c r="Y20" s="682"/>
      <c r="Z20" s="713">
        <v>0</v>
      </c>
      <c r="AA20" s="713"/>
      <c r="AB20" s="713"/>
      <c r="AC20" s="713"/>
      <c r="AD20" s="714">
        <v>13492</v>
      </c>
      <c r="AE20" s="714"/>
      <c r="AF20" s="714"/>
      <c r="AG20" s="714"/>
      <c r="AH20" s="714"/>
      <c r="AI20" s="714"/>
      <c r="AJ20" s="714"/>
      <c r="AK20" s="714"/>
      <c r="AL20" s="683">
        <v>0.1</v>
      </c>
      <c r="AM20" s="684"/>
      <c r="AN20" s="684"/>
      <c r="AO20" s="715"/>
      <c r="AP20" s="677" t="s">
        <v>270</v>
      </c>
      <c r="AQ20" s="678"/>
      <c r="AR20" s="678"/>
      <c r="AS20" s="678"/>
      <c r="AT20" s="678"/>
      <c r="AU20" s="678"/>
      <c r="AV20" s="678"/>
      <c r="AW20" s="678"/>
      <c r="AX20" s="678"/>
      <c r="AY20" s="678"/>
      <c r="AZ20" s="678"/>
      <c r="BA20" s="678"/>
      <c r="BB20" s="678"/>
      <c r="BC20" s="678"/>
      <c r="BD20" s="678"/>
      <c r="BE20" s="678"/>
      <c r="BF20" s="679"/>
      <c r="BG20" s="680">
        <v>653483</v>
      </c>
      <c r="BH20" s="681"/>
      <c r="BI20" s="681"/>
      <c r="BJ20" s="681"/>
      <c r="BK20" s="681"/>
      <c r="BL20" s="681"/>
      <c r="BM20" s="681"/>
      <c r="BN20" s="682"/>
      <c r="BO20" s="713">
        <v>5.7</v>
      </c>
      <c r="BP20" s="713"/>
      <c r="BQ20" s="713"/>
      <c r="BR20" s="713"/>
      <c r="BS20" s="686" t="s">
        <v>229</v>
      </c>
      <c r="BT20" s="681"/>
      <c r="BU20" s="681"/>
      <c r="BV20" s="681"/>
      <c r="BW20" s="681"/>
      <c r="BX20" s="681"/>
      <c r="BY20" s="681"/>
      <c r="BZ20" s="681"/>
      <c r="CA20" s="681"/>
      <c r="CB20" s="727"/>
      <c r="CD20" s="719" t="s">
        <v>271</v>
      </c>
      <c r="CE20" s="720"/>
      <c r="CF20" s="720"/>
      <c r="CG20" s="720"/>
      <c r="CH20" s="720"/>
      <c r="CI20" s="720"/>
      <c r="CJ20" s="720"/>
      <c r="CK20" s="720"/>
      <c r="CL20" s="720"/>
      <c r="CM20" s="720"/>
      <c r="CN20" s="720"/>
      <c r="CO20" s="720"/>
      <c r="CP20" s="720"/>
      <c r="CQ20" s="721"/>
      <c r="CR20" s="680">
        <v>46525236</v>
      </c>
      <c r="CS20" s="681"/>
      <c r="CT20" s="681"/>
      <c r="CU20" s="681"/>
      <c r="CV20" s="681"/>
      <c r="CW20" s="681"/>
      <c r="CX20" s="681"/>
      <c r="CY20" s="682"/>
      <c r="CZ20" s="713">
        <v>100</v>
      </c>
      <c r="DA20" s="713"/>
      <c r="DB20" s="713"/>
      <c r="DC20" s="713"/>
      <c r="DD20" s="686">
        <v>3071021</v>
      </c>
      <c r="DE20" s="681"/>
      <c r="DF20" s="681"/>
      <c r="DG20" s="681"/>
      <c r="DH20" s="681"/>
      <c r="DI20" s="681"/>
      <c r="DJ20" s="681"/>
      <c r="DK20" s="681"/>
      <c r="DL20" s="681"/>
      <c r="DM20" s="681"/>
      <c r="DN20" s="681"/>
      <c r="DO20" s="681"/>
      <c r="DP20" s="682"/>
      <c r="DQ20" s="686">
        <v>21520477</v>
      </c>
      <c r="DR20" s="681"/>
      <c r="DS20" s="681"/>
      <c r="DT20" s="681"/>
      <c r="DU20" s="681"/>
      <c r="DV20" s="681"/>
      <c r="DW20" s="681"/>
      <c r="DX20" s="681"/>
      <c r="DY20" s="681"/>
      <c r="DZ20" s="681"/>
      <c r="EA20" s="681"/>
      <c r="EB20" s="681"/>
      <c r="EC20" s="727"/>
    </row>
    <row r="21" spans="2:133" ht="11.25" customHeight="1" x14ac:dyDescent="0.15">
      <c r="B21" s="677" t="s">
        <v>272</v>
      </c>
      <c r="C21" s="678"/>
      <c r="D21" s="678"/>
      <c r="E21" s="678"/>
      <c r="F21" s="678"/>
      <c r="G21" s="678"/>
      <c r="H21" s="678"/>
      <c r="I21" s="678"/>
      <c r="J21" s="678"/>
      <c r="K21" s="678"/>
      <c r="L21" s="678"/>
      <c r="M21" s="678"/>
      <c r="N21" s="678"/>
      <c r="O21" s="678"/>
      <c r="P21" s="678"/>
      <c r="Q21" s="679"/>
      <c r="R21" s="680">
        <v>7289</v>
      </c>
      <c r="S21" s="681"/>
      <c r="T21" s="681"/>
      <c r="U21" s="681"/>
      <c r="V21" s="681"/>
      <c r="W21" s="681"/>
      <c r="X21" s="681"/>
      <c r="Y21" s="682"/>
      <c r="Z21" s="713">
        <v>0</v>
      </c>
      <c r="AA21" s="713"/>
      <c r="AB21" s="713"/>
      <c r="AC21" s="713"/>
      <c r="AD21" s="714">
        <v>7289</v>
      </c>
      <c r="AE21" s="714"/>
      <c r="AF21" s="714"/>
      <c r="AG21" s="714"/>
      <c r="AH21" s="714"/>
      <c r="AI21" s="714"/>
      <c r="AJ21" s="714"/>
      <c r="AK21" s="714"/>
      <c r="AL21" s="683">
        <v>0</v>
      </c>
      <c r="AM21" s="684"/>
      <c r="AN21" s="684"/>
      <c r="AO21" s="715"/>
      <c r="AP21" s="774" t="s">
        <v>273</v>
      </c>
      <c r="AQ21" s="782"/>
      <c r="AR21" s="782"/>
      <c r="AS21" s="782"/>
      <c r="AT21" s="782"/>
      <c r="AU21" s="782"/>
      <c r="AV21" s="782"/>
      <c r="AW21" s="782"/>
      <c r="AX21" s="782"/>
      <c r="AY21" s="782"/>
      <c r="AZ21" s="782"/>
      <c r="BA21" s="782"/>
      <c r="BB21" s="782"/>
      <c r="BC21" s="782"/>
      <c r="BD21" s="782"/>
      <c r="BE21" s="782"/>
      <c r="BF21" s="776"/>
      <c r="BG21" s="680">
        <v>11938</v>
      </c>
      <c r="BH21" s="681"/>
      <c r="BI21" s="681"/>
      <c r="BJ21" s="681"/>
      <c r="BK21" s="681"/>
      <c r="BL21" s="681"/>
      <c r="BM21" s="681"/>
      <c r="BN21" s="682"/>
      <c r="BO21" s="713">
        <v>0.1</v>
      </c>
      <c r="BP21" s="713"/>
      <c r="BQ21" s="713"/>
      <c r="BR21" s="713"/>
      <c r="BS21" s="686" t="s">
        <v>229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274</v>
      </c>
      <c r="C22" s="678"/>
      <c r="D22" s="678"/>
      <c r="E22" s="678"/>
      <c r="F22" s="678"/>
      <c r="G22" s="678"/>
      <c r="H22" s="678"/>
      <c r="I22" s="678"/>
      <c r="J22" s="678"/>
      <c r="K22" s="678"/>
      <c r="L22" s="678"/>
      <c r="M22" s="678"/>
      <c r="N22" s="678"/>
      <c r="O22" s="678"/>
      <c r="P22" s="678"/>
      <c r="Q22" s="679"/>
      <c r="R22" s="680">
        <v>5603257</v>
      </c>
      <c r="S22" s="681"/>
      <c r="T22" s="681"/>
      <c r="U22" s="681"/>
      <c r="V22" s="681"/>
      <c r="W22" s="681"/>
      <c r="X22" s="681"/>
      <c r="Y22" s="682"/>
      <c r="Z22" s="713">
        <v>11.8</v>
      </c>
      <c r="AA22" s="713"/>
      <c r="AB22" s="713"/>
      <c r="AC22" s="713"/>
      <c r="AD22" s="714">
        <v>4696338</v>
      </c>
      <c r="AE22" s="714"/>
      <c r="AF22" s="714"/>
      <c r="AG22" s="714"/>
      <c r="AH22" s="714"/>
      <c r="AI22" s="714"/>
      <c r="AJ22" s="714"/>
      <c r="AK22" s="714"/>
      <c r="AL22" s="683">
        <v>26.5</v>
      </c>
      <c r="AM22" s="684"/>
      <c r="AN22" s="684"/>
      <c r="AO22" s="715"/>
      <c r="AP22" s="774" t="s">
        <v>275</v>
      </c>
      <c r="AQ22" s="782"/>
      <c r="AR22" s="782"/>
      <c r="AS22" s="782"/>
      <c r="AT22" s="782"/>
      <c r="AU22" s="782"/>
      <c r="AV22" s="782"/>
      <c r="AW22" s="782"/>
      <c r="AX22" s="782"/>
      <c r="AY22" s="782"/>
      <c r="AZ22" s="782"/>
      <c r="BA22" s="782"/>
      <c r="BB22" s="782"/>
      <c r="BC22" s="782"/>
      <c r="BD22" s="782"/>
      <c r="BE22" s="782"/>
      <c r="BF22" s="776"/>
      <c r="BG22" s="680" t="s">
        <v>136</v>
      </c>
      <c r="BH22" s="681"/>
      <c r="BI22" s="681"/>
      <c r="BJ22" s="681"/>
      <c r="BK22" s="681"/>
      <c r="BL22" s="681"/>
      <c r="BM22" s="681"/>
      <c r="BN22" s="682"/>
      <c r="BO22" s="713" t="s">
        <v>136</v>
      </c>
      <c r="BP22" s="713"/>
      <c r="BQ22" s="713"/>
      <c r="BR22" s="713"/>
      <c r="BS22" s="686" t="s">
        <v>229</v>
      </c>
      <c r="BT22" s="681"/>
      <c r="BU22" s="681"/>
      <c r="BV22" s="681"/>
      <c r="BW22" s="681"/>
      <c r="BX22" s="681"/>
      <c r="BY22" s="681"/>
      <c r="BZ22" s="681"/>
      <c r="CA22" s="681"/>
      <c r="CB22" s="727"/>
      <c r="CD22" s="784" t="s">
        <v>276</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277</v>
      </c>
      <c r="C23" s="678"/>
      <c r="D23" s="678"/>
      <c r="E23" s="678"/>
      <c r="F23" s="678"/>
      <c r="G23" s="678"/>
      <c r="H23" s="678"/>
      <c r="I23" s="678"/>
      <c r="J23" s="678"/>
      <c r="K23" s="678"/>
      <c r="L23" s="678"/>
      <c r="M23" s="678"/>
      <c r="N23" s="678"/>
      <c r="O23" s="678"/>
      <c r="P23" s="678"/>
      <c r="Q23" s="679"/>
      <c r="R23" s="680">
        <v>4696338</v>
      </c>
      <c r="S23" s="681"/>
      <c r="T23" s="681"/>
      <c r="U23" s="681"/>
      <c r="V23" s="681"/>
      <c r="W23" s="681"/>
      <c r="X23" s="681"/>
      <c r="Y23" s="682"/>
      <c r="Z23" s="713">
        <v>9.9</v>
      </c>
      <c r="AA23" s="713"/>
      <c r="AB23" s="713"/>
      <c r="AC23" s="713"/>
      <c r="AD23" s="714">
        <v>4696338</v>
      </c>
      <c r="AE23" s="714"/>
      <c r="AF23" s="714"/>
      <c r="AG23" s="714"/>
      <c r="AH23" s="714"/>
      <c r="AI23" s="714"/>
      <c r="AJ23" s="714"/>
      <c r="AK23" s="714"/>
      <c r="AL23" s="683">
        <v>26.5</v>
      </c>
      <c r="AM23" s="684"/>
      <c r="AN23" s="684"/>
      <c r="AO23" s="715"/>
      <c r="AP23" s="774" t="s">
        <v>278</v>
      </c>
      <c r="AQ23" s="782"/>
      <c r="AR23" s="782"/>
      <c r="AS23" s="782"/>
      <c r="AT23" s="782"/>
      <c r="AU23" s="782"/>
      <c r="AV23" s="782"/>
      <c r="AW23" s="782"/>
      <c r="AX23" s="782"/>
      <c r="AY23" s="782"/>
      <c r="AZ23" s="782"/>
      <c r="BA23" s="782"/>
      <c r="BB23" s="782"/>
      <c r="BC23" s="782"/>
      <c r="BD23" s="782"/>
      <c r="BE23" s="782"/>
      <c r="BF23" s="776"/>
      <c r="BG23" s="680">
        <v>641545</v>
      </c>
      <c r="BH23" s="681"/>
      <c r="BI23" s="681"/>
      <c r="BJ23" s="681"/>
      <c r="BK23" s="681"/>
      <c r="BL23" s="681"/>
      <c r="BM23" s="681"/>
      <c r="BN23" s="682"/>
      <c r="BO23" s="713">
        <v>5.6</v>
      </c>
      <c r="BP23" s="713"/>
      <c r="BQ23" s="713"/>
      <c r="BR23" s="713"/>
      <c r="BS23" s="686" t="s">
        <v>229</v>
      </c>
      <c r="BT23" s="681"/>
      <c r="BU23" s="681"/>
      <c r="BV23" s="681"/>
      <c r="BW23" s="681"/>
      <c r="BX23" s="681"/>
      <c r="BY23" s="681"/>
      <c r="BZ23" s="681"/>
      <c r="CA23" s="681"/>
      <c r="CB23" s="727"/>
      <c r="CD23" s="784" t="s">
        <v>217</v>
      </c>
      <c r="CE23" s="785"/>
      <c r="CF23" s="785"/>
      <c r="CG23" s="785"/>
      <c r="CH23" s="785"/>
      <c r="CI23" s="785"/>
      <c r="CJ23" s="785"/>
      <c r="CK23" s="785"/>
      <c r="CL23" s="785"/>
      <c r="CM23" s="785"/>
      <c r="CN23" s="785"/>
      <c r="CO23" s="785"/>
      <c r="CP23" s="785"/>
      <c r="CQ23" s="786"/>
      <c r="CR23" s="784" t="s">
        <v>279</v>
      </c>
      <c r="CS23" s="785"/>
      <c r="CT23" s="785"/>
      <c r="CU23" s="785"/>
      <c r="CV23" s="785"/>
      <c r="CW23" s="785"/>
      <c r="CX23" s="785"/>
      <c r="CY23" s="786"/>
      <c r="CZ23" s="784" t="s">
        <v>280</v>
      </c>
      <c r="DA23" s="785"/>
      <c r="DB23" s="785"/>
      <c r="DC23" s="786"/>
      <c r="DD23" s="784" t="s">
        <v>281</v>
      </c>
      <c r="DE23" s="785"/>
      <c r="DF23" s="785"/>
      <c r="DG23" s="785"/>
      <c r="DH23" s="785"/>
      <c r="DI23" s="785"/>
      <c r="DJ23" s="785"/>
      <c r="DK23" s="786"/>
      <c r="DL23" s="793" t="s">
        <v>282</v>
      </c>
      <c r="DM23" s="794"/>
      <c r="DN23" s="794"/>
      <c r="DO23" s="794"/>
      <c r="DP23" s="794"/>
      <c r="DQ23" s="794"/>
      <c r="DR23" s="794"/>
      <c r="DS23" s="794"/>
      <c r="DT23" s="794"/>
      <c r="DU23" s="794"/>
      <c r="DV23" s="795"/>
      <c r="DW23" s="784" t="s">
        <v>283</v>
      </c>
      <c r="DX23" s="785"/>
      <c r="DY23" s="785"/>
      <c r="DZ23" s="785"/>
      <c r="EA23" s="785"/>
      <c r="EB23" s="785"/>
      <c r="EC23" s="786"/>
    </row>
    <row r="24" spans="2:133" ht="11.25" customHeight="1" x14ac:dyDescent="0.15">
      <c r="B24" s="677" t="s">
        <v>284</v>
      </c>
      <c r="C24" s="678"/>
      <c r="D24" s="678"/>
      <c r="E24" s="678"/>
      <c r="F24" s="678"/>
      <c r="G24" s="678"/>
      <c r="H24" s="678"/>
      <c r="I24" s="678"/>
      <c r="J24" s="678"/>
      <c r="K24" s="678"/>
      <c r="L24" s="678"/>
      <c r="M24" s="678"/>
      <c r="N24" s="678"/>
      <c r="O24" s="678"/>
      <c r="P24" s="678"/>
      <c r="Q24" s="679"/>
      <c r="R24" s="680">
        <v>906919</v>
      </c>
      <c r="S24" s="681"/>
      <c r="T24" s="681"/>
      <c r="U24" s="681"/>
      <c r="V24" s="681"/>
      <c r="W24" s="681"/>
      <c r="X24" s="681"/>
      <c r="Y24" s="682"/>
      <c r="Z24" s="713">
        <v>1.9</v>
      </c>
      <c r="AA24" s="713"/>
      <c r="AB24" s="713"/>
      <c r="AC24" s="713"/>
      <c r="AD24" s="714" t="s">
        <v>136</v>
      </c>
      <c r="AE24" s="714"/>
      <c r="AF24" s="714"/>
      <c r="AG24" s="714"/>
      <c r="AH24" s="714"/>
      <c r="AI24" s="714"/>
      <c r="AJ24" s="714"/>
      <c r="AK24" s="714"/>
      <c r="AL24" s="683" t="s">
        <v>229</v>
      </c>
      <c r="AM24" s="684"/>
      <c r="AN24" s="684"/>
      <c r="AO24" s="715"/>
      <c r="AP24" s="774" t="s">
        <v>285</v>
      </c>
      <c r="AQ24" s="782"/>
      <c r="AR24" s="782"/>
      <c r="AS24" s="782"/>
      <c r="AT24" s="782"/>
      <c r="AU24" s="782"/>
      <c r="AV24" s="782"/>
      <c r="AW24" s="782"/>
      <c r="AX24" s="782"/>
      <c r="AY24" s="782"/>
      <c r="AZ24" s="782"/>
      <c r="BA24" s="782"/>
      <c r="BB24" s="782"/>
      <c r="BC24" s="782"/>
      <c r="BD24" s="782"/>
      <c r="BE24" s="782"/>
      <c r="BF24" s="776"/>
      <c r="BG24" s="680" t="s">
        <v>229</v>
      </c>
      <c r="BH24" s="681"/>
      <c r="BI24" s="681"/>
      <c r="BJ24" s="681"/>
      <c r="BK24" s="681"/>
      <c r="BL24" s="681"/>
      <c r="BM24" s="681"/>
      <c r="BN24" s="682"/>
      <c r="BO24" s="713" t="s">
        <v>229</v>
      </c>
      <c r="BP24" s="713"/>
      <c r="BQ24" s="713"/>
      <c r="BR24" s="713"/>
      <c r="BS24" s="686" t="s">
        <v>229</v>
      </c>
      <c r="BT24" s="681"/>
      <c r="BU24" s="681"/>
      <c r="BV24" s="681"/>
      <c r="BW24" s="681"/>
      <c r="BX24" s="681"/>
      <c r="BY24" s="681"/>
      <c r="BZ24" s="681"/>
      <c r="CA24" s="681"/>
      <c r="CB24" s="727"/>
      <c r="CD24" s="738" t="s">
        <v>286</v>
      </c>
      <c r="CE24" s="739"/>
      <c r="CF24" s="739"/>
      <c r="CG24" s="739"/>
      <c r="CH24" s="739"/>
      <c r="CI24" s="739"/>
      <c r="CJ24" s="739"/>
      <c r="CK24" s="739"/>
      <c r="CL24" s="739"/>
      <c r="CM24" s="739"/>
      <c r="CN24" s="739"/>
      <c r="CO24" s="739"/>
      <c r="CP24" s="739"/>
      <c r="CQ24" s="740"/>
      <c r="CR24" s="735">
        <v>15724639</v>
      </c>
      <c r="CS24" s="736"/>
      <c r="CT24" s="736"/>
      <c r="CU24" s="736"/>
      <c r="CV24" s="736"/>
      <c r="CW24" s="736"/>
      <c r="CX24" s="736"/>
      <c r="CY24" s="779"/>
      <c r="CZ24" s="780">
        <v>33.799999999999997</v>
      </c>
      <c r="DA24" s="751"/>
      <c r="DB24" s="751"/>
      <c r="DC24" s="783"/>
      <c r="DD24" s="778">
        <v>9302779</v>
      </c>
      <c r="DE24" s="736"/>
      <c r="DF24" s="736"/>
      <c r="DG24" s="736"/>
      <c r="DH24" s="736"/>
      <c r="DI24" s="736"/>
      <c r="DJ24" s="736"/>
      <c r="DK24" s="779"/>
      <c r="DL24" s="778">
        <v>9065017</v>
      </c>
      <c r="DM24" s="736"/>
      <c r="DN24" s="736"/>
      <c r="DO24" s="736"/>
      <c r="DP24" s="736"/>
      <c r="DQ24" s="736"/>
      <c r="DR24" s="736"/>
      <c r="DS24" s="736"/>
      <c r="DT24" s="736"/>
      <c r="DU24" s="736"/>
      <c r="DV24" s="779"/>
      <c r="DW24" s="780">
        <v>48.5</v>
      </c>
      <c r="DX24" s="751"/>
      <c r="DY24" s="751"/>
      <c r="DZ24" s="751"/>
      <c r="EA24" s="751"/>
      <c r="EB24" s="751"/>
      <c r="EC24" s="781"/>
    </row>
    <row r="25" spans="2:133" ht="11.25" customHeight="1" x14ac:dyDescent="0.15">
      <c r="B25" s="677" t="s">
        <v>287</v>
      </c>
      <c r="C25" s="678"/>
      <c r="D25" s="678"/>
      <c r="E25" s="678"/>
      <c r="F25" s="678"/>
      <c r="G25" s="678"/>
      <c r="H25" s="678"/>
      <c r="I25" s="678"/>
      <c r="J25" s="678"/>
      <c r="K25" s="678"/>
      <c r="L25" s="678"/>
      <c r="M25" s="678"/>
      <c r="N25" s="678"/>
      <c r="O25" s="678"/>
      <c r="P25" s="678"/>
      <c r="Q25" s="679"/>
      <c r="R25" s="680" t="s">
        <v>229</v>
      </c>
      <c r="S25" s="681"/>
      <c r="T25" s="681"/>
      <c r="U25" s="681"/>
      <c r="V25" s="681"/>
      <c r="W25" s="681"/>
      <c r="X25" s="681"/>
      <c r="Y25" s="682"/>
      <c r="Z25" s="713" t="s">
        <v>229</v>
      </c>
      <c r="AA25" s="713"/>
      <c r="AB25" s="713"/>
      <c r="AC25" s="713"/>
      <c r="AD25" s="714" t="s">
        <v>229</v>
      </c>
      <c r="AE25" s="714"/>
      <c r="AF25" s="714"/>
      <c r="AG25" s="714"/>
      <c r="AH25" s="714"/>
      <c r="AI25" s="714"/>
      <c r="AJ25" s="714"/>
      <c r="AK25" s="714"/>
      <c r="AL25" s="683" t="s">
        <v>136</v>
      </c>
      <c r="AM25" s="684"/>
      <c r="AN25" s="684"/>
      <c r="AO25" s="715"/>
      <c r="AP25" s="774" t="s">
        <v>288</v>
      </c>
      <c r="AQ25" s="782"/>
      <c r="AR25" s="782"/>
      <c r="AS25" s="782"/>
      <c r="AT25" s="782"/>
      <c r="AU25" s="782"/>
      <c r="AV25" s="782"/>
      <c r="AW25" s="782"/>
      <c r="AX25" s="782"/>
      <c r="AY25" s="782"/>
      <c r="AZ25" s="782"/>
      <c r="BA25" s="782"/>
      <c r="BB25" s="782"/>
      <c r="BC25" s="782"/>
      <c r="BD25" s="782"/>
      <c r="BE25" s="782"/>
      <c r="BF25" s="776"/>
      <c r="BG25" s="680" t="s">
        <v>136</v>
      </c>
      <c r="BH25" s="681"/>
      <c r="BI25" s="681"/>
      <c r="BJ25" s="681"/>
      <c r="BK25" s="681"/>
      <c r="BL25" s="681"/>
      <c r="BM25" s="681"/>
      <c r="BN25" s="682"/>
      <c r="BO25" s="713" t="s">
        <v>136</v>
      </c>
      <c r="BP25" s="713"/>
      <c r="BQ25" s="713"/>
      <c r="BR25" s="713"/>
      <c r="BS25" s="686" t="s">
        <v>229</v>
      </c>
      <c r="BT25" s="681"/>
      <c r="BU25" s="681"/>
      <c r="BV25" s="681"/>
      <c r="BW25" s="681"/>
      <c r="BX25" s="681"/>
      <c r="BY25" s="681"/>
      <c r="BZ25" s="681"/>
      <c r="CA25" s="681"/>
      <c r="CB25" s="727"/>
      <c r="CD25" s="719" t="s">
        <v>289</v>
      </c>
      <c r="CE25" s="720"/>
      <c r="CF25" s="720"/>
      <c r="CG25" s="720"/>
      <c r="CH25" s="720"/>
      <c r="CI25" s="720"/>
      <c r="CJ25" s="720"/>
      <c r="CK25" s="720"/>
      <c r="CL25" s="720"/>
      <c r="CM25" s="720"/>
      <c r="CN25" s="720"/>
      <c r="CO25" s="720"/>
      <c r="CP25" s="720"/>
      <c r="CQ25" s="721"/>
      <c r="CR25" s="680">
        <v>5060587</v>
      </c>
      <c r="CS25" s="699"/>
      <c r="CT25" s="699"/>
      <c r="CU25" s="699"/>
      <c r="CV25" s="699"/>
      <c r="CW25" s="699"/>
      <c r="CX25" s="699"/>
      <c r="CY25" s="700"/>
      <c r="CZ25" s="683">
        <v>10.9</v>
      </c>
      <c r="DA25" s="701"/>
      <c r="DB25" s="701"/>
      <c r="DC25" s="702"/>
      <c r="DD25" s="686">
        <v>4561392</v>
      </c>
      <c r="DE25" s="699"/>
      <c r="DF25" s="699"/>
      <c r="DG25" s="699"/>
      <c r="DH25" s="699"/>
      <c r="DI25" s="699"/>
      <c r="DJ25" s="699"/>
      <c r="DK25" s="700"/>
      <c r="DL25" s="686">
        <v>4341479</v>
      </c>
      <c r="DM25" s="699"/>
      <c r="DN25" s="699"/>
      <c r="DO25" s="699"/>
      <c r="DP25" s="699"/>
      <c r="DQ25" s="699"/>
      <c r="DR25" s="699"/>
      <c r="DS25" s="699"/>
      <c r="DT25" s="699"/>
      <c r="DU25" s="699"/>
      <c r="DV25" s="700"/>
      <c r="DW25" s="683">
        <v>23.2</v>
      </c>
      <c r="DX25" s="701"/>
      <c r="DY25" s="701"/>
      <c r="DZ25" s="701"/>
      <c r="EA25" s="701"/>
      <c r="EB25" s="701"/>
      <c r="EC25" s="722"/>
    </row>
    <row r="26" spans="2:133" ht="11.25" customHeight="1" x14ac:dyDescent="0.15">
      <c r="B26" s="677" t="s">
        <v>290</v>
      </c>
      <c r="C26" s="678"/>
      <c r="D26" s="678"/>
      <c r="E26" s="678"/>
      <c r="F26" s="678"/>
      <c r="G26" s="678"/>
      <c r="H26" s="678"/>
      <c r="I26" s="678"/>
      <c r="J26" s="678"/>
      <c r="K26" s="678"/>
      <c r="L26" s="678"/>
      <c r="M26" s="678"/>
      <c r="N26" s="678"/>
      <c r="O26" s="678"/>
      <c r="P26" s="678"/>
      <c r="Q26" s="679"/>
      <c r="R26" s="680">
        <v>19161895</v>
      </c>
      <c r="S26" s="681"/>
      <c r="T26" s="681"/>
      <c r="U26" s="681"/>
      <c r="V26" s="681"/>
      <c r="W26" s="681"/>
      <c r="X26" s="681"/>
      <c r="Y26" s="682"/>
      <c r="Z26" s="713">
        <v>40.200000000000003</v>
      </c>
      <c r="AA26" s="713"/>
      <c r="AB26" s="713"/>
      <c r="AC26" s="713"/>
      <c r="AD26" s="714">
        <v>17613431</v>
      </c>
      <c r="AE26" s="714"/>
      <c r="AF26" s="714"/>
      <c r="AG26" s="714"/>
      <c r="AH26" s="714"/>
      <c r="AI26" s="714"/>
      <c r="AJ26" s="714"/>
      <c r="AK26" s="714"/>
      <c r="AL26" s="683">
        <v>99.6</v>
      </c>
      <c r="AM26" s="684"/>
      <c r="AN26" s="684"/>
      <c r="AO26" s="715"/>
      <c r="AP26" s="774" t="s">
        <v>291</v>
      </c>
      <c r="AQ26" s="775"/>
      <c r="AR26" s="775"/>
      <c r="AS26" s="775"/>
      <c r="AT26" s="775"/>
      <c r="AU26" s="775"/>
      <c r="AV26" s="775"/>
      <c r="AW26" s="775"/>
      <c r="AX26" s="775"/>
      <c r="AY26" s="775"/>
      <c r="AZ26" s="775"/>
      <c r="BA26" s="775"/>
      <c r="BB26" s="775"/>
      <c r="BC26" s="775"/>
      <c r="BD26" s="775"/>
      <c r="BE26" s="775"/>
      <c r="BF26" s="776"/>
      <c r="BG26" s="680" t="s">
        <v>229</v>
      </c>
      <c r="BH26" s="681"/>
      <c r="BI26" s="681"/>
      <c r="BJ26" s="681"/>
      <c r="BK26" s="681"/>
      <c r="BL26" s="681"/>
      <c r="BM26" s="681"/>
      <c r="BN26" s="682"/>
      <c r="BO26" s="713" t="s">
        <v>136</v>
      </c>
      <c r="BP26" s="713"/>
      <c r="BQ26" s="713"/>
      <c r="BR26" s="713"/>
      <c r="BS26" s="686" t="s">
        <v>229</v>
      </c>
      <c r="BT26" s="681"/>
      <c r="BU26" s="681"/>
      <c r="BV26" s="681"/>
      <c r="BW26" s="681"/>
      <c r="BX26" s="681"/>
      <c r="BY26" s="681"/>
      <c r="BZ26" s="681"/>
      <c r="CA26" s="681"/>
      <c r="CB26" s="727"/>
      <c r="CD26" s="719" t="s">
        <v>292</v>
      </c>
      <c r="CE26" s="720"/>
      <c r="CF26" s="720"/>
      <c r="CG26" s="720"/>
      <c r="CH26" s="720"/>
      <c r="CI26" s="720"/>
      <c r="CJ26" s="720"/>
      <c r="CK26" s="720"/>
      <c r="CL26" s="720"/>
      <c r="CM26" s="720"/>
      <c r="CN26" s="720"/>
      <c r="CO26" s="720"/>
      <c r="CP26" s="720"/>
      <c r="CQ26" s="721"/>
      <c r="CR26" s="680">
        <v>3036963</v>
      </c>
      <c r="CS26" s="681"/>
      <c r="CT26" s="681"/>
      <c r="CU26" s="681"/>
      <c r="CV26" s="681"/>
      <c r="CW26" s="681"/>
      <c r="CX26" s="681"/>
      <c r="CY26" s="682"/>
      <c r="CZ26" s="683">
        <v>6.5</v>
      </c>
      <c r="DA26" s="701"/>
      <c r="DB26" s="701"/>
      <c r="DC26" s="702"/>
      <c r="DD26" s="686">
        <v>2728941</v>
      </c>
      <c r="DE26" s="681"/>
      <c r="DF26" s="681"/>
      <c r="DG26" s="681"/>
      <c r="DH26" s="681"/>
      <c r="DI26" s="681"/>
      <c r="DJ26" s="681"/>
      <c r="DK26" s="682"/>
      <c r="DL26" s="686" t="s">
        <v>229</v>
      </c>
      <c r="DM26" s="681"/>
      <c r="DN26" s="681"/>
      <c r="DO26" s="681"/>
      <c r="DP26" s="681"/>
      <c r="DQ26" s="681"/>
      <c r="DR26" s="681"/>
      <c r="DS26" s="681"/>
      <c r="DT26" s="681"/>
      <c r="DU26" s="681"/>
      <c r="DV26" s="682"/>
      <c r="DW26" s="683" t="s">
        <v>229</v>
      </c>
      <c r="DX26" s="701"/>
      <c r="DY26" s="701"/>
      <c r="DZ26" s="701"/>
      <c r="EA26" s="701"/>
      <c r="EB26" s="701"/>
      <c r="EC26" s="722"/>
    </row>
    <row r="27" spans="2:133" ht="11.25" customHeight="1" x14ac:dyDescent="0.15">
      <c r="B27" s="677" t="s">
        <v>293</v>
      </c>
      <c r="C27" s="678"/>
      <c r="D27" s="678"/>
      <c r="E27" s="678"/>
      <c r="F27" s="678"/>
      <c r="G27" s="678"/>
      <c r="H27" s="678"/>
      <c r="I27" s="678"/>
      <c r="J27" s="678"/>
      <c r="K27" s="678"/>
      <c r="L27" s="678"/>
      <c r="M27" s="678"/>
      <c r="N27" s="678"/>
      <c r="O27" s="678"/>
      <c r="P27" s="678"/>
      <c r="Q27" s="679"/>
      <c r="R27" s="680">
        <v>10123</v>
      </c>
      <c r="S27" s="681"/>
      <c r="T27" s="681"/>
      <c r="U27" s="681"/>
      <c r="V27" s="681"/>
      <c r="W27" s="681"/>
      <c r="X27" s="681"/>
      <c r="Y27" s="682"/>
      <c r="Z27" s="713">
        <v>0</v>
      </c>
      <c r="AA27" s="713"/>
      <c r="AB27" s="713"/>
      <c r="AC27" s="713"/>
      <c r="AD27" s="714">
        <v>10123</v>
      </c>
      <c r="AE27" s="714"/>
      <c r="AF27" s="714"/>
      <c r="AG27" s="714"/>
      <c r="AH27" s="714"/>
      <c r="AI27" s="714"/>
      <c r="AJ27" s="714"/>
      <c r="AK27" s="714"/>
      <c r="AL27" s="683">
        <v>0.1</v>
      </c>
      <c r="AM27" s="684"/>
      <c r="AN27" s="684"/>
      <c r="AO27" s="715"/>
      <c r="AP27" s="677" t="s">
        <v>294</v>
      </c>
      <c r="AQ27" s="678"/>
      <c r="AR27" s="678"/>
      <c r="AS27" s="678"/>
      <c r="AT27" s="678"/>
      <c r="AU27" s="678"/>
      <c r="AV27" s="678"/>
      <c r="AW27" s="678"/>
      <c r="AX27" s="678"/>
      <c r="AY27" s="678"/>
      <c r="AZ27" s="678"/>
      <c r="BA27" s="678"/>
      <c r="BB27" s="678"/>
      <c r="BC27" s="678"/>
      <c r="BD27" s="678"/>
      <c r="BE27" s="678"/>
      <c r="BF27" s="679"/>
      <c r="BG27" s="680">
        <v>11370761</v>
      </c>
      <c r="BH27" s="681"/>
      <c r="BI27" s="681"/>
      <c r="BJ27" s="681"/>
      <c r="BK27" s="681"/>
      <c r="BL27" s="681"/>
      <c r="BM27" s="681"/>
      <c r="BN27" s="682"/>
      <c r="BO27" s="713">
        <v>100</v>
      </c>
      <c r="BP27" s="713"/>
      <c r="BQ27" s="713"/>
      <c r="BR27" s="713"/>
      <c r="BS27" s="686">
        <v>86865</v>
      </c>
      <c r="BT27" s="681"/>
      <c r="BU27" s="681"/>
      <c r="BV27" s="681"/>
      <c r="BW27" s="681"/>
      <c r="BX27" s="681"/>
      <c r="BY27" s="681"/>
      <c r="BZ27" s="681"/>
      <c r="CA27" s="681"/>
      <c r="CB27" s="727"/>
      <c r="CD27" s="719" t="s">
        <v>295</v>
      </c>
      <c r="CE27" s="720"/>
      <c r="CF27" s="720"/>
      <c r="CG27" s="720"/>
      <c r="CH27" s="720"/>
      <c r="CI27" s="720"/>
      <c r="CJ27" s="720"/>
      <c r="CK27" s="720"/>
      <c r="CL27" s="720"/>
      <c r="CM27" s="720"/>
      <c r="CN27" s="720"/>
      <c r="CO27" s="720"/>
      <c r="CP27" s="720"/>
      <c r="CQ27" s="721"/>
      <c r="CR27" s="680">
        <v>8219620</v>
      </c>
      <c r="CS27" s="699"/>
      <c r="CT27" s="699"/>
      <c r="CU27" s="699"/>
      <c r="CV27" s="699"/>
      <c r="CW27" s="699"/>
      <c r="CX27" s="699"/>
      <c r="CY27" s="700"/>
      <c r="CZ27" s="683">
        <v>17.7</v>
      </c>
      <c r="DA27" s="701"/>
      <c r="DB27" s="701"/>
      <c r="DC27" s="702"/>
      <c r="DD27" s="686">
        <v>2298035</v>
      </c>
      <c r="DE27" s="699"/>
      <c r="DF27" s="699"/>
      <c r="DG27" s="699"/>
      <c r="DH27" s="699"/>
      <c r="DI27" s="699"/>
      <c r="DJ27" s="699"/>
      <c r="DK27" s="700"/>
      <c r="DL27" s="686">
        <v>2280186</v>
      </c>
      <c r="DM27" s="699"/>
      <c r="DN27" s="699"/>
      <c r="DO27" s="699"/>
      <c r="DP27" s="699"/>
      <c r="DQ27" s="699"/>
      <c r="DR27" s="699"/>
      <c r="DS27" s="699"/>
      <c r="DT27" s="699"/>
      <c r="DU27" s="699"/>
      <c r="DV27" s="700"/>
      <c r="DW27" s="683">
        <v>12.2</v>
      </c>
      <c r="DX27" s="701"/>
      <c r="DY27" s="701"/>
      <c r="DZ27" s="701"/>
      <c r="EA27" s="701"/>
      <c r="EB27" s="701"/>
      <c r="EC27" s="722"/>
    </row>
    <row r="28" spans="2:133" ht="11.25" customHeight="1" x14ac:dyDescent="0.15">
      <c r="B28" s="677" t="s">
        <v>296</v>
      </c>
      <c r="C28" s="678"/>
      <c r="D28" s="678"/>
      <c r="E28" s="678"/>
      <c r="F28" s="678"/>
      <c r="G28" s="678"/>
      <c r="H28" s="678"/>
      <c r="I28" s="678"/>
      <c r="J28" s="678"/>
      <c r="K28" s="678"/>
      <c r="L28" s="678"/>
      <c r="M28" s="678"/>
      <c r="N28" s="678"/>
      <c r="O28" s="678"/>
      <c r="P28" s="678"/>
      <c r="Q28" s="679"/>
      <c r="R28" s="680">
        <v>193937</v>
      </c>
      <c r="S28" s="681"/>
      <c r="T28" s="681"/>
      <c r="U28" s="681"/>
      <c r="V28" s="681"/>
      <c r="W28" s="681"/>
      <c r="X28" s="681"/>
      <c r="Y28" s="682"/>
      <c r="Z28" s="713">
        <v>0.4</v>
      </c>
      <c r="AA28" s="713"/>
      <c r="AB28" s="713"/>
      <c r="AC28" s="713"/>
      <c r="AD28" s="714" t="s">
        <v>229</v>
      </c>
      <c r="AE28" s="714"/>
      <c r="AF28" s="714"/>
      <c r="AG28" s="714"/>
      <c r="AH28" s="714"/>
      <c r="AI28" s="714"/>
      <c r="AJ28" s="714"/>
      <c r="AK28" s="714"/>
      <c r="AL28" s="683" t="s">
        <v>229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297</v>
      </c>
      <c r="CE28" s="720"/>
      <c r="CF28" s="720"/>
      <c r="CG28" s="720"/>
      <c r="CH28" s="720"/>
      <c r="CI28" s="720"/>
      <c r="CJ28" s="720"/>
      <c r="CK28" s="720"/>
      <c r="CL28" s="720"/>
      <c r="CM28" s="720"/>
      <c r="CN28" s="720"/>
      <c r="CO28" s="720"/>
      <c r="CP28" s="720"/>
      <c r="CQ28" s="721"/>
      <c r="CR28" s="680">
        <v>2444432</v>
      </c>
      <c r="CS28" s="681"/>
      <c r="CT28" s="681"/>
      <c r="CU28" s="681"/>
      <c r="CV28" s="681"/>
      <c r="CW28" s="681"/>
      <c r="CX28" s="681"/>
      <c r="CY28" s="682"/>
      <c r="CZ28" s="683">
        <v>5.3</v>
      </c>
      <c r="DA28" s="701"/>
      <c r="DB28" s="701"/>
      <c r="DC28" s="702"/>
      <c r="DD28" s="686">
        <v>2443352</v>
      </c>
      <c r="DE28" s="681"/>
      <c r="DF28" s="681"/>
      <c r="DG28" s="681"/>
      <c r="DH28" s="681"/>
      <c r="DI28" s="681"/>
      <c r="DJ28" s="681"/>
      <c r="DK28" s="682"/>
      <c r="DL28" s="686">
        <v>2443352</v>
      </c>
      <c r="DM28" s="681"/>
      <c r="DN28" s="681"/>
      <c r="DO28" s="681"/>
      <c r="DP28" s="681"/>
      <c r="DQ28" s="681"/>
      <c r="DR28" s="681"/>
      <c r="DS28" s="681"/>
      <c r="DT28" s="681"/>
      <c r="DU28" s="681"/>
      <c r="DV28" s="682"/>
      <c r="DW28" s="683">
        <v>13.1</v>
      </c>
      <c r="DX28" s="701"/>
      <c r="DY28" s="701"/>
      <c r="DZ28" s="701"/>
      <c r="EA28" s="701"/>
      <c r="EB28" s="701"/>
      <c r="EC28" s="722"/>
    </row>
    <row r="29" spans="2:133" ht="11.25" customHeight="1" x14ac:dyDescent="0.15">
      <c r="B29" s="677" t="s">
        <v>298</v>
      </c>
      <c r="C29" s="678"/>
      <c r="D29" s="678"/>
      <c r="E29" s="678"/>
      <c r="F29" s="678"/>
      <c r="G29" s="678"/>
      <c r="H29" s="678"/>
      <c r="I29" s="678"/>
      <c r="J29" s="678"/>
      <c r="K29" s="678"/>
      <c r="L29" s="678"/>
      <c r="M29" s="678"/>
      <c r="N29" s="678"/>
      <c r="O29" s="678"/>
      <c r="P29" s="678"/>
      <c r="Q29" s="679"/>
      <c r="R29" s="680">
        <v>311890</v>
      </c>
      <c r="S29" s="681"/>
      <c r="T29" s="681"/>
      <c r="U29" s="681"/>
      <c r="V29" s="681"/>
      <c r="W29" s="681"/>
      <c r="X29" s="681"/>
      <c r="Y29" s="682"/>
      <c r="Z29" s="713">
        <v>0.7</v>
      </c>
      <c r="AA29" s="713"/>
      <c r="AB29" s="713"/>
      <c r="AC29" s="713"/>
      <c r="AD29" s="714">
        <v>22951</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299</v>
      </c>
      <c r="CE29" s="766"/>
      <c r="CF29" s="719" t="s">
        <v>300</v>
      </c>
      <c r="CG29" s="720"/>
      <c r="CH29" s="720"/>
      <c r="CI29" s="720"/>
      <c r="CJ29" s="720"/>
      <c r="CK29" s="720"/>
      <c r="CL29" s="720"/>
      <c r="CM29" s="720"/>
      <c r="CN29" s="720"/>
      <c r="CO29" s="720"/>
      <c r="CP29" s="720"/>
      <c r="CQ29" s="721"/>
      <c r="CR29" s="680">
        <v>2444432</v>
      </c>
      <c r="CS29" s="699"/>
      <c r="CT29" s="699"/>
      <c r="CU29" s="699"/>
      <c r="CV29" s="699"/>
      <c r="CW29" s="699"/>
      <c r="CX29" s="699"/>
      <c r="CY29" s="700"/>
      <c r="CZ29" s="683">
        <v>5.3</v>
      </c>
      <c r="DA29" s="701"/>
      <c r="DB29" s="701"/>
      <c r="DC29" s="702"/>
      <c r="DD29" s="686">
        <v>2443352</v>
      </c>
      <c r="DE29" s="699"/>
      <c r="DF29" s="699"/>
      <c r="DG29" s="699"/>
      <c r="DH29" s="699"/>
      <c r="DI29" s="699"/>
      <c r="DJ29" s="699"/>
      <c r="DK29" s="700"/>
      <c r="DL29" s="686">
        <v>2443352</v>
      </c>
      <c r="DM29" s="699"/>
      <c r="DN29" s="699"/>
      <c r="DO29" s="699"/>
      <c r="DP29" s="699"/>
      <c r="DQ29" s="699"/>
      <c r="DR29" s="699"/>
      <c r="DS29" s="699"/>
      <c r="DT29" s="699"/>
      <c r="DU29" s="699"/>
      <c r="DV29" s="700"/>
      <c r="DW29" s="683">
        <v>13.1</v>
      </c>
      <c r="DX29" s="701"/>
      <c r="DY29" s="701"/>
      <c r="DZ29" s="701"/>
      <c r="EA29" s="701"/>
      <c r="EB29" s="701"/>
      <c r="EC29" s="722"/>
    </row>
    <row r="30" spans="2:133" ht="11.25" customHeight="1" x14ac:dyDescent="0.15">
      <c r="B30" s="677" t="s">
        <v>301</v>
      </c>
      <c r="C30" s="678"/>
      <c r="D30" s="678"/>
      <c r="E30" s="678"/>
      <c r="F30" s="678"/>
      <c r="G30" s="678"/>
      <c r="H30" s="678"/>
      <c r="I30" s="678"/>
      <c r="J30" s="678"/>
      <c r="K30" s="678"/>
      <c r="L30" s="678"/>
      <c r="M30" s="678"/>
      <c r="N30" s="678"/>
      <c r="O30" s="678"/>
      <c r="P30" s="678"/>
      <c r="Q30" s="679"/>
      <c r="R30" s="680">
        <v>300597</v>
      </c>
      <c r="S30" s="681"/>
      <c r="T30" s="681"/>
      <c r="U30" s="681"/>
      <c r="V30" s="681"/>
      <c r="W30" s="681"/>
      <c r="X30" s="681"/>
      <c r="Y30" s="682"/>
      <c r="Z30" s="713">
        <v>0.6</v>
      </c>
      <c r="AA30" s="713"/>
      <c r="AB30" s="713"/>
      <c r="AC30" s="713"/>
      <c r="AD30" s="714" t="s">
        <v>229</v>
      </c>
      <c r="AE30" s="714"/>
      <c r="AF30" s="714"/>
      <c r="AG30" s="714"/>
      <c r="AH30" s="714"/>
      <c r="AI30" s="714"/>
      <c r="AJ30" s="714"/>
      <c r="AK30" s="714"/>
      <c r="AL30" s="683" t="s">
        <v>229</v>
      </c>
      <c r="AM30" s="684"/>
      <c r="AN30" s="684"/>
      <c r="AO30" s="715"/>
      <c r="AP30" s="741" t="s">
        <v>217</v>
      </c>
      <c r="AQ30" s="742"/>
      <c r="AR30" s="742"/>
      <c r="AS30" s="742"/>
      <c r="AT30" s="742"/>
      <c r="AU30" s="742"/>
      <c r="AV30" s="742"/>
      <c r="AW30" s="742"/>
      <c r="AX30" s="742"/>
      <c r="AY30" s="742"/>
      <c r="AZ30" s="742"/>
      <c r="BA30" s="742"/>
      <c r="BB30" s="742"/>
      <c r="BC30" s="742"/>
      <c r="BD30" s="742"/>
      <c r="BE30" s="742"/>
      <c r="BF30" s="743"/>
      <c r="BG30" s="741" t="s">
        <v>302</v>
      </c>
      <c r="BH30" s="754"/>
      <c r="BI30" s="754"/>
      <c r="BJ30" s="754"/>
      <c r="BK30" s="754"/>
      <c r="BL30" s="754"/>
      <c r="BM30" s="754"/>
      <c r="BN30" s="754"/>
      <c r="BO30" s="754"/>
      <c r="BP30" s="754"/>
      <c r="BQ30" s="755"/>
      <c r="BR30" s="741" t="s">
        <v>303</v>
      </c>
      <c r="BS30" s="754"/>
      <c r="BT30" s="754"/>
      <c r="BU30" s="754"/>
      <c r="BV30" s="754"/>
      <c r="BW30" s="754"/>
      <c r="BX30" s="754"/>
      <c r="BY30" s="754"/>
      <c r="BZ30" s="754"/>
      <c r="CA30" s="754"/>
      <c r="CB30" s="755"/>
      <c r="CD30" s="767"/>
      <c r="CE30" s="768"/>
      <c r="CF30" s="719" t="s">
        <v>304</v>
      </c>
      <c r="CG30" s="720"/>
      <c r="CH30" s="720"/>
      <c r="CI30" s="720"/>
      <c r="CJ30" s="720"/>
      <c r="CK30" s="720"/>
      <c r="CL30" s="720"/>
      <c r="CM30" s="720"/>
      <c r="CN30" s="720"/>
      <c r="CO30" s="720"/>
      <c r="CP30" s="720"/>
      <c r="CQ30" s="721"/>
      <c r="CR30" s="680">
        <v>2312155</v>
      </c>
      <c r="CS30" s="681"/>
      <c r="CT30" s="681"/>
      <c r="CU30" s="681"/>
      <c r="CV30" s="681"/>
      <c r="CW30" s="681"/>
      <c r="CX30" s="681"/>
      <c r="CY30" s="682"/>
      <c r="CZ30" s="683">
        <v>5</v>
      </c>
      <c r="DA30" s="701"/>
      <c r="DB30" s="701"/>
      <c r="DC30" s="702"/>
      <c r="DD30" s="686">
        <v>2311134</v>
      </c>
      <c r="DE30" s="681"/>
      <c r="DF30" s="681"/>
      <c r="DG30" s="681"/>
      <c r="DH30" s="681"/>
      <c r="DI30" s="681"/>
      <c r="DJ30" s="681"/>
      <c r="DK30" s="682"/>
      <c r="DL30" s="686">
        <v>2311134</v>
      </c>
      <c r="DM30" s="681"/>
      <c r="DN30" s="681"/>
      <c r="DO30" s="681"/>
      <c r="DP30" s="681"/>
      <c r="DQ30" s="681"/>
      <c r="DR30" s="681"/>
      <c r="DS30" s="681"/>
      <c r="DT30" s="681"/>
      <c r="DU30" s="681"/>
      <c r="DV30" s="682"/>
      <c r="DW30" s="683">
        <v>12.4</v>
      </c>
      <c r="DX30" s="701"/>
      <c r="DY30" s="701"/>
      <c r="DZ30" s="701"/>
      <c r="EA30" s="701"/>
      <c r="EB30" s="701"/>
      <c r="EC30" s="722"/>
    </row>
    <row r="31" spans="2:133" ht="11.25" customHeight="1" x14ac:dyDescent="0.15">
      <c r="B31" s="677" t="s">
        <v>305</v>
      </c>
      <c r="C31" s="678"/>
      <c r="D31" s="678"/>
      <c r="E31" s="678"/>
      <c r="F31" s="678"/>
      <c r="G31" s="678"/>
      <c r="H31" s="678"/>
      <c r="I31" s="678"/>
      <c r="J31" s="678"/>
      <c r="K31" s="678"/>
      <c r="L31" s="678"/>
      <c r="M31" s="678"/>
      <c r="N31" s="678"/>
      <c r="O31" s="678"/>
      <c r="P31" s="678"/>
      <c r="Q31" s="679"/>
      <c r="R31" s="680">
        <v>15094892</v>
      </c>
      <c r="S31" s="681"/>
      <c r="T31" s="681"/>
      <c r="U31" s="681"/>
      <c r="V31" s="681"/>
      <c r="W31" s="681"/>
      <c r="X31" s="681"/>
      <c r="Y31" s="682"/>
      <c r="Z31" s="713">
        <v>31.7</v>
      </c>
      <c r="AA31" s="713"/>
      <c r="AB31" s="713"/>
      <c r="AC31" s="713"/>
      <c r="AD31" s="714" t="s">
        <v>229</v>
      </c>
      <c r="AE31" s="714"/>
      <c r="AF31" s="714"/>
      <c r="AG31" s="714"/>
      <c r="AH31" s="714"/>
      <c r="AI31" s="714"/>
      <c r="AJ31" s="714"/>
      <c r="AK31" s="714"/>
      <c r="AL31" s="683" t="s">
        <v>229</v>
      </c>
      <c r="AM31" s="684"/>
      <c r="AN31" s="684"/>
      <c r="AO31" s="715"/>
      <c r="AP31" s="756" t="s">
        <v>306</v>
      </c>
      <c r="AQ31" s="757"/>
      <c r="AR31" s="757"/>
      <c r="AS31" s="757"/>
      <c r="AT31" s="762" t="s">
        <v>307</v>
      </c>
      <c r="AU31" s="231"/>
      <c r="AV31" s="231"/>
      <c r="AW31" s="231"/>
      <c r="AX31" s="746" t="s">
        <v>184</v>
      </c>
      <c r="AY31" s="747"/>
      <c r="AZ31" s="747"/>
      <c r="BA31" s="747"/>
      <c r="BB31" s="747"/>
      <c r="BC31" s="747"/>
      <c r="BD31" s="747"/>
      <c r="BE31" s="747"/>
      <c r="BF31" s="748"/>
      <c r="BG31" s="749">
        <v>98.1</v>
      </c>
      <c r="BH31" s="750"/>
      <c r="BI31" s="750"/>
      <c r="BJ31" s="750"/>
      <c r="BK31" s="750"/>
      <c r="BL31" s="750"/>
      <c r="BM31" s="751">
        <v>96</v>
      </c>
      <c r="BN31" s="750"/>
      <c r="BO31" s="750"/>
      <c r="BP31" s="750"/>
      <c r="BQ31" s="752"/>
      <c r="BR31" s="749">
        <v>99.1</v>
      </c>
      <c r="BS31" s="750"/>
      <c r="BT31" s="750"/>
      <c r="BU31" s="750"/>
      <c r="BV31" s="750"/>
      <c r="BW31" s="750"/>
      <c r="BX31" s="751">
        <v>97</v>
      </c>
      <c r="BY31" s="750"/>
      <c r="BZ31" s="750"/>
      <c r="CA31" s="750"/>
      <c r="CB31" s="752"/>
      <c r="CD31" s="767"/>
      <c r="CE31" s="768"/>
      <c r="CF31" s="719" t="s">
        <v>308</v>
      </c>
      <c r="CG31" s="720"/>
      <c r="CH31" s="720"/>
      <c r="CI31" s="720"/>
      <c r="CJ31" s="720"/>
      <c r="CK31" s="720"/>
      <c r="CL31" s="720"/>
      <c r="CM31" s="720"/>
      <c r="CN31" s="720"/>
      <c r="CO31" s="720"/>
      <c r="CP31" s="720"/>
      <c r="CQ31" s="721"/>
      <c r="CR31" s="680">
        <v>132277</v>
      </c>
      <c r="CS31" s="699"/>
      <c r="CT31" s="699"/>
      <c r="CU31" s="699"/>
      <c r="CV31" s="699"/>
      <c r="CW31" s="699"/>
      <c r="CX31" s="699"/>
      <c r="CY31" s="700"/>
      <c r="CZ31" s="683">
        <v>0.3</v>
      </c>
      <c r="DA31" s="701"/>
      <c r="DB31" s="701"/>
      <c r="DC31" s="702"/>
      <c r="DD31" s="686">
        <v>132218</v>
      </c>
      <c r="DE31" s="699"/>
      <c r="DF31" s="699"/>
      <c r="DG31" s="699"/>
      <c r="DH31" s="699"/>
      <c r="DI31" s="699"/>
      <c r="DJ31" s="699"/>
      <c r="DK31" s="700"/>
      <c r="DL31" s="686">
        <v>132218</v>
      </c>
      <c r="DM31" s="699"/>
      <c r="DN31" s="699"/>
      <c r="DO31" s="699"/>
      <c r="DP31" s="699"/>
      <c r="DQ31" s="699"/>
      <c r="DR31" s="699"/>
      <c r="DS31" s="699"/>
      <c r="DT31" s="699"/>
      <c r="DU31" s="699"/>
      <c r="DV31" s="700"/>
      <c r="DW31" s="683">
        <v>0.7</v>
      </c>
      <c r="DX31" s="701"/>
      <c r="DY31" s="701"/>
      <c r="DZ31" s="701"/>
      <c r="EA31" s="701"/>
      <c r="EB31" s="701"/>
      <c r="EC31" s="722"/>
    </row>
    <row r="32" spans="2:133" ht="11.25" customHeight="1" x14ac:dyDescent="0.15">
      <c r="B32" s="771" t="s">
        <v>309</v>
      </c>
      <c r="C32" s="772"/>
      <c r="D32" s="772"/>
      <c r="E32" s="772"/>
      <c r="F32" s="772"/>
      <c r="G32" s="772"/>
      <c r="H32" s="772"/>
      <c r="I32" s="772"/>
      <c r="J32" s="772"/>
      <c r="K32" s="772"/>
      <c r="L32" s="772"/>
      <c r="M32" s="772"/>
      <c r="N32" s="772"/>
      <c r="O32" s="772"/>
      <c r="P32" s="772"/>
      <c r="Q32" s="773"/>
      <c r="R32" s="680" t="s">
        <v>229</v>
      </c>
      <c r="S32" s="681"/>
      <c r="T32" s="681"/>
      <c r="U32" s="681"/>
      <c r="V32" s="681"/>
      <c r="W32" s="681"/>
      <c r="X32" s="681"/>
      <c r="Y32" s="682"/>
      <c r="Z32" s="713" t="s">
        <v>229</v>
      </c>
      <c r="AA32" s="713"/>
      <c r="AB32" s="713"/>
      <c r="AC32" s="713"/>
      <c r="AD32" s="714" t="s">
        <v>229</v>
      </c>
      <c r="AE32" s="714"/>
      <c r="AF32" s="714"/>
      <c r="AG32" s="714"/>
      <c r="AH32" s="714"/>
      <c r="AI32" s="714"/>
      <c r="AJ32" s="714"/>
      <c r="AK32" s="714"/>
      <c r="AL32" s="683" t="s">
        <v>229</v>
      </c>
      <c r="AM32" s="684"/>
      <c r="AN32" s="684"/>
      <c r="AO32" s="715"/>
      <c r="AP32" s="758"/>
      <c r="AQ32" s="759"/>
      <c r="AR32" s="759"/>
      <c r="AS32" s="759"/>
      <c r="AT32" s="763"/>
      <c r="AU32" s="230" t="s">
        <v>310</v>
      </c>
      <c r="AV32" s="230"/>
      <c r="AW32" s="230"/>
      <c r="AX32" s="677" t="s">
        <v>311</v>
      </c>
      <c r="AY32" s="678"/>
      <c r="AZ32" s="678"/>
      <c r="BA32" s="678"/>
      <c r="BB32" s="678"/>
      <c r="BC32" s="678"/>
      <c r="BD32" s="678"/>
      <c r="BE32" s="678"/>
      <c r="BF32" s="679"/>
      <c r="BG32" s="753">
        <v>99.1</v>
      </c>
      <c r="BH32" s="699"/>
      <c r="BI32" s="699"/>
      <c r="BJ32" s="699"/>
      <c r="BK32" s="699"/>
      <c r="BL32" s="699"/>
      <c r="BM32" s="684">
        <v>96.8</v>
      </c>
      <c r="BN32" s="745"/>
      <c r="BO32" s="745"/>
      <c r="BP32" s="745"/>
      <c r="BQ32" s="726"/>
      <c r="BR32" s="753">
        <v>99.2</v>
      </c>
      <c r="BS32" s="699"/>
      <c r="BT32" s="699"/>
      <c r="BU32" s="699"/>
      <c r="BV32" s="699"/>
      <c r="BW32" s="699"/>
      <c r="BX32" s="684">
        <v>97.1</v>
      </c>
      <c r="BY32" s="745"/>
      <c r="BZ32" s="745"/>
      <c r="CA32" s="745"/>
      <c r="CB32" s="726"/>
      <c r="CD32" s="769"/>
      <c r="CE32" s="770"/>
      <c r="CF32" s="719" t="s">
        <v>312</v>
      </c>
      <c r="CG32" s="720"/>
      <c r="CH32" s="720"/>
      <c r="CI32" s="720"/>
      <c r="CJ32" s="720"/>
      <c r="CK32" s="720"/>
      <c r="CL32" s="720"/>
      <c r="CM32" s="720"/>
      <c r="CN32" s="720"/>
      <c r="CO32" s="720"/>
      <c r="CP32" s="720"/>
      <c r="CQ32" s="721"/>
      <c r="CR32" s="680" t="s">
        <v>136</v>
      </c>
      <c r="CS32" s="681"/>
      <c r="CT32" s="681"/>
      <c r="CU32" s="681"/>
      <c r="CV32" s="681"/>
      <c r="CW32" s="681"/>
      <c r="CX32" s="681"/>
      <c r="CY32" s="682"/>
      <c r="CZ32" s="683" t="s">
        <v>136</v>
      </c>
      <c r="DA32" s="701"/>
      <c r="DB32" s="701"/>
      <c r="DC32" s="702"/>
      <c r="DD32" s="686" t="s">
        <v>229</v>
      </c>
      <c r="DE32" s="681"/>
      <c r="DF32" s="681"/>
      <c r="DG32" s="681"/>
      <c r="DH32" s="681"/>
      <c r="DI32" s="681"/>
      <c r="DJ32" s="681"/>
      <c r="DK32" s="682"/>
      <c r="DL32" s="686" t="s">
        <v>229</v>
      </c>
      <c r="DM32" s="681"/>
      <c r="DN32" s="681"/>
      <c r="DO32" s="681"/>
      <c r="DP32" s="681"/>
      <c r="DQ32" s="681"/>
      <c r="DR32" s="681"/>
      <c r="DS32" s="681"/>
      <c r="DT32" s="681"/>
      <c r="DU32" s="681"/>
      <c r="DV32" s="682"/>
      <c r="DW32" s="683" t="s">
        <v>136</v>
      </c>
      <c r="DX32" s="701"/>
      <c r="DY32" s="701"/>
      <c r="DZ32" s="701"/>
      <c r="EA32" s="701"/>
      <c r="EB32" s="701"/>
      <c r="EC32" s="722"/>
    </row>
    <row r="33" spans="2:133" ht="11.25" customHeight="1" x14ac:dyDescent="0.15">
      <c r="B33" s="677" t="s">
        <v>313</v>
      </c>
      <c r="C33" s="678"/>
      <c r="D33" s="678"/>
      <c r="E33" s="678"/>
      <c r="F33" s="678"/>
      <c r="G33" s="678"/>
      <c r="H33" s="678"/>
      <c r="I33" s="678"/>
      <c r="J33" s="678"/>
      <c r="K33" s="678"/>
      <c r="L33" s="678"/>
      <c r="M33" s="678"/>
      <c r="N33" s="678"/>
      <c r="O33" s="678"/>
      <c r="P33" s="678"/>
      <c r="Q33" s="679"/>
      <c r="R33" s="680">
        <v>3041657</v>
      </c>
      <c r="S33" s="681"/>
      <c r="T33" s="681"/>
      <c r="U33" s="681"/>
      <c r="V33" s="681"/>
      <c r="W33" s="681"/>
      <c r="X33" s="681"/>
      <c r="Y33" s="682"/>
      <c r="Z33" s="713">
        <v>6.4</v>
      </c>
      <c r="AA33" s="713"/>
      <c r="AB33" s="713"/>
      <c r="AC33" s="713"/>
      <c r="AD33" s="714" t="s">
        <v>229</v>
      </c>
      <c r="AE33" s="714"/>
      <c r="AF33" s="714"/>
      <c r="AG33" s="714"/>
      <c r="AH33" s="714"/>
      <c r="AI33" s="714"/>
      <c r="AJ33" s="714"/>
      <c r="AK33" s="714"/>
      <c r="AL33" s="683" t="s">
        <v>229</v>
      </c>
      <c r="AM33" s="684"/>
      <c r="AN33" s="684"/>
      <c r="AO33" s="715"/>
      <c r="AP33" s="760"/>
      <c r="AQ33" s="761"/>
      <c r="AR33" s="761"/>
      <c r="AS33" s="761"/>
      <c r="AT33" s="764"/>
      <c r="AU33" s="232"/>
      <c r="AV33" s="232"/>
      <c r="AW33" s="232"/>
      <c r="AX33" s="661" t="s">
        <v>314</v>
      </c>
      <c r="AY33" s="662"/>
      <c r="AZ33" s="662"/>
      <c r="BA33" s="662"/>
      <c r="BB33" s="662"/>
      <c r="BC33" s="662"/>
      <c r="BD33" s="662"/>
      <c r="BE33" s="662"/>
      <c r="BF33" s="663"/>
      <c r="BG33" s="744">
        <v>97.1</v>
      </c>
      <c r="BH33" s="665"/>
      <c r="BI33" s="665"/>
      <c r="BJ33" s="665"/>
      <c r="BK33" s="665"/>
      <c r="BL33" s="665"/>
      <c r="BM33" s="707">
        <v>94.9</v>
      </c>
      <c r="BN33" s="665"/>
      <c r="BO33" s="665"/>
      <c r="BP33" s="665"/>
      <c r="BQ33" s="709"/>
      <c r="BR33" s="744">
        <v>98.9</v>
      </c>
      <c r="BS33" s="665"/>
      <c r="BT33" s="665"/>
      <c r="BU33" s="665"/>
      <c r="BV33" s="665"/>
      <c r="BW33" s="665"/>
      <c r="BX33" s="707">
        <v>96.7</v>
      </c>
      <c r="BY33" s="665"/>
      <c r="BZ33" s="665"/>
      <c r="CA33" s="665"/>
      <c r="CB33" s="709"/>
      <c r="CD33" s="719" t="s">
        <v>315</v>
      </c>
      <c r="CE33" s="720"/>
      <c r="CF33" s="720"/>
      <c r="CG33" s="720"/>
      <c r="CH33" s="720"/>
      <c r="CI33" s="720"/>
      <c r="CJ33" s="720"/>
      <c r="CK33" s="720"/>
      <c r="CL33" s="720"/>
      <c r="CM33" s="720"/>
      <c r="CN33" s="720"/>
      <c r="CO33" s="720"/>
      <c r="CP33" s="720"/>
      <c r="CQ33" s="721"/>
      <c r="CR33" s="680">
        <v>27729576</v>
      </c>
      <c r="CS33" s="699"/>
      <c r="CT33" s="699"/>
      <c r="CU33" s="699"/>
      <c r="CV33" s="699"/>
      <c r="CW33" s="699"/>
      <c r="CX33" s="699"/>
      <c r="CY33" s="700"/>
      <c r="CZ33" s="683">
        <v>59.6</v>
      </c>
      <c r="DA33" s="701"/>
      <c r="DB33" s="701"/>
      <c r="DC33" s="702"/>
      <c r="DD33" s="686">
        <v>11385356</v>
      </c>
      <c r="DE33" s="699"/>
      <c r="DF33" s="699"/>
      <c r="DG33" s="699"/>
      <c r="DH33" s="699"/>
      <c r="DI33" s="699"/>
      <c r="DJ33" s="699"/>
      <c r="DK33" s="700"/>
      <c r="DL33" s="686">
        <v>8038658</v>
      </c>
      <c r="DM33" s="699"/>
      <c r="DN33" s="699"/>
      <c r="DO33" s="699"/>
      <c r="DP33" s="699"/>
      <c r="DQ33" s="699"/>
      <c r="DR33" s="699"/>
      <c r="DS33" s="699"/>
      <c r="DT33" s="699"/>
      <c r="DU33" s="699"/>
      <c r="DV33" s="700"/>
      <c r="DW33" s="683">
        <v>43</v>
      </c>
      <c r="DX33" s="701"/>
      <c r="DY33" s="701"/>
      <c r="DZ33" s="701"/>
      <c r="EA33" s="701"/>
      <c r="EB33" s="701"/>
      <c r="EC33" s="722"/>
    </row>
    <row r="34" spans="2:133" ht="11.25" customHeight="1" x14ac:dyDescent="0.15">
      <c r="B34" s="677" t="s">
        <v>316</v>
      </c>
      <c r="C34" s="678"/>
      <c r="D34" s="678"/>
      <c r="E34" s="678"/>
      <c r="F34" s="678"/>
      <c r="G34" s="678"/>
      <c r="H34" s="678"/>
      <c r="I34" s="678"/>
      <c r="J34" s="678"/>
      <c r="K34" s="678"/>
      <c r="L34" s="678"/>
      <c r="M34" s="678"/>
      <c r="N34" s="678"/>
      <c r="O34" s="678"/>
      <c r="P34" s="678"/>
      <c r="Q34" s="679"/>
      <c r="R34" s="680">
        <v>136238</v>
      </c>
      <c r="S34" s="681"/>
      <c r="T34" s="681"/>
      <c r="U34" s="681"/>
      <c r="V34" s="681"/>
      <c r="W34" s="681"/>
      <c r="X34" s="681"/>
      <c r="Y34" s="682"/>
      <c r="Z34" s="713">
        <v>0.3</v>
      </c>
      <c r="AA34" s="713"/>
      <c r="AB34" s="713"/>
      <c r="AC34" s="713"/>
      <c r="AD34" s="714" t="s">
        <v>229</v>
      </c>
      <c r="AE34" s="714"/>
      <c r="AF34" s="714"/>
      <c r="AG34" s="714"/>
      <c r="AH34" s="714"/>
      <c r="AI34" s="714"/>
      <c r="AJ34" s="714"/>
      <c r="AK34" s="714"/>
      <c r="AL34" s="683" t="s">
        <v>136</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317</v>
      </c>
      <c r="CE34" s="720"/>
      <c r="CF34" s="720"/>
      <c r="CG34" s="720"/>
      <c r="CH34" s="720"/>
      <c r="CI34" s="720"/>
      <c r="CJ34" s="720"/>
      <c r="CK34" s="720"/>
      <c r="CL34" s="720"/>
      <c r="CM34" s="720"/>
      <c r="CN34" s="720"/>
      <c r="CO34" s="720"/>
      <c r="CP34" s="720"/>
      <c r="CQ34" s="721"/>
      <c r="CR34" s="680">
        <v>5322743</v>
      </c>
      <c r="CS34" s="681"/>
      <c r="CT34" s="681"/>
      <c r="CU34" s="681"/>
      <c r="CV34" s="681"/>
      <c r="CW34" s="681"/>
      <c r="CX34" s="681"/>
      <c r="CY34" s="682"/>
      <c r="CZ34" s="683">
        <v>11.4</v>
      </c>
      <c r="DA34" s="701"/>
      <c r="DB34" s="701"/>
      <c r="DC34" s="702"/>
      <c r="DD34" s="686">
        <v>3437163</v>
      </c>
      <c r="DE34" s="681"/>
      <c r="DF34" s="681"/>
      <c r="DG34" s="681"/>
      <c r="DH34" s="681"/>
      <c r="DI34" s="681"/>
      <c r="DJ34" s="681"/>
      <c r="DK34" s="682"/>
      <c r="DL34" s="686">
        <v>2777001</v>
      </c>
      <c r="DM34" s="681"/>
      <c r="DN34" s="681"/>
      <c r="DO34" s="681"/>
      <c r="DP34" s="681"/>
      <c r="DQ34" s="681"/>
      <c r="DR34" s="681"/>
      <c r="DS34" s="681"/>
      <c r="DT34" s="681"/>
      <c r="DU34" s="681"/>
      <c r="DV34" s="682"/>
      <c r="DW34" s="683">
        <v>14.9</v>
      </c>
      <c r="DX34" s="701"/>
      <c r="DY34" s="701"/>
      <c r="DZ34" s="701"/>
      <c r="EA34" s="701"/>
      <c r="EB34" s="701"/>
      <c r="EC34" s="722"/>
    </row>
    <row r="35" spans="2:133" ht="11.25" customHeight="1" x14ac:dyDescent="0.15">
      <c r="B35" s="677" t="s">
        <v>318</v>
      </c>
      <c r="C35" s="678"/>
      <c r="D35" s="678"/>
      <c r="E35" s="678"/>
      <c r="F35" s="678"/>
      <c r="G35" s="678"/>
      <c r="H35" s="678"/>
      <c r="I35" s="678"/>
      <c r="J35" s="678"/>
      <c r="K35" s="678"/>
      <c r="L35" s="678"/>
      <c r="M35" s="678"/>
      <c r="N35" s="678"/>
      <c r="O35" s="678"/>
      <c r="P35" s="678"/>
      <c r="Q35" s="679"/>
      <c r="R35" s="680">
        <v>3861351</v>
      </c>
      <c r="S35" s="681"/>
      <c r="T35" s="681"/>
      <c r="U35" s="681"/>
      <c r="V35" s="681"/>
      <c r="W35" s="681"/>
      <c r="X35" s="681"/>
      <c r="Y35" s="682"/>
      <c r="Z35" s="713">
        <v>8.1</v>
      </c>
      <c r="AA35" s="713"/>
      <c r="AB35" s="713"/>
      <c r="AC35" s="713"/>
      <c r="AD35" s="714" t="s">
        <v>229</v>
      </c>
      <c r="AE35" s="714"/>
      <c r="AF35" s="714"/>
      <c r="AG35" s="714"/>
      <c r="AH35" s="714"/>
      <c r="AI35" s="714"/>
      <c r="AJ35" s="714"/>
      <c r="AK35" s="714"/>
      <c r="AL35" s="683" t="s">
        <v>229</v>
      </c>
      <c r="AM35" s="684"/>
      <c r="AN35" s="684"/>
      <c r="AO35" s="715"/>
      <c r="AP35" s="235"/>
      <c r="AQ35" s="741" t="s">
        <v>319</v>
      </c>
      <c r="AR35" s="742"/>
      <c r="AS35" s="742"/>
      <c r="AT35" s="742"/>
      <c r="AU35" s="742"/>
      <c r="AV35" s="742"/>
      <c r="AW35" s="742"/>
      <c r="AX35" s="742"/>
      <c r="AY35" s="742"/>
      <c r="AZ35" s="742"/>
      <c r="BA35" s="742"/>
      <c r="BB35" s="742"/>
      <c r="BC35" s="742"/>
      <c r="BD35" s="742"/>
      <c r="BE35" s="742"/>
      <c r="BF35" s="743"/>
      <c r="BG35" s="741" t="s">
        <v>320</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321</v>
      </c>
      <c r="CE35" s="720"/>
      <c r="CF35" s="720"/>
      <c r="CG35" s="720"/>
      <c r="CH35" s="720"/>
      <c r="CI35" s="720"/>
      <c r="CJ35" s="720"/>
      <c r="CK35" s="720"/>
      <c r="CL35" s="720"/>
      <c r="CM35" s="720"/>
      <c r="CN35" s="720"/>
      <c r="CO35" s="720"/>
      <c r="CP35" s="720"/>
      <c r="CQ35" s="721"/>
      <c r="CR35" s="680">
        <v>197990</v>
      </c>
      <c r="CS35" s="699"/>
      <c r="CT35" s="699"/>
      <c r="CU35" s="699"/>
      <c r="CV35" s="699"/>
      <c r="CW35" s="699"/>
      <c r="CX35" s="699"/>
      <c r="CY35" s="700"/>
      <c r="CZ35" s="683">
        <v>0.4</v>
      </c>
      <c r="DA35" s="701"/>
      <c r="DB35" s="701"/>
      <c r="DC35" s="702"/>
      <c r="DD35" s="686">
        <v>106173</v>
      </c>
      <c r="DE35" s="699"/>
      <c r="DF35" s="699"/>
      <c r="DG35" s="699"/>
      <c r="DH35" s="699"/>
      <c r="DI35" s="699"/>
      <c r="DJ35" s="699"/>
      <c r="DK35" s="700"/>
      <c r="DL35" s="686">
        <v>103720</v>
      </c>
      <c r="DM35" s="699"/>
      <c r="DN35" s="699"/>
      <c r="DO35" s="699"/>
      <c r="DP35" s="699"/>
      <c r="DQ35" s="699"/>
      <c r="DR35" s="699"/>
      <c r="DS35" s="699"/>
      <c r="DT35" s="699"/>
      <c r="DU35" s="699"/>
      <c r="DV35" s="700"/>
      <c r="DW35" s="683">
        <v>0.6</v>
      </c>
      <c r="DX35" s="701"/>
      <c r="DY35" s="701"/>
      <c r="DZ35" s="701"/>
      <c r="EA35" s="701"/>
      <c r="EB35" s="701"/>
      <c r="EC35" s="722"/>
    </row>
    <row r="36" spans="2:133" ht="11.25" customHeight="1" x14ac:dyDescent="0.15">
      <c r="B36" s="677" t="s">
        <v>322</v>
      </c>
      <c r="C36" s="678"/>
      <c r="D36" s="678"/>
      <c r="E36" s="678"/>
      <c r="F36" s="678"/>
      <c r="G36" s="678"/>
      <c r="H36" s="678"/>
      <c r="I36" s="678"/>
      <c r="J36" s="678"/>
      <c r="K36" s="678"/>
      <c r="L36" s="678"/>
      <c r="M36" s="678"/>
      <c r="N36" s="678"/>
      <c r="O36" s="678"/>
      <c r="P36" s="678"/>
      <c r="Q36" s="679"/>
      <c r="R36" s="680">
        <v>2720648</v>
      </c>
      <c r="S36" s="681"/>
      <c r="T36" s="681"/>
      <c r="U36" s="681"/>
      <c r="V36" s="681"/>
      <c r="W36" s="681"/>
      <c r="X36" s="681"/>
      <c r="Y36" s="682"/>
      <c r="Z36" s="713">
        <v>5.7</v>
      </c>
      <c r="AA36" s="713"/>
      <c r="AB36" s="713"/>
      <c r="AC36" s="713"/>
      <c r="AD36" s="714" t="s">
        <v>229</v>
      </c>
      <c r="AE36" s="714"/>
      <c r="AF36" s="714"/>
      <c r="AG36" s="714"/>
      <c r="AH36" s="714"/>
      <c r="AI36" s="714"/>
      <c r="AJ36" s="714"/>
      <c r="AK36" s="714"/>
      <c r="AL36" s="683" t="s">
        <v>229</v>
      </c>
      <c r="AM36" s="684"/>
      <c r="AN36" s="684"/>
      <c r="AO36" s="715"/>
      <c r="AP36" s="235"/>
      <c r="AQ36" s="732" t="s">
        <v>323</v>
      </c>
      <c r="AR36" s="733"/>
      <c r="AS36" s="733"/>
      <c r="AT36" s="733"/>
      <c r="AU36" s="733"/>
      <c r="AV36" s="733"/>
      <c r="AW36" s="733"/>
      <c r="AX36" s="733"/>
      <c r="AY36" s="734"/>
      <c r="AZ36" s="735">
        <v>4858928</v>
      </c>
      <c r="BA36" s="736"/>
      <c r="BB36" s="736"/>
      <c r="BC36" s="736"/>
      <c r="BD36" s="736"/>
      <c r="BE36" s="736"/>
      <c r="BF36" s="737"/>
      <c r="BG36" s="738" t="s">
        <v>324</v>
      </c>
      <c r="BH36" s="739"/>
      <c r="BI36" s="739"/>
      <c r="BJ36" s="739"/>
      <c r="BK36" s="739"/>
      <c r="BL36" s="739"/>
      <c r="BM36" s="739"/>
      <c r="BN36" s="739"/>
      <c r="BO36" s="739"/>
      <c r="BP36" s="739"/>
      <c r="BQ36" s="739"/>
      <c r="BR36" s="739"/>
      <c r="BS36" s="739"/>
      <c r="BT36" s="739"/>
      <c r="BU36" s="740"/>
      <c r="BV36" s="735">
        <v>28134</v>
      </c>
      <c r="BW36" s="736"/>
      <c r="BX36" s="736"/>
      <c r="BY36" s="736"/>
      <c r="BZ36" s="736"/>
      <c r="CA36" s="736"/>
      <c r="CB36" s="737"/>
      <c r="CD36" s="719" t="s">
        <v>325</v>
      </c>
      <c r="CE36" s="720"/>
      <c r="CF36" s="720"/>
      <c r="CG36" s="720"/>
      <c r="CH36" s="720"/>
      <c r="CI36" s="720"/>
      <c r="CJ36" s="720"/>
      <c r="CK36" s="720"/>
      <c r="CL36" s="720"/>
      <c r="CM36" s="720"/>
      <c r="CN36" s="720"/>
      <c r="CO36" s="720"/>
      <c r="CP36" s="720"/>
      <c r="CQ36" s="721"/>
      <c r="CR36" s="680">
        <v>14616022</v>
      </c>
      <c r="CS36" s="681"/>
      <c r="CT36" s="681"/>
      <c r="CU36" s="681"/>
      <c r="CV36" s="681"/>
      <c r="CW36" s="681"/>
      <c r="CX36" s="681"/>
      <c r="CY36" s="682"/>
      <c r="CZ36" s="683">
        <v>31.4</v>
      </c>
      <c r="DA36" s="701"/>
      <c r="DB36" s="701"/>
      <c r="DC36" s="702"/>
      <c r="DD36" s="686">
        <v>4632360</v>
      </c>
      <c r="DE36" s="681"/>
      <c r="DF36" s="681"/>
      <c r="DG36" s="681"/>
      <c r="DH36" s="681"/>
      <c r="DI36" s="681"/>
      <c r="DJ36" s="681"/>
      <c r="DK36" s="682"/>
      <c r="DL36" s="686">
        <v>2666942</v>
      </c>
      <c r="DM36" s="681"/>
      <c r="DN36" s="681"/>
      <c r="DO36" s="681"/>
      <c r="DP36" s="681"/>
      <c r="DQ36" s="681"/>
      <c r="DR36" s="681"/>
      <c r="DS36" s="681"/>
      <c r="DT36" s="681"/>
      <c r="DU36" s="681"/>
      <c r="DV36" s="682"/>
      <c r="DW36" s="683">
        <v>14.3</v>
      </c>
      <c r="DX36" s="701"/>
      <c r="DY36" s="701"/>
      <c r="DZ36" s="701"/>
      <c r="EA36" s="701"/>
      <c r="EB36" s="701"/>
      <c r="EC36" s="722"/>
    </row>
    <row r="37" spans="2:133" ht="11.25" customHeight="1" x14ac:dyDescent="0.15">
      <c r="B37" s="677" t="s">
        <v>326</v>
      </c>
      <c r="C37" s="678"/>
      <c r="D37" s="678"/>
      <c r="E37" s="678"/>
      <c r="F37" s="678"/>
      <c r="G37" s="678"/>
      <c r="H37" s="678"/>
      <c r="I37" s="678"/>
      <c r="J37" s="678"/>
      <c r="K37" s="678"/>
      <c r="L37" s="678"/>
      <c r="M37" s="678"/>
      <c r="N37" s="678"/>
      <c r="O37" s="678"/>
      <c r="P37" s="678"/>
      <c r="Q37" s="679"/>
      <c r="R37" s="680">
        <v>850750</v>
      </c>
      <c r="S37" s="681"/>
      <c r="T37" s="681"/>
      <c r="U37" s="681"/>
      <c r="V37" s="681"/>
      <c r="W37" s="681"/>
      <c r="X37" s="681"/>
      <c r="Y37" s="682"/>
      <c r="Z37" s="713">
        <v>1.8</v>
      </c>
      <c r="AA37" s="713"/>
      <c r="AB37" s="713"/>
      <c r="AC37" s="713"/>
      <c r="AD37" s="714" t="s">
        <v>229</v>
      </c>
      <c r="AE37" s="714"/>
      <c r="AF37" s="714"/>
      <c r="AG37" s="714"/>
      <c r="AH37" s="714"/>
      <c r="AI37" s="714"/>
      <c r="AJ37" s="714"/>
      <c r="AK37" s="714"/>
      <c r="AL37" s="683" t="s">
        <v>229</v>
      </c>
      <c r="AM37" s="684"/>
      <c r="AN37" s="684"/>
      <c r="AO37" s="715"/>
      <c r="AQ37" s="723" t="s">
        <v>327</v>
      </c>
      <c r="AR37" s="724"/>
      <c r="AS37" s="724"/>
      <c r="AT37" s="724"/>
      <c r="AU37" s="724"/>
      <c r="AV37" s="724"/>
      <c r="AW37" s="724"/>
      <c r="AX37" s="724"/>
      <c r="AY37" s="725"/>
      <c r="AZ37" s="680">
        <v>1147087</v>
      </c>
      <c r="BA37" s="681"/>
      <c r="BB37" s="681"/>
      <c r="BC37" s="681"/>
      <c r="BD37" s="699"/>
      <c r="BE37" s="699"/>
      <c r="BF37" s="726"/>
      <c r="BG37" s="719" t="s">
        <v>328</v>
      </c>
      <c r="BH37" s="720"/>
      <c r="BI37" s="720"/>
      <c r="BJ37" s="720"/>
      <c r="BK37" s="720"/>
      <c r="BL37" s="720"/>
      <c r="BM37" s="720"/>
      <c r="BN37" s="720"/>
      <c r="BO37" s="720"/>
      <c r="BP37" s="720"/>
      <c r="BQ37" s="720"/>
      <c r="BR37" s="720"/>
      <c r="BS37" s="720"/>
      <c r="BT37" s="720"/>
      <c r="BU37" s="721"/>
      <c r="BV37" s="680">
        <v>-21060</v>
      </c>
      <c r="BW37" s="681"/>
      <c r="BX37" s="681"/>
      <c r="BY37" s="681"/>
      <c r="BZ37" s="681"/>
      <c r="CA37" s="681"/>
      <c r="CB37" s="727"/>
      <c r="CD37" s="719" t="s">
        <v>329</v>
      </c>
      <c r="CE37" s="720"/>
      <c r="CF37" s="720"/>
      <c r="CG37" s="720"/>
      <c r="CH37" s="720"/>
      <c r="CI37" s="720"/>
      <c r="CJ37" s="720"/>
      <c r="CK37" s="720"/>
      <c r="CL37" s="720"/>
      <c r="CM37" s="720"/>
      <c r="CN37" s="720"/>
      <c r="CO37" s="720"/>
      <c r="CP37" s="720"/>
      <c r="CQ37" s="721"/>
      <c r="CR37" s="680">
        <v>844937</v>
      </c>
      <c r="CS37" s="699"/>
      <c r="CT37" s="699"/>
      <c r="CU37" s="699"/>
      <c r="CV37" s="699"/>
      <c r="CW37" s="699"/>
      <c r="CX37" s="699"/>
      <c r="CY37" s="700"/>
      <c r="CZ37" s="683">
        <v>1.8</v>
      </c>
      <c r="DA37" s="701"/>
      <c r="DB37" s="701"/>
      <c r="DC37" s="702"/>
      <c r="DD37" s="686">
        <v>844734</v>
      </c>
      <c r="DE37" s="699"/>
      <c r="DF37" s="699"/>
      <c r="DG37" s="699"/>
      <c r="DH37" s="699"/>
      <c r="DI37" s="699"/>
      <c r="DJ37" s="699"/>
      <c r="DK37" s="700"/>
      <c r="DL37" s="686">
        <v>763021</v>
      </c>
      <c r="DM37" s="699"/>
      <c r="DN37" s="699"/>
      <c r="DO37" s="699"/>
      <c r="DP37" s="699"/>
      <c r="DQ37" s="699"/>
      <c r="DR37" s="699"/>
      <c r="DS37" s="699"/>
      <c r="DT37" s="699"/>
      <c r="DU37" s="699"/>
      <c r="DV37" s="700"/>
      <c r="DW37" s="683">
        <v>4.0999999999999996</v>
      </c>
      <c r="DX37" s="701"/>
      <c r="DY37" s="701"/>
      <c r="DZ37" s="701"/>
      <c r="EA37" s="701"/>
      <c r="EB37" s="701"/>
      <c r="EC37" s="722"/>
    </row>
    <row r="38" spans="2:133" ht="11.25" customHeight="1" x14ac:dyDescent="0.15">
      <c r="B38" s="677" t="s">
        <v>330</v>
      </c>
      <c r="C38" s="678"/>
      <c r="D38" s="678"/>
      <c r="E38" s="678"/>
      <c r="F38" s="678"/>
      <c r="G38" s="678"/>
      <c r="H38" s="678"/>
      <c r="I38" s="678"/>
      <c r="J38" s="678"/>
      <c r="K38" s="678"/>
      <c r="L38" s="678"/>
      <c r="M38" s="678"/>
      <c r="N38" s="678"/>
      <c r="O38" s="678"/>
      <c r="P38" s="678"/>
      <c r="Q38" s="679"/>
      <c r="R38" s="680">
        <v>426313</v>
      </c>
      <c r="S38" s="681"/>
      <c r="T38" s="681"/>
      <c r="U38" s="681"/>
      <c r="V38" s="681"/>
      <c r="W38" s="681"/>
      <c r="X38" s="681"/>
      <c r="Y38" s="682"/>
      <c r="Z38" s="713">
        <v>0.9</v>
      </c>
      <c r="AA38" s="713"/>
      <c r="AB38" s="713"/>
      <c r="AC38" s="713"/>
      <c r="AD38" s="714">
        <v>44990</v>
      </c>
      <c r="AE38" s="714"/>
      <c r="AF38" s="714"/>
      <c r="AG38" s="714"/>
      <c r="AH38" s="714"/>
      <c r="AI38" s="714"/>
      <c r="AJ38" s="714"/>
      <c r="AK38" s="714"/>
      <c r="AL38" s="683">
        <v>0.3</v>
      </c>
      <c r="AM38" s="684"/>
      <c r="AN38" s="684"/>
      <c r="AO38" s="715"/>
      <c r="AQ38" s="723" t="s">
        <v>331</v>
      </c>
      <c r="AR38" s="724"/>
      <c r="AS38" s="724"/>
      <c r="AT38" s="724"/>
      <c r="AU38" s="724"/>
      <c r="AV38" s="724"/>
      <c r="AW38" s="724"/>
      <c r="AX38" s="724"/>
      <c r="AY38" s="725"/>
      <c r="AZ38" s="680">
        <v>1060650</v>
      </c>
      <c r="BA38" s="681"/>
      <c r="BB38" s="681"/>
      <c r="BC38" s="681"/>
      <c r="BD38" s="699"/>
      <c r="BE38" s="699"/>
      <c r="BF38" s="726"/>
      <c r="BG38" s="719" t="s">
        <v>332</v>
      </c>
      <c r="BH38" s="720"/>
      <c r="BI38" s="720"/>
      <c r="BJ38" s="720"/>
      <c r="BK38" s="720"/>
      <c r="BL38" s="720"/>
      <c r="BM38" s="720"/>
      <c r="BN38" s="720"/>
      <c r="BO38" s="720"/>
      <c r="BP38" s="720"/>
      <c r="BQ38" s="720"/>
      <c r="BR38" s="720"/>
      <c r="BS38" s="720"/>
      <c r="BT38" s="720"/>
      <c r="BU38" s="721"/>
      <c r="BV38" s="680">
        <v>10019</v>
      </c>
      <c r="BW38" s="681"/>
      <c r="BX38" s="681"/>
      <c r="BY38" s="681"/>
      <c r="BZ38" s="681"/>
      <c r="CA38" s="681"/>
      <c r="CB38" s="727"/>
      <c r="CD38" s="719" t="s">
        <v>333</v>
      </c>
      <c r="CE38" s="720"/>
      <c r="CF38" s="720"/>
      <c r="CG38" s="720"/>
      <c r="CH38" s="720"/>
      <c r="CI38" s="720"/>
      <c r="CJ38" s="720"/>
      <c r="CK38" s="720"/>
      <c r="CL38" s="720"/>
      <c r="CM38" s="720"/>
      <c r="CN38" s="720"/>
      <c r="CO38" s="720"/>
      <c r="CP38" s="720"/>
      <c r="CQ38" s="721"/>
      <c r="CR38" s="680">
        <v>2614447</v>
      </c>
      <c r="CS38" s="681"/>
      <c r="CT38" s="681"/>
      <c r="CU38" s="681"/>
      <c r="CV38" s="681"/>
      <c r="CW38" s="681"/>
      <c r="CX38" s="681"/>
      <c r="CY38" s="682"/>
      <c r="CZ38" s="683">
        <v>5.6</v>
      </c>
      <c r="DA38" s="701"/>
      <c r="DB38" s="701"/>
      <c r="DC38" s="702"/>
      <c r="DD38" s="686">
        <v>2129269</v>
      </c>
      <c r="DE38" s="681"/>
      <c r="DF38" s="681"/>
      <c r="DG38" s="681"/>
      <c r="DH38" s="681"/>
      <c r="DI38" s="681"/>
      <c r="DJ38" s="681"/>
      <c r="DK38" s="682"/>
      <c r="DL38" s="686">
        <v>2089846</v>
      </c>
      <c r="DM38" s="681"/>
      <c r="DN38" s="681"/>
      <c r="DO38" s="681"/>
      <c r="DP38" s="681"/>
      <c r="DQ38" s="681"/>
      <c r="DR38" s="681"/>
      <c r="DS38" s="681"/>
      <c r="DT38" s="681"/>
      <c r="DU38" s="681"/>
      <c r="DV38" s="682"/>
      <c r="DW38" s="683">
        <v>11.2</v>
      </c>
      <c r="DX38" s="701"/>
      <c r="DY38" s="701"/>
      <c r="DZ38" s="701"/>
      <c r="EA38" s="701"/>
      <c r="EB38" s="701"/>
      <c r="EC38" s="722"/>
    </row>
    <row r="39" spans="2:133" ht="11.25" customHeight="1" x14ac:dyDescent="0.15">
      <c r="B39" s="677" t="s">
        <v>334</v>
      </c>
      <c r="C39" s="678"/>
      <c r="D39" s="678"/>
      <c r="E39" s="678"/>
      <c r="F39" s="678"/>
      <c r="G39" s="678"/>
      <c r="H39" s="678"/>
      <c r="I39" s="678"/>
      <c r="J39" s="678"/>
      <c r="K39" s="678"/>
      <c r="L39" s="678"/>
      <c r="M39" s="678"/>
      <c r="N39" s="678"/>
      <c r="O39" s="678"/>
      <c r="P39" s="678"/>
      <c r="Q39" s="679"/>
      <c r="R39" s="680">
        <v>1553794</v>
      </c>
      <c r="S39" s="681"/>
      <c r="T39" s="681"/>
      <c r="U39" s="681"/>
      <c r="V39" s="681"/>
      <c r="W39" s="681"/>
      <c r="X39" s="681"/>
      <c r="Y39" s="682"/>
      <c r="Z39" s="713">
        <v>3.3</v>
      </c>
      <c r="AA39" s="713"/>
      <c r="AB39" s="713"/>
      <c r="AC39" s="713"/>
      <c r="AD39" s="714" t="s">
        <v>229</v>
      </c>
      <c r="AE39" s="714"/>
      <c r="AF39" s="714"/>
      <c r="AG39" s="714"/>
      <c r="AH39" s="714"/>
      <c r="AI39" s="714"/>
      <c r="AJ39" s="714"/>
      <c r="AK39" s="714"/>
      <c r="AL39" s="683" t="s">
        <v>136</v>
      </c>
      <c r="AM39" s="684"/>
      <c r="AN39" s="684"/>
      <c r="AO39" s="715"/>
      <c r="AQ39" s="723" t="s">
        <v>335</v>
      </c>
      <c r="AR39" s="724"/>
      <c r="AS39" s="724"/>
      <c r="AT39" s="724"/>
      <c r="AU39" s="724"/>
      <c r="AV39" s="724"/>
      <c r="AW39" s="724"/>
      <c r="AX39" s="724"/>
      <c r="AY39" s="725"/>
      <c r="AZ39" s="680">
        <v>36744</v>
      </c>
      <c r="BA39" s="681"/>
      <c r="BB39" s="681"/>
      <c r="BC39" s="681"/>
      <c r="BD39" s="699"/>
      <c r="BE39" s="699"/>
      <c r="BF39" s="726"/>
      <c r="BG39" s="719" t="s">
        <v>336</v>
      </c>
      <c r="BH39" s="720"/>
      <c r="BI39" s="720"/>
      <c r="BJ39" s="720"/>
      <c r="BK39" s="720"/>
      <c r="BL39" s="720"/>
      <c r="BM39" s="720"/>
      <c r="BN39" s="720"/>
      <c r="BO39" s="720"/>
      <c r="BP39" s="720"/>
      <c r="BQ39" s="720"/>
      <c r="BR39" s="720"/>
      <c r="BS39" s="720"/>
      <c r="BT39" s="720"/>
      <c r="BU39" s="721"/>
      <c r="BV39" s="680">
        <v>15700</v>
      </c>
      <c r="BW39" s="681"/>
      <c r="BX39" s="681"/>
      <c r="BY39" s="681"/>
      <c r="BZ39" s="681"/>
      <c r="CA39" s="681"/>
      <c r="CB39" s="727"/>
      <c r="CD39" s="719" t="s">
        <v>337</v>
      </c>
      <c r="CE39" s="720"/>
      <c r="CF39" s="720"/>
      <c r="CG39" s="720"/>
      <c r="CH39" s="720"/>
      <c r="CI39" s="720"/>
      <c r="CJ39" s="720"/>
      <c r="CK39" s="720"/>
      <c r="CL39" s="720"/>
      <c r="CM39" s="720"/>
      <c r="CN39" s="720"/>
      <c r="CO39" s="720"/>
      <c r="CP39" s="720"/>
      <c r="CQ39" s="721"/>
      <c r="CR39" s="680">
        <v>4187934</v>
      </c>
      <c r="CS39" s="699"/>
      <c r="CT39" s="699"/>
      <c r="CU39" s="699"/>
      <c r="CV39" s="699"/>
      <c r="CW39" s="699"/>
      <c r="CX39" s="699"/>
      <c r="CY39" s="700"/>
      <c r="CZ39" s="683">
        <v>9</v>
      </c>
      <c r="DA39" s="701"/>
      <c r="DB39" s="701"/>
      <c r="DC39" s="702"/>
      <c r="DD39" s="686">
        <v>297951</v>
      </c>
      <c r="DE39" s="699"/>
      <c r="DF39" s="699"/>
      <c r="DG39" s="699"/>
      <c r="DH39" s="699"/>
      <c r="DI39" s="699"/>
      <c r="DJ39" s="699"/>
      <c r="DK39" s="700"/>
      <c r="DL39" s="686" t="s">
        <v>229</v>
      </c>
      <c r="DM39" s="699"/>
      <c r="DN39" s="699"/>
      <c r="DO39" s="699"/>
      <c r="DP39" s="699"/>
      <c r="DQ39" s="699"/>
      <c r="DR39" s="699"/>
      <c r="DS39" s="699"/>
      <c r="DT39" s="699"/>
      <c r="DU39" s="699"/>
      <c r="DV39" s="700"/>
      <c r="DW39" s="683" t="s">
        <v>229</v>
      </c>
      <c r="DX39" s="701"/>
      <c r="DY39" s="701"/>
      <c r="DZ39" s="701"/>
      <c r="EA39" s="701"/>
      <c r="EB39" s="701"/>
      <c r="EC39" s="722"/>
    </row>
    <row r="40" spans="2:133" ht="11.25" customHeight="1" x14ac:dyDescent="0.15">
      <c r="B40" s="677" t="s">
        <v>338</v>
      </c>
      <c r="C40" s="678"/>
      <c r="D40" s="678"/>
      <c r="E40" s="678"/>
      <c r="F40" s="678"/>
      <c r="G40" s="678"/>
      <c r="H40" s="678"/>
      <c r="I40" s="678"/>
      <c r="J40" s="678"/>
      <c r="K40" s="678"/>
      <c r="L40" s="678"/>
      <c r="M40" s="678"/>
      <c r="N40" s="678"/>
      <c r="O40" s="678"/>
      <c r="P40" s="678"/>
      <c r="Q40" s="679"/>
      <c r="R40" s="680" t="s">
        <v>136</v>
      </c>
      <c r="S40" s="681"/>
      <c r="T40" s="681"/>
      <c r="U40" s="681"/>
      <c r="V40" s="681"/>
      <c r="W40" s="681"/>
      <c r="X40" s="681"/>
      <c r="Y40" s="682"/>
      <c r="Z40" s="713" t="s">
        <v>229</v>
      </c>
      <c r="AA40" s="713"/>
      <c r="AB40" s="713"/>
      <c r="AC40" s="713"/>
      <c r="AD40" s="714" t="s">
        <v>229</v>
      </c>
      <c r="AE40" s="714"/>
      <c r="AF40" s="714"/>
      <c r="AG40" s="714"/>
      <c r="AH40" s="714"/>
      <c r="AI40" s="714"/>
      <c r="AJ40" s="714"/>
      <c r="AK40" s="714"/>
      <c r="AL40" s="683" t="s">
        <v>229</v>
      </c>
      <c r="AM40" s="684"/>
      <c r="AN40" s="684"/>
      <c r="AO40" s="715"/>
      <c r="AQ40" s="723" t="s">
        <v>339</v>
      </c>
      <c r="AR40" s="724"/>
      <c r="AS40" s="724"/>
      <c r="AT40" s="724"/>
      <c r="AU40" s="724"/>
      <c r="AV40" s="724"/>
      <c r="AW40" s="724"/>
      <c r="AX40" s="724"/>
      <c r="AY40" s="725"/>
      <c r="AZ40" s="680" t="s">
        <v>229</v>
      </c>
      <c r="BA40" s="681"/>
      <c r="BB40" s="681"/>
      <c r="BC40" s="681"/>
      <c r="BD40" s="699"/>
      <c r="BE40" s="699"/>
      <c r="BF40" s="726"/>
      <c r="BG40" s="728" t="s">
        <v>340</v>
      </c>
      <c r="BH40" s="729"/>
      <c r="BI40" s="729"/>
      <c r="BJ40" s="729"/>
      <c r="BK40" s="729"/>
      <c r="BL40" s="236"/>
      <c r="BM40" s="720" t="s">
        <v>341</v>
      </c>
      <c r="BN40" s="720"/>
      <c r="BO40" s="720"/>
      <c r="BP40" s="720"/>
      <c r="BQ40" s="720"/>
      <c r="BR40" s="720"/>
      <c r="BS40" s="720"/>
      <c r="BT40" s="720"/>
      <c r="BU40" s="721"/>
      <c r="BV40" s="680">
        <v>97</v>
      </c>
      <c r="BW40" s="681"/>
      <c r="BX40" s="681"/>
      <c r="BY40" s="681"/>
      <c r="BZ40" s="681"/>
      <c r="CA40" s="681"/>
      <c r="CB40" s="727"/>
      <c r="CD40" s="719" t="s">
        <v>342</v>
      </c>
      <c r="CE40" s="720"/>
      <c r="CF40" s="720"/>
      <c r="CG40" s="720"/>
      <c r="CH40" s="720"/>
      <c r="CI40" s="720"/>
      <c r="CJ40" s="720"/>
      <c r="CK40" s="720"/>
      <c r="CL40" s="720"/>
      <c r="CM40" s="720"/>
      <c r="CN40" s="720"/>
      <c r="CO40" s="720"/>
      <c r="CP40" s="720"/>
      <c r="CQ40" s="721"/>
      <c r="CR40" s="680">
        <v>790440</v>
      </c>
      <c r="CS40" s="681"/>
      <c r="CT40" s="681"/>
      <c r="CU40" s="681"/>
      <c r="CV40" s="681"/>
      <c r="CW40" s="681"/>
      <c r="CX40" s="681"/>
      <c r="CY40" s="682"/>
      <c r="CZ40" s="683">
        <v>1.7</v>
      </c>
      <c r="DA40" s="701"/>
      <c r="DB40" s="701"/>
      <c r="DC40" s="702"/>
      <c r="DD40" s="686">
        <v>782440</v>
      </c>
      <c r="DE40" s="681"/>
      <c r="DF40" s="681"/>
      <c r="DG40" s="681"/>
      <c r="DH40" s="681"/>
      <c r="DI40" s="681"/>
      <c r="DJ40" s="681"/>
      <c r="DK40" s="682"/>
      <c r="DL40" s="686">
        <v>401149</v>
      </c>
      <c r="DM40" s="681"/>
      <c r="DN40" s="681"/>
      <c r="DO40" s="681"/>
      <c r="DP40" s="681"/>
      <c r="DQ40" s="681"/>
      <c r="DR40" s="681"/>
      <c r="DS40" s="681"/>
      <c r="DT40" s="681"/>
      <c r="DU40" s="681"/>
      <c r="DV40" s="682"/>
      <c r="DW40" s="683">
        <v>2.1</v>
      </c>
      <c r="DX40" s="701"/>
      <c r="DY40" s="701"/>
      <c r="DZ40" s="701"/>
      <c r="EA40" s="701"/>
      <c r="EB40" s="701"/>
      <c r="EC40" s="722"/>
    </row>
    <row r="41" spans="2:133" ht="11.25" customHeight="1" x14ac:dyDescent="0.15">
      <c r="B41" s="677" t="s">
        <v>343</v>
      </c>
      <c r="C41" s="678"/>
      <c r="D41" s="678"/>
      <c r="E41" s="678"/>
      <c r="F41" s="678"/>
      <c r="G41" s="678"/>
      <c r="H41" s="678"/>
      <c r="I41" s="678"/>
      <c r="J41" s="678"/>
      <c r="K41" s="678"/>
      <c r="L41" s="678"/>
      <c r="M41" s="678"/>
      <c r="N41" s="678"/>
      <c r="O41" s="678"/>
      <c r="P41" s="678"/>
      <c r="Q41" s="679"/>
      <c r="R41" s="680" t="s">
        <v>229</v>
      </c>
      <c r="S41" s="681"/>
      <c r="T41" s="681"/>
      <c r="U41" s="681"/>
      <c r="V41" s="681"/>
      <c r="W41" s="681"/>
      <c r="X41" s="681"/>
      <c r="Y41" s="682"/>
      <c r="Z41" s="713" t="s">
        <v>136</v>
      </c>
      <c r="AA41" s="713"/>
      <c r="AB41" s="713"/>
      <c r="AC41" s="713"/>
      <c r="AD41" s="714" t="s">
        <v>136</v>
      </c>
      <c r="AE41" s="714"/>
      <c r="AF41" s="714"/>
      <c r="AG41" s="714"/>
      <c r="AH41" s="714"/>
      <c r="AI41" s="714"/>
      <c r="AJ41" s="714"/>
      <c r="AK41" s="714"/>
      <c r="AL41" s="683" t="s">
        <v>229</v>
      </c>
      <c r="AM41" s="684"/>
      <c r="AN41" s="684"/>
      <c r="AO41" s="715"/>
      <c r="AQ41" s="723" t="s">
        <v>344</v>
      </c>
      <c r="AR41" s="724"/>
      <c r="AS41" s="724"/>
      <c r="AT41" s="724"/>
      <c r="AU41" s="724"/>
      <c r="AV41" s="724"/>
      <c r="AW41" s="724"/>
      <c r="AX41" s="724"/>
      <c r="AY41" s="725"/>
      <c r="AZ41" s="680">
        <v>564920</v>
      </c>
      <c r="BA41" s="681"/>
      <c r="BB41" s="681"/>
      <c r="BC41" s="681"/>
      <c r="BD41" s="699"/>
      <c r="BE41" s="699"/>
      <c r="BF41" s="726"/>
      <c r="BG41" s="728"/>
      <c r="BH41" s="729"/>
      <c r="BI41" s="729"/>
      <c r="BJ41" s="729"/>
      <c r="BK41" s="729"/>
      <c r="BL41" s="236"/>
      <c r="BM41" s="720" t="s">
        <v>345</v>
      </c>
      <c r="BN41" s="720"/>
      <c r="BO41" s="720"/>
      <c r="BP41" s="720"/>
      <c r="BQ41" s="720"/>
      <c r="BR41" s="720"/>
      <c r="BS41" s="720"/>
      <c r="BT41" s="720"/>
      <c r="BU41" s="721"/>
      <c r="BV41" s="680">
        <v>2</v>
      </c>
      <c r="BW41" s="681"/>
      <c r="BX41" s="681"/>
      <c r="BY41" s="681"/>
      <c r="BZ41" s="681"/>
      <c r="CA41" s="681"/>
      <c r="CB41" s="727"/>
      <c r="CD41" s="719" t="s">
        <v>346</v>
      </c>
      <c r="CE41" s="720"/>
      <c r="CF41" s="720"/>
      <c r="CG41" s="720"/>
      <c r="CH41" s="720"/>
      <c r="CI41" s="720"/>
      <c r="CJ41" s="720"/>
      <c r="CK41" s="720"/>
      <c r="CL41" s="720"/>
      <c r="CM41" s="720"/>
      <c r="CN41" s="720"/>
      <c r="CO41" s="720"/>
      <c r="CP41" s="720"/>
      <c r="CQ41" s="721"/>
      <c r="CR41" s="680" t="s">
        <v>229</v>
      </c>
      <c r="CS41" s="699"/>
      <c r="CT41" s="699"/>
      <c r="CU41" s="699"/>
      <c r="CV41" s="699"/>
      <c r="CW41" s="699"/>
      <c r="CX41" s="699"/>
      <c r="CY41" s="700"/>
      <c r="CZ41" s="683" t="s">
        <v>136</v>
      </c>
      <c r="DA41" s="701"/>
      <c r="DB41" s="701"/>
      <c r="DC41" s="702"/>
      <c r="DD41" s="686" t="s">
        <v>136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347</v>
      </c>
      <c r="C42" s="678"/>
      <c r="D42" s="678"/>
      <c r="E42" s="678"/>
      <c r="F42" s="678"/>
      <c r="G42" s="678"/>
      <c r="H42" s="678"/>
      <c r="I42" s="678"/>
      <c r="J42" s="678"/>
      <c r="K42" s="678"/>
      <c r="L42" s="678"/>
      <c r="M42" s="678"/>
      <c r="N42" s="678"/>
      <c r="O42" s="678"/>
      <c r="P42" s="678"/>
      <c r="Q42" s="679"/>
      <c r="R42" s="680">
        <v>999724</v>
      </c>
      <c r="S42" s="681"/>
      <c r="T42" s="681"/>
      <c r="U42" s="681"/>
      <c r="V42" s="681"/>
      <c r="W42" s="681"/>
      <c r="X42" s="681"/>
      <c r="Y42" s="682"/>
      <c r="Z42" s="713">
        <v>2.1</v>
      </c>
      <c r="AA42" s="713"/>
      <c r="AB42" s="713"/>
      <c r="AC42" s="713"/>
      <c r="AD42" s="714" t="s">
        <v>229</v>
      </c>
      <c r="AE42" s="714"/>
      <c r="AF42" s="714"/>
      <c r="AG42" s="714"/>
      <c r="AH42" s="714"/>
      <c r="AI42" s="714"/>
      <c r="AJ42" s="714"/>
      <c r="AK42" s="714"/>
      <c r="AL42" s="683" t="s">
        <v>229</v>
      </c>
      <c r="AM42" s="684"/>
      <c r="AN42" s="684"/>
      <c r="AO42" s="715"/>
      <c r="AQ42" s="716" t="s">
        <v>348</v>
      </c>
      <c r="AR42" s="717"/>
      <c r="AS42" s="717"/>
      <c r="AT42" s="717"/>
      <c r="AU42" s="717"/>
      <c r="AV42" s="717"/>
      <c r="AW42" s="717"/>
      <c r="AX42" s="717"/>
      <c r="AY42" s="718"/>
      <c r="AZ42" s="664">
        <v>2049527</v>
      </c>
      <c r="BA42" s="703"/>
      <c r="BB42" s="703"/>
      <c r="BC42" s="703"/>
      <c r="BD42" s="665"/>
      <c r="BE42" s="665"/>
      <c r="BF42" s="709"/>
      <c r="BG42" s="730"/>
      <c r="BH42" s="731"/>
      <c r="BI42" s="731"/>
      <c r="BJ42" s="731"/>
      <c r="BK42" s="731"/>
      <c r="BL42" s="237"/>
      <c r="BM42" s="710" t="s">
        <v>349</v>
      </c>
      <c r="BN42" s="710"/>
      <c r="BO42" s="710"/>
      <c r="BP42" s="710"/>
      <c r="BQ42" s="710"/>
      <c r="BR42" s="710"/>
      <c r="BS42" s="710"/>
      <c r="BT42" s="710"/>
      <c r="BU42" s="711"/>
      <c r="BV42" s="664">
        <v>329</v>
      </c>
      <c r="BW42" s="703"/>
      <c r="BX42" s="703"/>
      <c r="BY42" s="703"/>
      <c r="BZ42" s="703"/>
      <c r="CA42" s="703"/>
      <c r="CB42" s="712"/>
      <c r="CD42" s="677" t="s">
        <v>350</v>
      </c>
      <c r="CE42" s="678"/>
      <c r="CF42" s="678"/>
      <c r="CG42" s="678"/>
      <c r="CH42" s="678"/>
      <c r="CI42" s="678"/>
      <c r="CJ42" s="678"/>
      <c r="CK42" s="678"/>
      <c r="CL42" s="678"/>
      <c r="CM42" s="678"/>
      <c r="CN42" s="678"/>
      <c r="CO42" s="678"/>
      <c r="CP42" s="678"/>
      <c r="CQ42" s="679"/>
      <c r="CR42" s="680">
        <v>3071021</v>
      </c>
      <c r="CS42" s="681"/>
      <c r="CT42" s="681"/>
      <c r="CU42" s="681"/>
      <c r="CV42" s="681"/>
      <c r="CW42" s="681"/>
      <c r="CX42" s="681"/>
      <c r="CY42" s="682"/>
      <c r="CZ42" s="683">
        <v>6.6</v>
      </c>
      <c r="DA42" s="684"/>
      <c r="DB42" s="684"/>
      <c r="DC42" s="685"/>
      <c r="DD42" s="686">
        <v>832342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351</v>
      </c>
      <c r="C43" s="662"/>
      <c r="D43" s="662"/>
      <c r="E43" s="662"/>
      <c r="F43" s="662"/>
      <c r="G43" s="662"/>
      <c r="H43" s="662"/>
      <c r="I43" s="662"/>
      <c r="J43" s="662"/>
      <c r="K43" s="662"/>
      <c r="L43" s="662"/>
      <c r="M43" s="662"/>
      <c r="N43" s="662"/>
      <c r="O43" s="662"/>
      <c r="P43" s="662"/>
      <c r="Q43" s="663"/>
      <c r="R43" s="664">
        <v>47664085</v>
      </c>
      <c r="S43" s="703"/>
      <c r="T43" s="703"/>
      <c r="U43" s="703"/>
      <c r="V43" s="703"/>
      <c r="W43" s="703"/>
      <c r="X43" s="703"/>
      <c r="Y43" s="704"/>
      <c r="Z43" s="705">
        <v>100</v>
      </c>
      <c r="AA43" s="705"/>
      <c r="AB43" s="705"/>
      <c r="AC43" s="705"/>
      <c r="AD43" s="706">
        <v>17691495</v>
      </c>
      <c r="AE43" s="706"/>
      <c r="AF43" s="706"/>
      <c r="AG43" s="706"/>
      <c r="AH43" s="706"/>
      <c r="AI43" s="706"/>
      <c r="AJ43" s="706"/>
      <c r="AK43" s="706"/>
      <c r="AL43" s="667">
        <v>100</v>
      </c>
      <c r="AM43" s="707"/>
      <c r="AN43" s="707"/>
      <c r="AO43" s="708"/>
      <c r="BV43" s="238"/>
      <c r="BW43" s="238"/>
      <c r="BX43" s="238"/>
      <c r="BY43" s="238"/>
      <c r="BZ43" s="238"/>
      <c r="CA43" s="238"/>
      <c r="CB43" s="238"/>
      <c r="CD43" s="677" t="s">
        <v>352</v>
      </c>
      <c r="CE43" s="678"/>
      <c r="CF43" s="678"/>
      <c r="CG43" s="678"/>
      <c r="CH43" s="678"/>
      <c r="CI43" s="678"/>
      <c r="CJ43" s="678"/>
      <c r="CK43" s="678"/>
      <c r="CL43" s="678"/>
      <c r="CM43" s="678"/>
      <c r="CN43" s="678"/>
      <c r="CO43" s="678"/>
      <c r="CP43" s="678"/>
      <c r="CQ43" s="679"/>
      <c r="CR43" s="680">
        <v>69174</v>
      </c>
      <c r="CS43" s="699"/>
      <c r="CT43" s="699"/>
      <c r="CU43" s="699"/>
      <c r="CV43" s="699"/>
      <c r="CW43" s="699"/>
      <c r="CX43" s="699"/>
      <c r="CY43" s="700"/>
      <c r="CZ43" s="683">
        <v>0.1</v>
      </c>
      <c r="DA43" s="701"/>
      <c r="DB43" s="701"/>
      <c r="DC43" s="702"/>
      <c r="DD43" s="686">
        <v>69132</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299</v>
      </c>
      <c r="CE44" s="694"/>
      <c r="CF44" s="677" t="s">
        <v>353</v>
      </c>
      <c r="CG44" s="678"/>
      <c r="CH44" s="678"/>
      <c r="CI44" s="678"/>
      <c r="CJ44" s="678"/>
      <c r="CK44" s="678"/>
      <c r="CL44" s="678"/>
      <c r="CM44" s="678"/>
      <c r="CN44" s="678"/>
      <c r="CO44" s="678"/>
      <c r="CP44" s="678"/>
      <c r="CQ44" s="679"/>
      <c r="CR44" s="680">
        <v>3071021</v>
      </c>
      <c r="CS44" s="681"/>
      <c r="CT44" s="681"/>
      <c r="CU44" s="681"/>
      <c r="CV44" s="681"/>
      <c r="CW44" s="681"/>
      <c r="CX44" s="681"/>
      <c r="CY44" s="682"/>
      <c r="CZ44" s="683">
        <v>6.6</v>
      </c>
      <c r="DA44" s="684"/>
      <c r="DB44" s="684"/>
      <c r="DC44" s="685"/>
      <c r="DD44" s="686">
        <v>832342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355</v>
      </c>
      <c r="CG45" s="678"/>
      <c r="CH45" s="678"/>
      <c r="CI45" s="678"/>
      <c r="CJ45" s="678"/>
      <c r="CK45" s="678"/>
      <c r="CL45" s="678"/>
      <c r="CM45" s="678"/>
      <c r="CN45" s="678"/>
      <c r="CO45" s="678"/>
      <c r="CP45" s="678"/>
      <c r="CQ45" s="679"/>
      <c r="CR45" s="680">
        <v>2065968</v>
      </c>
      <c r="CS45" s="699"/>
      <c r="CT45" s="699"/>
      <c r="CU45" s="699"/>
      <c r="CV45" s="699"/>
      <c r="CW45" s="699"/>
      <c r="CX45" s="699"/>
      <c r="CY45" s="700"/>
      <c r="CZ45" s="683">
        <v>4.4000000000000004</v>
      </c>
      <c r="DA45" s="701"/>
      <c r="DB45" s="701"/>
      <c r="DC45" s="702"/>
      <c r="DD45" s="686">
        <v>239485</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357</v>
      </c>
      <c r="CG46" s="678"/>
      <c r="CH46" s="678"/>
      <c r="CI46" s="678"/>
      <c r="CJ46" s="678"/>
      <c r="CK46" s="678"/>
      <c r="CL46" s="678"/>
      <c r="CM46" s="678"/>
      <c r="CN46" s="678"/>
      <c r="CO46" s="678"/>
      <c r="CP46" s="678"/>
      <c r="CQ46" s="679"/>
      <c r="CR46" s="680">
        <v>961397</v>
      </c>
      <c r="CS46" s="681"/>
      <c r="CT46" s="681"/>
      <c r="CU46" s="681"/>
      <c r="CV46" s="681"/>
      <c r="CW46" s="681"/>
      <c r="CX46" s="681"/>
      <c r="CY46" s="682"/>
      <c r="CZ46" s="683">
        <v>2.1</v>
      </c>
      <c r="DA46" s="684"/>
      <c r="DB46" s="684"/>
      <c r="DC46" s="685"/>
      <c r="DD46" s="686">
        <v>554201</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359</v>
      </c>
      <c r="CG47" s="678"/>
      <c r="CH47" s="678"/>
      <c r="CI47" s="678"/>
      <c r="CJ47" s="678"/>
      <c r="CK47" s="678"/>
      <c r="CL47" s="678"/>
      <c r="CM47" s="678"/>
      <c r="CN47" s="678"/>
      <c r="CO47" s="678"/>
      <c r="CP47" s="678"/>
      <c r="CQ47" s="679"/>
      <c r="CR47" s="680" t="s">
        <v>136</v>
      </c>
      <c r="CS47" s="699"/>
      <c r="CT47" s="699"/>
      <c r="CU47" s="699"/>
      <c r="CV47" s="699"/>
      <c r="CW47" s="699"/>
      <c r="CX47" s="699"/>
      <c r="CY47" s="700"/>
      <c r="CZ47" s="683" t="s">
        <v>136</v>
      </c>
      <c r="DA47" s="701"/>
      <c r="DB47" s="701"/>
      <c r="DC47" s="702"/>
      <c r="DD47" s="686" t="s">
        <v>136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360</v>
      </c>
      <c r="CG48" s="678"/>
      <c r="CH48" s="678"/>
      <c r="CI48" s="678"/>
      <c r="CJ48" s="678"/>
      <c r="CK48" s="678"/>
      <c r="CL48" s="678"/>
      <c r="CM48" s="678"/>
      <c r="CN48" s="678"/>
      <c r="CO48" s="678"/>
      <c r="CP48" s="678"/>
      <c r="CQ48" s="679"/>
      <c r="CR48" s="680" t="s">
        <v>136</v>
      </c>
      <c r="CS48" s="681"/>
      <c r="CT48" s="681"/>
      <c r="CU48" s="681"/>
      <c r="CV48" s="681"/>
      <c r="CW48" s="681"/>
      <c r="CX48" s="681"/>
      <c r="CY48" s="682"/>
      <c r="CZ48" s="683" t="s">
        <v>229</v>
      </c>
      <c r="DA48" s="684"/>
      <c r="DB48" s="684"/>
      <c r="DC48" s="685"/>
      <c r="DD48" s="686" t="s">
        <v>229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361</v>
      </c>
      <c r="CE49" s="662"/>
      <c r="CF49" s="662"/>
      <c r="CG49" s="662"/>
      <c r="CH49" s="662"/>
      <c r="CI49" s="662"/>
      <c r="CJ49" s="662"/>
      <c r="CK49" s="662"/>
      <c r="CL49" s="662"/>
      <c r="CM49" s="662"/>
      <c r="CN49" s="662"/>
      <c r="CO49" s="662"/>
      <c r="CP49" s="662"/>
      <c r="CQ49" s="663"/>
      <c r="CR49" s="664">
        <v>46525236</v>
      </c>
      <c r="CS49" s="665"/>
      <c r="CT49" s="665"/>
      <c r="CU49" s="665"/>
      <c r="CV49" s="665"/>
      <c r="CW49" s="665"/>
      <c r="CX49" s="665"/>
      <c r="CY49" s="666"/>
      <c r="CZ49" s="667">
        <v>100</v>
      </c>
      <c r="DA49" s="668"/>
      <c r="DB49" s="668"/>
      <c r="DC49" s="669"/>
      <c r="DD49" s="670">
        <v>21520477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RhV3w0DC3FeUaO9PhQstMKNjQqN7BjBgPWzu5Pbp0JGGkONot1ncCPTai1Zl1eS9cIYN1OmYhk0DQ4DKLTQsXQ==" saltValue="FunWUDSswpw9pypAktVbN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V10" sqref="V10:Z10"/>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363</v>
      </c>
      <c r="DK2" s="1206"/>
      <c r="DL2" s="1206"/>
      <c r="DM2" s="1206"/>
      <c r="DN2" s="1206"/>
      <c r="DO2" s="1207"/>
      <c r="DP2" s="251"/>
      <c r="DQ2" s="1205" t="s">
        <v>364</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365</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367</v>
      </c>
      <c r="B5" s="1091"/>
      <c r="C5" s="1091"/>
      <c r="D5" s="1091"/>
      <c r="E5" s="1091"/>
      <c r="F5" s="1091"/>
      <c r="G5" s="1091"/>
      <c r="H5" s="1091"/>
      <c r="I5" s="1091"/>
      <c r="J5" s="1091"/>
      <c r="K5" s="1091"/>
      <c r="L5" s="1091"/>
      <c r="M5" s="1091"/>
      <c r="N5" s="1091"/>
      <c r="O5" s="1091"/>
      <c r="P5" s="1092"/>
      <c r="Q5" s="1096" t="s">
        <v>368</v>
      </c>
      <c r="R5" s="1097"/>
      <c r="S5" s="1097"/>
      <c r="T5" s="1097"/>
      <c r="U5" s="1098"/>
      <c r="V5" s="1096" t="s">
        <v>369</v>
      </c>
      <c r="W5" s="1097"/>
      <c r="X5" s="1097"/>
      <c r="Y5" s="1097"/>
      <c r="Z5" s="1098"/>
      <c r="AA5" s="1096" t="s">
        <v>370</v>
      </c>
      <c r="AB5" s="1097"/>
      <c r="AC5" s="1097"/>
      <c r="AD5" s="1097"/>
      <c r="AE5" s="1097"/>
      <c r="AF5" s="1208" t="s">
        <v>371</v>
      </c>
      <c r="AG5" s="1097"/>
      <c r="AH5" s="1097"/>
      <c r="AI5" s="1097"/>
      <c r="AJ5" s="1112"/>
      <c r="AK5" s="1097" t="s">
        <v>372</v>
      </c>
      <c r="AL5" s="1097"/>
      <c r="AM5" s="1097"/>
      <c r="AN5" s="1097"/>
      <c r="AO5" s="1098"/>
      <c r="AP5" s="1096" t="s">
        <v>373</v>
      </c>
      <c r="AQ5" s="1097"/>
      <c r="AR5" s="1097"/>
      <c r="AS5" s="1097"/>
      <c r="AT5" s="1098"/>
      <c r="AU5" s="1096" t="s">
        <v>374</v>
      </c>
      <c r="AV5" s="1097"/>
      <c r="AW5" s="1097"/>
      <c r="AX5" s="1097"/>
      <c r="AY5" s="1112"/>
      <c r="AZ5" s="258"/>
      <c r="BA5" s="258"/>
      <c r="BB5" s="258"/>
      <c r="BC5" s="258"/>
      <c r="BD5" s="258"/>
      <c r="BE5" s="259"/>
      <c r="BF5" s="259"/>
      <c r="BG5" s="259"/>
      <c r="BH5" s="259"/>
      <c r="BI5" s="259"/>
      <c r="BJ5" s="259"/>
      <c r="BK5" s="259"/>
      <c r="BL5" s="259"/>
      <c r="BM5" s="259"/>
      <c r="BN5" s="259"/>
      <c r="BO5" s="259"/>
      <c r="BP5" s="259"/>
      <c r="BQ5" s="1090" t="s">
        <v>375</v>
      </c>
      <c r="BR5" s="1091"/>
      <c r="BS5" s="1091"/>
      <c r="BT5" s="1091"/>
      <c r="BU5" s="1091"/>
      <c r="BV5" s="1091"/>
      <c r="BW5" s="1091"/>
      <c r="BX5" s="1091"/>
      <c r="BY5" s="1091"/>
      <c r="BZ5" s="1091"/>
      <c r="CA5" s="1091"/>
      <c r="CB5" s="1091"/>
      <c r="CC5" s="1091"/>
      <c r="CD5" s="1091"/>
      <c r="CE5" s="1091"/>
      <c r="CF5" s="1091"/>
      <c r="CG5" s="1092"/>
      <c r="CH5" s="1096" t="s">
        <v>376</v>
      </c>
      <c r="CI5" s="1097"/>
      <c r="CJ5" s="1097"/>
      <c r="CK5" s="1097"/>
      <c r="CL5" s="1098"/>
      <c r="CM5" s="1096" t="s">
        <v>377</v>
      </c>
      <c r="CN5" s="1097"/>
      <c r="CO5" s="1097"/>
      <c r="CP5" s="1097"/>
      <c r="CQ5" s="1098"/>
      <c r="CR5" s="1096" t="s">
        <v>378</v>
      </c>
      <c r="CS5" s="1097"/>
      <c r="CT5" s="1097"/>
      <c r="CU5" s="1097"/>
      <c r="CV5" s="1098"/>
      <c r="CW5" s="1096" t="s">
        <v>379</v>
      </c>
      <c r="CX5" s="1097"/>
      <c r="CY5" s="1097"/>
      <c r="CZ5" s="1097"/>
      <c r="DA5" s="1098"/>
      <c r="DB5" s="1096" t="s">
        <v>380</v>
      </c>
      <c r="DC5" s="1097"/>
      <c r="DD5" s="1097"/>
      <c r="DE5" s="1097"/>
      <c r="DF5" s="1098"/>
      <c r="DG5" s="1193" t="s">
        <v>381</v>
      </c>
      <c r="DH5" s="1194"/>
      <c r="DI5" s="1194"/>
      <c r="DJ5" s="1194"/>
      <c r="DK5" s="1195"/>
      <c r="DL5" s="1193" t="s">
        <v>382</v>
      </c>
      <c r="DM5" s="1194"/>
      <c r="DN5" s="1194"/>
      <c r="DO5" s="1194"/>
      <c r="DP5" s="1195"/>
      <c r="DQ5" s="1096" t="s">
        <v>383</v>
      </c>
      <c r="DR5" s="1097"/>
      <c r="DS5" s="1097"/>
      <c r="DT5" s="1097"/>
      <c r="DU5" s="1098"/>
      <c r="DV5" s="1096" t="s">
        <v>374</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384</v>
      </c>
      <c r="C7" s="1146"/>
      <c r="D7" s="1146"/>
      <c r="E7" s="1146"/>
      <c r="F7" s="1146"/>
      <c r="G7" s="1146"/>
      <c r="H7" s="1146"/>
      <c r="I7" s="1146"/>
      <c r="J7" s="1146"/>
      <c r="K7" s="1146"/>
      <c r="L7" s="1146"/>
      <c r="M7" s="1146"/>
      <c r="N7" s="1146"/>
      <c r="O7" s="1146"/>
      <c r="P7" s="1147"/>
      <c r="Q7" s="1199">
        <v>47623</v>
      </c>
      <c r="R7" s="1200"/>
      <c r="S7" s="1200"/>
      <c r="T7" s="1200"/>
      <c r="U7" s="1200"/>
      <c r="V7" s="1200">
        <v>46484</v>
      </c>
      <c r="W7" s="1200"/>
      <c r="X7" s="1200"/>
      <c r="Y7" s="1200"/>
      <c r="Z7" s="1200"/>
      <c r="AA7" s="1200">
        <f>Q7-V7</f>
        <v>1139</v>
      </c>
      <c r="AB7" s="1200"/>
      <c r="AC7" s="1200"/>
      <c r="AD7" s="1200"/>
      <c r="AE7" s="1201"/>
      <c r="AF7" s="1202">
        <v>820</v>
      </c>
      <c r="AG7" s="1203"/>
      <c r="AH7" s="1203"/>
      <c r="AI7" s="1203"/>
      <c r="AJ7" s="1204"/>
      <c r="AK7" s="1186">
        <v>2721</v>
      </c>
      <c r="AL7" s="1187"/>
      <c r="AM7" s="1187"/>
      <c r="AN7" s="1187"/>
      <c r="AO7" s="1187"/>
      <c r="AP7" s="1187">
        <v>26075</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573</v>
      </c>
      <c r="BT7" s="1191"/>
      <c r="BU7" s="1191"/>
      <c r="BV7" s="1191"/>
      <c r="BW7" s="1191"/>
      <c r="BX7" s="1191"/>
      <c r="BY7" s="1191"/>
      <c r="BZ7" s="1191"/>
      <c r="CA7" s="1191"/>
      <c r="CB7" s="1191"/>
      <c r="CC7" s="1191"/>
      <c r="CD7" s="1191"/>
      <c r="CE7" s="1191"/>
      <c r="CF7" s="1191"/>
      <c r="CG7" s="1192"/>
      <c r="CH7" s="1183">
        <v>-2</v>
      </c>
      <c r="CI7" s="1184"/>
      <c r="CJ7" s="1184"/>
      <c r="CK7" s="1184"/>
      <c r="CL7" s="1185"/>
      <c r="CM7" s="1183">
        <v>23</v>
      </c>
      <c r="CN7" s="1184"/>
      <c r="CO7" s="1184"/>
      <c r="CP7" s="1184"/>
      <c r="CQ7" s="1185"/>
      <c r="CR7" s="1183">
        <v>24</v>
      </c>
      <c r="CS7" s="1184"/>
      <c r="CT7" s="1184"/>
      <c r="CU7" s="1184"/>
      <c r="CV7" s="1185"/>
      <c r="CW7" s="1183" t="s">
        <v>578</v>
      </c>
      <c r="CX7" s="1184"/>
      <c r="CY7" s="1184"/>
      <c r="CZ7" s="1184"/>
      <c r="DA7" s="1185"/>
      <c r="DB7" s="1183" t="s">
        <v>579</v>
      </c>
      <c r="DC7" s="1184"/>
      <c r="DD7" s="1184"/>
      <c r="DE7" s="1184"/>
      <c r="DF7" s="1185"/>
      <c r="DG7" s="1183" t="s">
        <v>578</v>
      </c>
      <c r="DH7" s="1184"/>
      <c r="DI7" s="1184"/>
      <c r="DJ7" s="1184"/>
      <c r="DK7" s="1185"/>
      <c r="DL7" s="1183" t="s">
        <v>582</v>
      </c>
      <c r="DM7" s="1184"/>
      <c r="DN7" s="1184"/>
      <c r="DO7" s="1184"/>
      <c r="DP7" s="1185"/>
      <c r="DQ7" s="1183" t="s">
        <v>578</v>
      </c>
      <c r="DR7" s="1184"/>
      <c r="DS7" s="1184"/>
      <c r="DT7" s="1184"/>
      <c r="DU7" s="1185"/>
      <c r="DV7" s="1210"/>
      <c r="DW7" s="1211"/>
      <c r="DX7" s="1211"/>
      <c r="DY7" s="1211"/>
      <c r="DZ7" s="1212"/>
      <c r="EA7" s="256"/>
    </row>
    <row r="8" spans="1:131" s="257" customFormat="1" ht="26.25" customHeight="1" x14ac:dyDescent="0.15">
      <c r="A8" s="263">
        <v>2</v>
      </c>
      <c r="B8" s="1132" t="s">
        <v>385</v>
      </c>
      <c r="C8" s="1133"/>
      <c r="D8" s="1133"/>
      <c r="E8" s="1133"/>
      <c r="F8" s="1133"/>
      <c r="G8" s="1133"/>
      <c r="H8" s="1133"/>
      <c r="I8" s="1133"/>
      <c r="J8" s="1133"/>
      <c r="K8" s="1133"/>
      <c r="L8" s="1133"/>
      <c r="M8" s="1133"/>
      <c r="N8" s="1133"/>
      <c r="O8" s="1133"/>
      <c r="P8" s="1134"/>
      <c r="Q8" s="1138">
        <v>34</v>
      </c>
      <c r="R8" s="1139"/>
      <c r="S8" s="1139"/>
      <c r="T8" s="1139"/>
      <c r="U8" s="1139"/>
      <c r="V8" s="1139">
        <v>34</v>
      </c>
      <c r="W8" s="1139"/>
      <c r="X8" s="1139"/>
      <c r="Y8" s="1139"/>
      <c r="Z8" s="1139"/>
      <c r="AA8" s="1139" t="s">
        <v>578</v>
      </c>
      <c r="AB8" s="1139"/>
      <c r="AC8" s="1139"/>
      <c r="AD8" s="1139"/>
      <c r="AE8" s="1140"/>
      <c r="AF8" s="1114" t="s">
        <v>386</v>
      </c>
      <c r="AG8" s="1115"/>
      <c r="AH8" s="1115"/>
      <c r="AI8" s="1115"/>
      <c r="AJ8" s="1116"/>
      <c r="AK8" s="1181">
        <v>4</v>
      </c>
      <c r="AL8" s="1182"/>
      <c r="AM8" s="1182"/>
      <c r="AN8" s="1182"/>
      <c r="AO8" s="1182"/>
      <c r="AP8" s="1182" t="s">
        <v>578</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574</v>
      </c>
      <c r="BT8" s="1110"/>
      <c r="BU8" s="1110"/>
      <c r="BV8" s="1110"/>
      <c r="BW8" s="1110"/>
      <c r="BX8" s="1110"/>
      <c r="BY8" s="1110"/>
      <c r="BZ8" s="1110"/>
      <c r="CA8" s="1110"/>
      <c r="CB8" s="1110"/>
      <c r="CC8" s="1110"/>
      <c r="CD8" s="1110"/>
      <c r="CE8" s="1110"/>
      <c r="CF8" s="1110"/>
      <c r="CG8" s="1111"/>
      <c r="CH8" s="1084">
        <v>-1</v>
      </c>
      <c r="CI8" s="1085"/>
      <c r="CJ8" s="1085"/>
      <c r="CK8" s="1085"/>
      <c r="CL8" s="1086"/>
      <c r="CM8" s="1084">
        <v>82</v>
      </c>
      <c r="CN8" s="1085"/>
      <c r="CO8" s="1085"/>
      <c r="CP8" s="1085"/>
      <c r="CQ8" s="1086"/>
      <c r="CR8" s="1084">
        <v>80</v>
      </c>
      <c r="CS8" s="1085"/>
      <c r="CT8" s="1085"/>
      <c r="CU8" s="1085"/>
      <c r="CV8" s="1086"/>
      <c r="CW8" s="1084" t="s">
        <v>578</v>
      </c>
      <c r="CX8" s="1085"/>
      <c r="CY8" s="1085"/>
      <c r="CZ8" s="1085"/>
      <c r="DA8" s="1086"/>
      <c r="DB8" s="1084" t="s">
        <v>579</v>
      </c>
      <c r="DC8" s="1085"/>
      <c r="DD8" s="1085"/>
      <c r="DE8" s="1085"/>
      <c r="DF8" s="1086"/>
      <c r="DG8" s="1084" t="s">
        <v>578</v>
      </c>
      <c r="DH8" s="1085"/>
      <c r="DI8" s="1085"/>
      <c r="DJ8" s="1085"/>
      <c r="DK8" s="1086"/>
      <c r="DL8" s="1084" t="s">
        <v>578</v>
      </c>
      <c r="DM8" s="1085"/>
      <c r="DN8" s="1085"/>
      <c r="DO8" s="1085"/>
      <c r="DP8" s="1086"/>
      <c r="DQ8" s="1084" t="s">
        <v>578</v>
      </c>
      <c r="DR8" s="1085"/>
      <c r="DS8" s="1085"/>
      <c r="DT8" s="1085"/>
      <c r="DU8" s="1086"/>
      <c r="DV8" s="1087"/>
      <c r="DW8" s="1088"/>
      <c r="DX8" s="1088"/>
      <c r="DY8" s="1088"/>
      <c r="DZ8" s="1089"/>
      <c r="EA8" s="256"/>
    </row>
    <row r="9" spans="1:131" s="257" customFormat="1" ht="26.25" customHeight="1" x14ac:dyDescent="0.15">
      <c r="A9" s="263">
        <v>3</v>
      </c>
      <c r="B9" s="1132" t="s">
        <v>387</v>
      </c>
      <c r="C9" s="1133"/>
      <c r="D9" s="1133"/>
      <c r="E9" s="1133"/>
      <c r="F9" s="1133"/>
      <c r="G9" s="1133"/>
      <c r="H9" s="1133"/>
      <c r="I9" s="1133"/>
      <c r="J9" s="1133"/>
      <c r="K9" s="1133"/>
      <c r="L9" s="1133"/>
      <c r="M9" s="1133"/>
      <c r="N9" s="1133"/>
      <c r="O9" s="1133"/>
      <c r="P9" s="1134"/>
      <c r="Q9" s="1138">
        <v>55</v>
      </c>
      <c r="R9" s="1139"/>
      <c r="S9" s="1139"/>
      <c r="T9" s="1139"/>
      <c r="U9" s="1139"/>
      <c r="V9" s="1139">
        <v>54</v>
      </c>
      <c r="W9" s="1139"/>
      <c r="X9" s="1139"/>
      <c r="Y9" s="1139"/>
      <c r="Z9" s="1139"/>
      <c r="AA9" s="1139">
        <v>0</v>
      </c>
      <c r="AB9" s="1139"/>
      <c r="AC9" s="1139"/>
      <c r="AD9" s="1139"/>
      <c r="AE9" s="1140"/>
      <c r="AF9" s="1114">
        <v>0</v>
      </c>
      <c r="AG9" s="1115"/>
      <c r="AH9" s="1115"/>
      <c r="AI9" s="1115"/>
      <c r="AJ9" s="1116"/>
      <c r="AK9" s="1181">
        <v>43</v>
      </c>
      <c r="AL9" s="1182"/>
      <c r="AM9" s="1182"/>
      <c r="AN9" s="1182"/>
      <c r="AO9" s="1182"/>
      <c r="AP9" s="1182" t="s">
        <v>584</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575</v>
      </c>
      <c r="BT9" s="1110"/>
      <c r="BU9" s="1110"/>
      <c r="BV9" s="1110"/>
      <c r="BW9" s="1110"/>
      <c r="BX9" s="1110"/>
      <c r="BY9" s="1110"/>
      <c r="BZ9" s="1110"/>
      <c r="CA9" s="1110"/>
      <c r="CB9" s="1110"/>
      <c r="CC9" s="1110"/>
      <c r="CD9" s="1110"/>
      <c r="CE9" s="1110"/>
      <c r="CF9" s="1110"/>
      <c r="CG9" s="1111"/>
      <c r="CH9" s="1084">
        <v>-1</v>
      </c>
      <c r="CI9" s="1085"/>
      <c r="CJ9" s="1085"/>
      <c r="CK9" s="1085"/>
      <c r="CL9" s="1086"/>
      <c r="CM9" s="1084">
        <v>50</v>
      </c>
      <c r="CN9" s="1085"/>
      <c r="CO9" s="1085"/>
      <c r="CP9" s="1085"/>
      <c r="CQ9" s="1086"/>
      <c r="CR9" s="1084">
        <v>18</v>
      </c>
      <c r="CS9" s="1085"/>
      <c r="CT9" s="1085"/>
      <c r="CU9" s="1085"/>
      <c r="CV9" s="1086"/>
      <c r="CW9" s="1084">
        <v>3</v>
      </c>
      <c r="CX9" s="1085"/>
      <c r="CY9" s="1085"/>
      <c r="CZ9" s="1085"/>
      <c r="DA9" s="1086"/>
      <c r="DB9" s="1084" t="s">
        <v>580</v>
      </c>
      <c r="DC9" s="1085"/>
      <c r="DD9" s="1085"/>
      <c r="DE9" s="1085"/>
      <c r="DF9" s="1086"/>
      <c r="DG9" s="1084" t="s">
        <v>578</v>
      </c>
      <c r="DH9" s="1085"/>
      <c r="DI9" s="1085"/>
      <c r="DJ9" s="1085"/>
      <c r="DK9" s="1086"/>
      <c r="DL9" s="1084" t="s">
        <v>578</v>
      </c>
      <c r="DM9" s="1085"/>
      <c r="DN9" s="1085"/>
      <c r="DO9" s="1085"/>
      <c r="DP9" s="1086"/>
      <c r="DQ9" s="1084" t="s">
        <v>578</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576</v>
      </c>
      <c r="BT10" s="1110"/>
      <c r="BU10" s="1110"/>
      <c r="BV10" s="1110"/>
      <c r="BW10" s="1110"/>
      <c r="BX10" s="1110"/>
      <c r="BY10" s="1110"/>
      <c r="BZ10" s="1110"/>
      <c r="CA10" s="1110"/>
      <c r="CB10" s="1110"/>
      <c r="CC10" s="1110"/>
      <c r="CD10" s="1110"/>
      <c r="CE10" s="1110"/>
      <c r="CF10" s="1110"/>
      <c r="CG10" s="1111"/>
      <c r="CH10" s="1084">
        <v>4</v>
      </c>
      <c r="CI10" s="1085"/>
      <c r="CJ10" s="1085"/>
      <c r="CK10" s="1085"/>
      <c r="CL10" s="1086"/>
      <c r="CM10" s="1084">
        <v>131</v>
      </c>
      <c r="CN10" s="1085"/>
      <c r="CO10" s="1085"/>
      <c r="CP10" s="1085"/>
      <c r="CQ10" s="1086"/>
      <c r="CR10" s="1084">
        <v>50</v>
      </c>
      <c r="CS10" s="1085"/>
      <c r="CT10" s="1085"/>
      <c r="CU10" s="1085"/>
      <c r="CV10" s="1086"/>
      <c r="CW10" s="1084" t="s">
        <v>579</v>
      </c>
      <c r="CX10" s="1085"/>
      <c r="CY10" s="1085"/>
      <c r="CZ10" s="1085"/>
      <c r="DA10" s="1086"/>
      <c r="DB10" s="1084" t="s">
        <v>581</v>
      </c>
      <c r="DC10" s="1085"/>
      <c r="DD10" s="1085"/>
      <c r="DE10" s="1085"/>
      <c r="DF10" s="1086"/>
      <c r="DG10" s="1084" t="s">
        <v>581</v>
      </c>
      <c r="DH10" s="1085"/>
      <c r="DI10" s="1085"/>
      <c r="DJ10" s="1085"/>
      <c r="DK10" s="1086"/>
      <c r="DL10" s="1084" t="s">
        <v>578</v>
      </c>
      <c r="DM10" s="1085"/>
      <c r="DN10" s="1085"/>
      <c r="DO10" s="1085"/>
      <c r="DP10" s="1086"/>
      <c r="DQ10" s="1084" t="s">
        <v>578</v>
      </c>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577</v>
      </c>
      <c r="BT11" s="1110"/>
      <c r="BU11" s="1110"/>
      <c r="BV11" s="1110"/>
      <c r="BW11" s="1110"/>
      <c r="BX11" s="1110"/>
      <c r="BY11" s="1110"/>
      <c r="BZ11" s="1110"/>
      <c r="CA11" s="1110"/>
      <c r="CB11" s="1110"/>
      <c r="CC11" s="1110"/>
      <c r="CD11" s="1110"/>
      <c r="CE11" s="1110"/>
      <c r="CF11" s="1110"/>
      <c r="CG11" s="1111"/>
      <c r="CH11" s="1084">
        <v>-2</v>
      </c>
      <c r="CI11" s="1085"/>
      <c r="CJ11" s="1085"/>
      <c r="CK11" s="1085"/>
      <c r="CL11" s="1086"/>
      <c r="CM11" s="1084">
        <v>22</v>
      </c>
      <c r="CN11" s="1085"/>
      <c r="CO11" s="1085"/>
      <c r="CP11" s="1085"/>
      <c r="CQ11" s="1086"/>
      <c r="CR11" s="1084">
        <v>12</v>
      </c>
      <c r="CS11" s="1085"/>
      <c r="CT11" s="1085"/>
      <c r="CU11" s="1085"/>
      <c r="CV11" s="1086"/>
      <c r="CW11" s="1084" t="s">
        <v>578</v>
      </c>
      <c r="CX11" s="1085"/>
      <c r="CY11" s="1085"/>
      <c r="CZ11" s="1085"/>
      <c r="DA11" s="1086"/>
      <c r="DB11" s="1084" t="s">
        <v>582</v>
      </c>
      <c r="DC11" s="1085"/>
      <c r="DD11" s="1085"/>
      <c r="DE11" s="1085"/>
      <c r="DF11" s="1086"/>
      <c r="DG11" s="1084" t="s">
        <v>581</v>
      </c>
      <c r="DH11" s="1085"/>
      <c r="DI11" s="1085"/>
      <c r="DJ11" s="1085"/>
      <c r="DK11" s="1086"/>
      <c r="DL11" s="1084" t="s">
        <v>583</v>
      </c>
      <c r="DM11" s="1085"/>
      <c r="DN11" s="1085"/>
      <c r="DO11" s="1085"/>
      <c r="DP11" s="1086"/>
      <c r="DQ11" s="1084" t="s">
        <v>581</v>
      </c>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388</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389</v>
      </c>
      <c r="B23" s="1039" t="s">
        <v>390</v>
      </c>
      <c r="C23" s="1040"/>
      <c r="D23" s="1040"/>
      <c r="E23" s="1040"/>
      <c r="F23" s="1040"/>
      <c r="G23" s="1040"/>
      <c r="H23" s="1040"/>
      <c r="I23" s="1040"/>
      <c r="J23" s="1040"/>
      <c r="K23" s="1040"/>
      <c r="L23" s="1040"/>
      <c r="M23" s="1040"/>
      <c r="N23" s="1040"/>
      <c r="O23" s="1040"/>
      <c r="P23" s="1041"/>
      <c r="Q23" s="1163">
        <v>47664</v>
      </c>
      <c r="R23" s="1164"/>
      <c r="S23" s="1164"/>
      <c r="T23" s="1164"/>
      <c r="U23" s="1164"/>
      <c r="V23" s="1164">
        <v>46525</v>
      </c>
      <c r="W23" s="1164"/>
      <c r="X23" s="1164"/>
      <c r="Y23" s="1164"/>
      <c r="Z23" s="1164"/>
      <c r="AA23" s="1164">
        <v>1139</v>
      </c>
      <c r="AB23" s="1164"/>
      <c r="AC23" s="1164"/>
      <c r="AD23" s="1164"/>
      <c r="AE23" s="1165"/>
      <c r="AF23" s="1166">
        <v>820</v>
      </c>
      <c r="AG23" s="1164"/>
      <c r="AH23" s="1164"/>
      <c r="AI23" s="1164"/>
      <c r="AJ23" s="1167"/>
      <c r="AK23" s="1168"/>
      <c r="AL23" s="1169"/>
      <c r="AM23" s="1169"/>
      <c r="AN23" s="1169"/>
      <c r="AO23" s="1169"/>
      <c r="AP23" s="1164">
        <v>26075</v>
      </c>
      <c r="AQ23" s="1164"/>
      <c r="AR23" s="1164"/>
      <c r="AS23" s="1164"/>
      <c r="AT23" s="1164"/>
      <c r="AU23" s="1170"/>
      <c r="AV23" s="1170"/>
      <c r="AW23" s="1170"/>
      <c r="AX23" s="1170"/>
      <c r="AY23" s="1171"/>
      <c r="AZ23" s="1160" t="s">
        <v>386</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391</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392</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367</v>
      </c>
      <c r="B26" s="1091"/>
      <c r="C26" s="1091"/>
      <c r="D26" s="1091"/>
      <c r="E26" s="1091"/>
      <c r="F26" s="1091"/>
      <c r="G26" s="1091"/>
      <c r="H26" s="1091"/>
      <c r="I26" s="1091"/>
      <c r="J26" s="1091"/>
      <c r="K26" s="1091"/>
      <c r="L26" s="1091"/>
      <c r="M26" s="1091"/>
      <c r="N26" s="1091"/>
      <c r="O26" s="1091"/>
      <c r="P26" s="1092"/>
      <c r="Q26" s="1096" t="s">
        <v>393</v>
      </c>
      <c r="R26" s="1097"/>
      <c r="S26" s="1097"/>
      <c r="T26" s="1097"/>
      <c r="U26" s="1098"/>
      <c r="V26" s="1096" t="s">
        <v>394</v>
      </c>
      <c r="W26" s="1097"/>
      <c r="X26" s="1097"/>
      <c r="Y26" s="1097"/>
      <c r="Z26" s="1098"/>
      <c r="AA26" s="1096" t="s">
        <v>395</v>
      </c>
      <c r="AB26" s="1097"/>
      <c r="AC26" s="1097"/>
      <c r="AD26" s="1097"/>
      <c r="AE26" s="1097"/>
      <c r="AF26" s="1154" t="s">
        <v>396</v>
      </c>
      <c r="AG26" s="1103"/>
      <c r="AH26" s="1103"/>
      <c r="AI26" s="1103"/>
      <c r="AJ26" s="1155"/>
      <c r="AK26" s="1097" t="s">
        <v>397</v>
      </c>
      <c r="AL26" s="1097"/>
      <c r="AM26" s="1097"/>
      <c r="AN26" s="1097"/>
      <c r="AO26" s="1098"/>
      <c r="AP26" s="1096" t="s">
        <v>398</v>
      </c>
      <c r="AQ26" s="1097"/>
      <c r="AR26" s="1097"/>
      <c r="AS26" s="1097"/>
      <c r="AT26" s="1098"/>
      <c r="AU26" s="1096" t="s">
        <v>399</v>
      </c>
      <c r="AV26" s="1097"/>
      <c r="AW26" s="1097"/>
      <c r="AX26" s="1097"/>
      <c r="AY26" s="1098"/>
      <c r="AZ26" s="1096" t="s">
        <v>400</v>
      </c>
      <c r="BA26" s="1097"/>
      <c r="BB26" s="1097"/>
      <c r="BC26" s="1097"/>
      <c r="BD26" s="1098"/>
      <c r="BE26" s="1096" t="s">
        <v>374</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401</v>
      </c>
      <c r="C28" s="1146"/>
      <c r="D28" s="1146"/>
      <c r="E28" s="1146"/>
      <c r="F28" s="1146"/>
      <c r="G28" s="1146"/>
      <c r="H28" s="1146"/>
      <c r="I28" s="1146"/>
      <c r="J28" s="1146"/>
      <c r="K28" s="1146"/>
      <c r="L28" s="1146"/>
      <c r="M28" s="1146"/>
      <c r="N28" s="1146"/>
      <c r="O28" s="1146"/>
      <c r="P28" s="1147"/>
      <c r="Q28" s="1148">
        <v>7501</v>
      </c>
      <c r="R28" s="1149"/>
      <c r="S28" s="1149"/>
      <c r="T28" s="1149"/>
      <c r="U28" s="1149"/>
      <c r="V28" s="1149">
        <v>7472</v>
      </c>
      <c r="W28" s="1149"/>
      <c r="X28" s="1149"/>
      <c r="Y28" s="1149"/>
      <c r="Z28" s="1149"/>
      <c r="AA28" s="1149">
        <v>28</v>
      </c>
      <c r="AB28" s="1149"/>
      <c r="AC28" s="1149"/>
      <c r="AD28" s="1149"/>
      <c r="AE28" s="1150"/>
      <c r="AF28" s="1151">
        <v>28</v>
      </c>
      <c r="AG28" s="1149"/>
      <c r="AH28" s="1149"/>
      <c r="AI28" s="1149"/>
      <c r="AJ28" s="1152"/>
      <c r="AK28" s="1153">
        <v>565</v>
      </c>
      <c r="AL28" s="1141"/>
      <c r="AM28" s="1141"/>
      <c r="AN28" s="1141"/>
      <c r="AO28" s="1141"/>
      <c r="AP28" s="1141" t="s">
        <v>578</v>
      </c>
      <c r="AQ28" s="1141"/>
      <c r="AR28" s="1141"/>
      <c r="AS28" s="1141"/>
      <c r="AT28" s="1141"/>
      <c r="AU28" s="1141" t="s">
        <v>578</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402</v>
      </c>
      <c r="C29" s="1133"/>
      <c r="D29" s="1133"/>
      <c r="E29" s="1133"/>
      <c r="F29" s="1133"/>
      <c r="G29" s="1133"/>
      <c r="H29" s="1133"/>
      <c r="I29" s="1133"/>
      <c r="J29" s="1133"/>
      <c r="K29" s="1133"/>
      <c r="L29" s="1133"/>
      <c r="M29" s="1133"/>
      <c r="N29" s="1133"/>
      <c r="O29" s="1133"/>
      <c r="P29" s="1134"/>
      <c r="Q29" s="1138">
        <v>999</v>
      </c>
      <c r="R29" s="1139"/>
      <c r="S29" s="1139"/>
      <c r="T29" s="1139"/>
      <c r="U29" s="1139"/>
      <c r="V29" s="1139">
        <v>998</v>
      </c>
      <c r="W29" s="1139"/>
      <c r="X29" s="1139"/>
      <c r="Y29" s="1139"/>
      <c r="Z29" s="1139"/>
      <c r="AA29" s="1139">
        <v>1</v>
      </c>
      <c r="AB29" s="1139"/>
      <c r="AC29" s="1139"/>
      <c r="AD29" s="1139"/>
      <c r="AE29" s="1140"/>
      <c r="AF29" s="1114">
        <v>1</v>
      </c>
      <c r="AG29" s="1115"/>
      <c r="AH29" s="1115"/>
      <c r="AI29" s="1115"/>
      <c r="AJ29" s="1116"/>
      <c r="AK29" s="1075">
        <v>210</v>
      </c>
      <c r="AL29" s="1066"/>
      <c r="AM29" s="1066"/>
      <c r="AN29" s="1066"/>
      <c r="AO29" s="1066"/>
      <c r="AP29" s="1066" t="s">
        <v>582</v>
      </c>
      <c r="AQ29" s="1066"/>
      <c r="AR29" s="1066"/>
      <c r="AS29" s="1066"/>
      <c r="AT29" s="1066"/>
      <c r="AU29" s="1066" t="s">
        <v>585</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403</v>
      </c>
      <c r="C30" s="1133"/>
      <c r="D30" s="1133"/>
      <c r="E30" s="1133"/>
      <c r="F30" s="1133"/>
      <c r="G30" s="1133"/>
      <c r="H30" s="1133"/>
      <c r="I30" s="1133"/>
      <c r="J30" s="1133"/>
      <c r="K30" s="1133"/>
      <c r="L30" s="1133"/>
      <c r="M30" s="1133"/>
      <c r="N30" s="1133"/>
      <c r="O30" s="1133"/>
      <c r="P30" s="1134"/>
      <c r="Q30" s="1138">
        <v>29</v>
      </c>
      <c r="R30" s="1139"/>
      <c r="S30" s="1139"/>
      <c r="T30" s="1139"/>
      <c r="U30" s="1139"/>
      <c r="V30" s="1139">
        <v>29</v>
      </c>
      <c r="W30" s="1139"/>
      <c r="X30" s="1139"/>
      <c r="Y30" s="1139"/>
      <c r="Z30" s="1139"/>
      <c r="AA30" s="1139" t="s">
        <v>579</v>
      </c>
      <c r="AB30" s="1139"/>
      <c r="AC30" s="1139"/>
      <c r="AD30" s="1139"/>
      <c r="AE30" s="1140"/>
      <c r="AF30" s="1114" t="s">
        <v>386</v>
      </c>
      <c r="AG30" s="1115"/>
      <c r="AH30" s="1115"/>
      <c r="AI30" s="1115"/>
      <c r="AJ30" s="1116"/>
      <c r="AK30" s="1075">
        <v>20</v>
      </c>
      <c r="AL30" s="1066"/>
      <c r="AM30" s="1066"/>
      <c r="AN30" s="1066"/>
      <c r="AO30" s="1066"/>
      <c r="AP30" s="1066" t="s">
        <v>578</v>
      </c>
      <c r="AQ30" s="1066"/>
      <c r="AR30" s="1066"/>
      <c r="AS30" s="1066"/>
      <c r="AT30" s="1066"/>
      <c r="AU30" s="1066" t="s">
        <v>585</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404</v>
      </c>
      <c r="C31" s="1133"/>
      <c r="D31" s="1133"/>
      <c r="E31" s="1133"/>
      <c r="F31" s="1133"/>
      <c r="G31" s="1133"/>
      <c r="H31" s="1133"/>
      <c r="I31" s="1133"/>
      <c r="J31" s="1133"/>
      <c r="K31" s="1133"/>
      <c r="L31" s="1133"/>
      <c r="M31" s="1133"/>
      <c r="N31" s="1133"/>
      <c r="O31" s="1133"/>
      <c r="P31" s="1134"/>
      <c r="Q31" s="1138">
        <v>6496</v>
      </c>
      <c r="R31" s="1139"/>
      <c r="S31" s="1139"/>
      <c r="T31" s="1139"/>
      <c r="U31" s="1139"/>
      <c r="V31" s="1139">
        <v>6354</v>
      </c>
      <c r="W31" s="1139"/>
      <c r="X31" s="1139"/>
      <c r="Y31" s="1139"/>
      <c r="Z31" s="1139"/>
      <c r="AA31" s="1139">
        <v>142</v>
      </c>
      <c r="AB31" s="1139"/>
      <c r="AC31" s="1139"/>
      <c r="AD31" s="1139"/>
      <c r="AE31" s="1140"/>
      <c r="AF31" s="1114">
        <v>142</v>
      </c>
      <c r="AG31" s="1115"/>
      <c r="AH31" s="1115"/>
      <c r="AI31" s="1115"/>
      <c r="AJ31" s="1116"/>
      <c r="AK31" s="1075">
        <v>984</v>
      </c>
      <c r="AL31" s="1066"/>
      <c r="AM31" s="1066"/>
      <c r="AN31" s="1066"/>
      <c r="AO31" s="1066"/>
      <c r="AP31" s="1066" t="s">
        <v>578</v>
      </c>
      <c r="AQ31" s="1066"/>
      <c r="AR31" s="1066"/>
      <c r="AS31" s="1066"/>
      <c r="AT31" s="1066"/>
      <c r="AU31" s="1066" t="s">
        <v>585</v>
      </c>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405</v>
      </c>
      <c r="C32" s="1133"/>
      <c r="D32" s="1133"/>
      <c r="E32" s="1133"/>
      <c r="F32" s="1133"/>
      <c r="G32" s="1133"/>
      <c r="H32" s="1133"/>
      <c r="I32" s="1133"/>
      <c r="J32" s="1133"/>
      <c r="K32" s="1133"/>
      <c r="L32" s="1133"/>
      <c r="M32" s="1133"/>
      <c r="N32" s="1133"/>
      <c r="O32" s="1133"/>
      <c r="P32" s="1134"/>
      <c r="Q32" s="1138">
        <v>11</v>
      </c>
      <c r="R32" s="1139"/>
      <c r="S32" s="1139"/>
      <c r="T32" s="1139"/>
      <c r="U32" s="1139"/>
      <c r="V32" s="1139">
        <v>11</v>
      </c>
      <c r="W32" s="1139"/>
      <c r="X32" s="1139"/>
      <c r="Y32" s="1139"/>
      <c r="Z32" s="1139"/>
      <c r="AA32" s="1139" t="s">
        <v>579</v>
      </c>
      <c r="AB32" s="1139"/>
      <c r="AC32" s="1139"/>
      <c r="AD32" s="1139"/>
      <c r="AE32" s="1140"/>
      <c r="AF32" s="1114" t="s">
        <v>386</v>
      </c>
      <c r="AG32" s="1115"/>
      <c r="AH32" s="1115"/>
      <c r="AI32" s="1115"/>
      <c r="AJ32" s="1116"/>
      <c r="AK32" s="1075">
        <v>3</v>
      </c>
      <c r="AL32" s="1066"/>
      <c r="AM32" s="1066"/>
      <c r="AN32" s="1066"/>
      <c r="AO32" s="1066"/>
      <c r="AP32" s="1066" t="s">
        <v>578</v>
      </c>
      <c r="AQ32" s="1066"/>
      <c r="AR32" s="1066"/>
      <c r="AS32" s="1066"/>
      <c r="AT32" s="1066"/>
      <c r="AU32" s="1066" t="s">
        <v>578</v>
      </c>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406</v>
      </c>
      <c r="C33" s="1133"/>
      <c r="D33" s="1133"/>
      <c r="E33" s="1133"/>
      <c r="F33" s="1133"/>
      <c r="G33" s="1133"/>
      <c r="H33" s="1133"/>
      <c r="I33" s="1133"/>
      <c r="J33" s="1133"/>
      <c r="K33" s="1133"/>
      <c r="L33" s="1133"/>
      <c r="M33" s="1133"/>
      <c r="N33" s="1133"/>
      <c r="O33" s="1133"/>
      <c r="P33" s="1134"/>
      <c r="Q33" s="1138">
        <v>1648</v>
      </c>
      <c r="R33" s="1139"/>
      <c r="S33" s="1139"/>
      <c r="T33" s="1139"/>
      <c r="U33" s="1139"/>
      <c r="V33" s="1139">
        <v>1496</v>
      </c>
      <c r="W33" s="1139"/>
      <c r="X33" s="1139"/>
      <c r="Y33" s="1139"/>
      <c r="Z33" s="1139"/>
      <c r="AA33" s="1139">
        <v>151</v>
      </c>
      <c r="AB33" s="1139"/>
      <c r="AC33" s="1139"/>
      <c r="AD33" s="1139"/>
      <c r="AE33" s="1140"/>
      <c r="AF33" s="1114">
        <v>2178</v>
      </c>
      <c r="AG33" s="1115"/>
      <c r="AH33" s="1115"/>
      <c r="AI33" s="1115"/>
      <c r="AJ33" s="1116"/>
      <c r="AK33" s="1075">
        <v>37</v>
      </c>
      <c r="AL33" s="1066"/>
      <c r="AM33" s="1066"/>
      <c r="AN33" s="1066"/>
      <c r="AO33" s="1066"/>
      <c r="AP33" s="1066">
        <v>3891</v>
      </c>
      <c r="AQ33" s="1066"/>
      <c r="AR33" s="1066"/>
      <c r="AS33" s="1066"/>
      <c r="AT33" s="1066"/>
      <c r="AU33" s="1066">
        <v>66</v>
      </c>
      <c r="AV33" s="1066"/>
      <c r="AW33" s="1066"/>
      <c r="AX33" s="1066"/>
      <c r="AY33" s="1066"/>
      <c r="AZ33" s="1137" t="s">
        <v>578</v>
      </c>
      <c r="BA33" s="1137"/>
      <c r="BB33" s="1137"/>
      <c r="BC33" s="1137"/>
      <c r="BD33" s="1137"/>
      <c r="BE33" s="1127" t="s">
        <v>407</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408</v>
      </c>
      <c r="C34" s="1133"/>
      <c r="D34" s="1133"/>
      <c r="E34" s="1133"/>
      <c r="F34" s="1133"/>
      <c r="G34" s="1133"/>
      <c r="H34" s="1133"/>
      <c r="I34" s="1133"/>
      <c r="J34" s="1133"/>
      <c r="K34" s="1133"/>
      <c r="L34" s="1133"/>
      <c r="M34" s="1133"/>
      <c r="N34" s="1133"/>
      <c r="O34" s="1133"/>
      <c r="P34" s="1134"/>
      <c r="Q34" s="1138">
        <v>14261</v>
      </c>
      <c r="R34" s="1139"/>
      <c r="S34" s="1139"/>
      <c r="T34" s="1139"/>
      <c r="U34" s="1139"/>
      <c r="V34" s="1139">
        <v>13584</v>
      </c>
      <c r="W34" s="1139"/>
      <c r="X34" s="1139"/>
      <c r="Y34" s="1139"/>
      <c r="Z34" s="1139"/>
      <c r="AA34" s="1139">
        <v>677</v>
      </c>
      <c r="AB34" s="1139"/>
      <c r="AC34" s="1139"/>
      <c r="AD34" s="1139"/>
      <c r="AE34" s="1140"/>
      <c r="AF34" s="1114">
        <v>6347</v>
      </c>
      <c r="AG34" s="1115"/>
      <c r="AH34" s="1115"/>
      <c r="AI34" s="1115"/>
      <c r="AJ34" s="1116"/>
      <c r="AK34" s="1075">
        <v>1061</v>
      </c>
      <c r="AL34" s="1066"/>
      <c r="AM34" s="1066"/>
      <c r="AN34" s="1066"/>
      <c r="AO34" s="1066"/>
      <c r="AP34" s="1066">
        <v>11700</v>
      </c>
      <c r="AQ34" s="1066"/>
      <c r="AR34" s="1066"/>
      <c r="AS34" s="1066"/>
      <c r="AT34" s="1066"/>
      <c r="AU34" s="1066">
        <v>3311</v>
      </c>
      <c r="AV34" s="1066"/>
      <c r="AW34" s="1066"/>
      <c r="AX34" s="1066"/>
      <c r="AY34" s="1066"/>
      <c r="AZ34" s="1137" t="s">
        <v>578</v>
      </c>
      <c r="BA34" s="1137"/>
      <c r="BB34" s="1137"/>
      <c r="BC34" s="1137"/>
      <c r="BD34" s="1137"/>
      <c r="BE34" s="1127" t="s">
        <v>407</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409</v>
      </c>
      <c r="C35" s="1133"/>
      <c r="D35" s="1133"/>
      <c r="E35" s="1133"/>
      <c r="F35" s="1133"/>
      <c r="G35" s="1133"/>
      <c r="H35" s="1133"/>
      <c r="I35" s="1133"/>
      <c r="J35" s="1133"/>
      <c r="K35" s="1133"/>
      <c r="L35" s="1133"/>
      <c r="M35" s="1133"/>
      <c r="N35" s="1133"/>
      <c r="O35" s="1133"/>
      <c r="P35" s="1134"/>
      <c r="Q35" s="1138">
        <v>1998</v>
      </c>
      <c r="R35" s="1139"/>
      <c r="S35" s="1139"/>
      <c r="T35" s="1139"/>
      <c r="U35" s="1139"/>
      <c r="V35" s="1139">
        <v>1963</v>
      </c>
      <c r="W35" s="1139"/>
      <c r="X35" s="1139"/>
      <c r="Y35" s="1139"/>
      <c r="Z35" s="1139"/>
      <c r="AA35" s="1139">
        <v>35</v>
      </c>
      <c r="AB35" s="1139"/>
      <c r="AC35" s="1139"/>
      <c r="AD35" s="1139"/>
      <c r="AE35" s="1140"/>
      <c r="AF35" s="1114">
        <v>181</v>
      </c>
      <c r="AG35" s="1115"/>
      <c r="AH35" s="1115"/>
      <c r="AI35" s="1115"/>
      <c r="AJ35" s="1116"/>
      <c r="AK35" s="1075">
        <v>1147</v>
      </c>
      <c r="AL35" s="1066"/>
      <c r="AM35" s="1066"/>
      <c r="AN35" s="1066"/>
      <c r="AO35" s="1066"/>
      <c r="AP35" s="1066">
        <v>16876</v>
      </c>
      <c r="AQ35" s="1066"/>
      <c r="AR35" s="1066"/>
      <c r="AS35" s="1066"/>
      <c r="AT35" s="1066"/>
      <c r="AU35" s="1066">
        <v>5535</v>
      </c>
      <c r="AV35" s="1066"/>
      <c r="AW35" s="1066"/>
      <c r="AX35" s="1066"/>
      <c r="AY35" s="1066"/>
      <c r="AZ35" s="1137" t="s">
        <v>578</v>
      </c>
      <c r="BA35" s="1137"/>
      <c r="BB35" s="1137"/>
      <c r="BC35" s="1137"/>
      <c r="BD35" s="1137"/>
      <c r="BE35" s="1127" t="s">
        <v>410</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389</v>
      </c>
      <c r="B63" s="1039" t="s">
        <v>412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8877</v>
      </c>
      <c r="AG63" s="1054"/>
      <c r="AH63" s="1054"/>
      <c r="AI63" s="1054"/>
      <c r="AJ63" s="1125"/>
      <c r="AK63" s="1126"/>
      <c r="AL63" s="1058"/>
      <c r="AM63" s="1058"/>
      <c r="AN63" s="1058"/>
      <c r="AO63" s="1058"/>
      <c r="AP63" s="1054">
        <v>32467</v>
      </c>
      <c r="AQ63" s="1054"/>
      <c r="AR63" s="1054"/>
      <c r="AS63" s="1054"/>
      <c r="AT63" s="1054"/>
      <c r="AU63" s="1054">
        <v>8912</v>
      </c>
      <c r="AV63" s="1054"/>
      <c r="AW63" s="1054"/>
      <c r="AX63" s="1054"/>
      <c r="AY63" s="1054"/>
      <c r="AZ63" s="1120"/>
      <c r="BA63" s="1120"/>
      <c r="BB63" s="1120"/>
      <c r="BC63" s="1120"/>
      <c r="BD63" s="1120"/>
      <c r="BE63" s="1055"/>
      <c r="BF63" s="1055"/>
      <c r="BG63" s="1055"/>
      <c r="BH63" s="1055"/>
      <c r="BI63" s="1056"/>
      <c r="BJ63" s="1121" t="s">
        <v>136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414</v>
      </c>
      <c r="B66" s="1091"/>
      <c r="C66" s="1091"/>
      <c r="D66" s="1091"/>
      <c r="E66" s="1091"/>
      <c r="F66" s="1091"/>
      <c r="G66" s="1091"/>
      <c r="H66" s="1091"/>
      <c r="I66" s="1091"/>
      <c r="J66" s="1091"/>
      <c r="K66" s="1091"/>
      <c r="L66" s="1091"/>
      <c r="M66" s="1091"/>
      <c r="N66" s="1091"/>
      <c r="O66" s="1091"/>
      <c r="P66" s="1092"/>
      <c r="Q66" s="1096" t="s">
        <v>393</v>
      </c>
      <c r="R66" s="1097"/>
      <c r="S66" s="1097"/>
      <c r="T66" s="1097"/>
      <c r="U66" s="1098"/>
      <c r="V66" s="1096" t="s">
        <v>415</v>
      </c>
      <c r="W66" s="1097"/>
      <c r="X66" s="1097"/>
      <c r="Y66" s="1097"/>
      <c r="Z66" s="1098"/>
      <c r="AA66" s="1096" t="s">
        <v>395</v>
      </c>
      <c r="AB66" s="1097"/>
      <c r="AC66" s="1097"/>
      <c r="AD66" s="1097"/>
      <c r="AE66" s="1098"/>
      <c r="AF66" s="1102" t="s">
        <v>396</v>
      </c>
      <c r="AG66" s="1103"/>
      <c r="AH66" s="1103"/>
      <c r="AI66" s="1103"/>
      <c r="AJ66" s="1104"/>
      <c r="AK66" s="1096" t="s">
        <v>416</v>
      </c>
      <c r="AL66" s="1091"/>
      <c r="AM66" s="1091"/>
      <c r="AN66" s="1091"/>
      <c r="AO66" s="1092"/>
      <c r="AP66" s="1096" t="s">
        <v>398</v>
      </c>
      <c r="AQ66" s="1097"/>
      <c r="AR66" s="1097"/>
      <c r="AS66" s="1097"/>
      <c r="AT66" s="1098"/>
      <c r="AU66" s="1096" t="s">
        <v>417</v>
      </c>
      <c r="AV66" s="1097"/>
      <c r="AW66" s="1097"/>
      <c r="AX66" s="1097"/>
      <c r="AY66" s="1098"/>
      <c r="AZ66" s="1096" t="s">
        <v>374</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595</v>
      </c>
      <c r="C68" s="1081"/>
      <c r="D68" s="1081"/>
      <c r="E68" s="1081"/>
      <c r="F68" s="1081"/>
      <c r="G68" s="1081"/>
      <c r="H68" s="1081"/>
      <c r="I68" s="1081"/>
      <c r="J68" s="1081"/>
      <c r="K68" s="1081"/>
      <c r="L68" s="1081"/>
      <c r="M68" s="1081"/>
      <c r="N68" s="1081"/>
      <c r="O68" s="1081"/>
      <c r="P68" s="1082"/>
      <c r="Q68" s="1083">
        <v>3584</v>
      </c>
      <c r="R68" s="1077"/>
      <c r="S68" s="1077"/>
      <c r="T68" s="1077"/>
      <c r="U68" s="1077"/>
      <c r="V68" s="1077">
        <v>3526</v>
      </c>
      <c r="W68" s="1077"/>
      <c r="X68" s="1077"/>
      <c r="Y68" s="1077"/>
      <c r="Z68" s="1077"/>
      <c r="AA68" s="1077">
        <v>58</v>
      </c>
      <c r="AB68" s="1077"/>
      <c r="AC68" s="1077"/>
      <c r="AD68" s="1077"/>
      <c r="AE68" s="1077"/>
      <c r="AF68" s="1077">
        <v>58</v>
      </c>
      <c r="AG68" s="1077"/>
      <c r="AH68" s="1077"/>
      <c r="AI68" s="1077"/>
      <c r="AJ68" s="1077"/>
      <c r="AK68" s="1077">
        <v>247</v>
      </c>
      <c r="AL68" s="1077"/>
      <c r="AM68" s="1077"/>
      <c r="AN68" s="1077"/>
      <c r="AO68" s="1077"/>
      <c r="AP68" s="1077">
        <v>1683</v>
      </c>
      <c r="AQ68" s="1077"/>
      <c r="AR68" s="1077"/>
      <c r="AS68" s="1077"/>
      <c r="AT68" s="1077"/>
      <c r="AU68" s="1077">
        <v>416</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596</v>
      </c>
      <c r="C69" s="1070"/>
      <c r="D69" s="1070"/>
      <c r="E69" s="1070"/>
      <c r="F69" s="1070"/>
      <c r="G69" s="1070"/>
      <c r="H69" s="1070"/>
      <c r="I69" s="1070"/>
      <c r="J69" s="1070"/>
      <c r="K69" s="1070"/>
      <c r="L69" s="1070"/>
      <c r="M69" s="1070"/>
      <c r="N69" s="1070"/>
      <c r="O69" s="1070"/>
      <c r="P69" s="1071"/>
      <c r="Q69" s="1072">
        <v>159</v>
      </c>
      <c r="R69" s="1066"/>
      <c r="S69" s="1066"/>
      <c r="T69" s="1066"/>
      <c r="U69" s="1066"/>
      <c r="V69" s="1066">
        <v>141</v>
      </c>
      <c r="W69" s="1066"/>
      <c r="X69" s="1066"/>
      <c r="Y69" s="1066"/>
      <c r="Z69" s="1066"/>
      <c r="AA69" s="1066">
        <v>18</v>
      </c>
      <c r="AB69" s="1066"/>
      <c r="AC69" s="1066"/>
      <c r="AD69" s="1066"/>
      <c r="AE69" s="1066"/>
      <c r="AF69" s="1066">
        <v>18</v>
      </c>
      <c r="AG69" s="1066"/>
      <c r="AH69" s="1066"/>
      <c r="AI69" s="1066"/>
      <c r="AJ69" s="1066"/>
      <c r="AK69" s="1066">
        <v>45</v>
      </c>
      <c r="AL69" s="1066"/>
      <c r="AM69" s="1066"/>
      <c r="AN69" s="1066"/>
      <c r="AO69" s="1066"/>
      <c r="AP69" s="1066" t="s">
        <v>601</v>
      </c>
      <c r="AQ69" s="1066"/>
      <c r="AR69" s="1066"/>
      <c r="AS69" s="1066"/>
      <c r="AT69" s="1066"/>
      <c r="AU69" s="1066" t="s">
        <v>603</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597</v>
      </c>
      <c r="C70" s="1070"/>
      <c r="D70" s="1070"/>
      <c r="E70" s="1070"/>
      <c r="F70" s="1070"/>
      <c r="G70" s="1070"/>
      <c r="H70" s="1070"/>
      <c r="I70" s="1070"/>
      <c r="J70" s="1070"/>
      <c r="K70" s="1070"/>
      <c r="L70" s="1070"/>
      <c r="M70" s="1070"/>
      <c r="N70" s="1070"/>
      <c r="O70" s="1070"/>
      <c r="P70" s="1071"/>
      <c r="Q70" s="1072">
        <v>74</v>
      </c>
      <c r="R70" s="1066"/>
      <c r="S70" s="1066"/>
      <c r="T70" s="1066"/>
      <c r="U70" s="1066"/>
      <c r="V70" s="1066">
        <v>67</v>
      </c>
      <c r="W70" s="1066"/>
      <c r="X70" s="1066"/>
      <c r="Y70" s="1066"/>
      <c r="Z70" s="1066"/>
      <c r="AA70" s="1066">
        <v>6</v>
      </c>
      <c r="AB70" s="1066"/>
      <c r="AC70" s="1066"/>
      <c r="AD70" s="1066"/>
      <c r="AE70" s="1066"/>
      <c r="AF70" s="1066">
        <v>6</v>
      </c>
      <c r="AG70" s="1066"/>
      <c r="AH70" s="1066"/>
      <c r="AI70" s="1066"/>
      <c r="AJ70" s="1066"/>
      <c r="AK70" s="1066" t="s">
        <v>601</v>
      </c>
      <c r="AL70" s="1066"/>
      <c r="AM70" s="1066"/>
      <c r="AN70" s="1066"/>
      <c r="AO70" s="1066"/>
      <c r="AP70" s="1066" t="s">
        <v>601</v>
      </c>
      <c r="AQ70" s="1066"/>
      <c r="AR70" s="1066"/>
      <c r="AS70" s="1066"/>
      <c r="AT70" s="1066"/>
      <c r="AU70" s="1066" t="s">
        <v>604</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598</v>
      </c>
      <c r="C71" s="1070"/>
      <c r="D71" s="1070"/>
      <c r="E71" s="1070"/>
      <c r="F71" s="1070"/>
      <c r="G71" s="1070"/>
      <c r="H71" s="1070"/>
      <c r="I71" s="1070"/>
      <c r="J71" s="1070"/>
      <c r="K71" s="1070"/>
      <c r="L71" s="1070"/>
      <c r="M71" s="1070"/>
      <c r="N71" s="1070"/>
      <c r="O71" s="1070"/>
      <c r="P71" s="1071"/>
      <c r="Q71" s="1072">
        <v>252</v>
      </c>
      <c r="R71" s="1066"/>
      <c r="S71" s="1066"/>
      <c r="T71" s="1066"/>
      <c r="U71" s="1066"/>
      <c r="V71" s="1066">
        <v>243</v>
      </c>
      <c r="W71" s="1066"/>
      <c r="X71" s="1066"/>
      <c r="Y71" s="1066"/>
      <c r="Z71" s="1066"/>
      <c r="AA71" s="1066">
        <v>9</v>
      </c>
      <c r="AB71" s="1066"/>
      <c r="AC71" s="1066"/>
      <c r="AD71" s="1066"/>
      <c r="AE71" s="1066"/>
      <c r="AF71" s="1066">
        <v>9</v>
      </c>
      <c r="AG71" s="1066"/>
      <c r="AH71" s="1066"/>
      <c r="AI71" s="1066"/>
      <c r="AJ71" s="1066"/>
      <c r="AK71" s="1066" t="s">
        <v>602</v>
      </c>
      <c r="AL71" s="1066"/>
      <c r="AM71" s="1066"/>
      <c r="AN71" s="1066"/>
      <c r="AO71" s="1066"/>
      <c r="AP71" s="1066" t="s">
        <v>601</v>
      </c>
      <c r="AQ71" s="1066"/>
      <c r="AR71" s="1066"/>
      <c r="AS71" s="1066"/>
      <c r="AT71" s="1066"/>
      <c r="AU71" s="1066" t="s">
        <v>600</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599</v>
      </c>
      <c r="C72" s="1070"/>
      <c r="D72" s="1070"/>
      <c r="E72" s="1070"/>
      <c r="F72" s="1070"/>
      <c r="G72" s="1070"/>
      <c r="H72" s="1070"/>
      <c r="I72" s="1070"/>
      <c r="J72" s="1070"/>
      <c r="K72" s="1070"/>
      <c r="L72" s="1070"/>
      <c r="M72" s="1070"/>
      <c r="N72" s="1070"/>
      <c r="O72" s="1070"/>
      <c r="P72" s="1071"/>
      <c r="Q72" s="1072">
        <v>169813</v>
      </c>
      <c r="R72" s="1066"/>
      <c r="S72" s="1066"/>
      <c r="T72" s="1066"/>
      <c r="U72" s="1066"/>
      <c r="V72" s="1066">
        <v>158900</v>
      </c>
      <c r="W72" s="1066"/>
      <c r="X72" s="1066"/>
      <c r="Y72" s="1066"/>
      <c r="Z72" s="1066"/>
      <c r="AA72" s="1066">
        <v>10913</v>
      </c>
      <c r="AB72" s="1066"/>
      <c r="AC72" s="1066"/>
      <c r="AD72" s="1066"/>
      <c r="AE72" s="1066"/>
      <c r="AF72" s="1066">
        <v>10913</v>
      </c>
      <c r="AG72" s="1066"/>
      <c r="AH72" s="1066"/>
      <c r="AI72" s="1066"/>
      <c r="AJ72" s="1066"/>
      <c r="AK72" s="1066">
        <v>830</v>
      </c>
      <c r="AL72" s="1066"/>
      <c r="AM72" s="1066"/>
      <c r="AN72" s="1066"/>
      <c r="AO72" s="1066"/>
      <c r="AP72" s="1066" t="s">
        <v>600</v>
      </c>
      <c r="AQ72" s="1066"/>
      <c r="AR72" s="1066"/>
      <c r="AS72" s="1066"/>
      <c r="AT72" s="1066"/>
      <c r="AU72" s="1066" t="s">
        <v>600</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389</v>
      </c>
      <c r="B88" s="1039" t="s">
        <v>418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11004</v>
      </c>
      <c r="AG88" s="1054"/>
      <c r="AH88" s="1054"/>
      <c r="AI88" s="1054"/>
      <c r="AJ88" s="1054"/>
      <c r="AK88" s="1058"/>
      <c r="AL88" s="1058"/>
      <c r="AM88" s="1058"/>
      <c r="AN88" s="1058"/>
      <c r="AO88" s="1058"/>
      <c r="AP88" s="1054">
        <v>1683</v>
      </c>
      <c r="AQ88" s="1054"/>
      <c r="AR88" s="1054"/>
      <c r="AS88" s="1054"/>
      <c r="AT88" s="1054"/>
      <c r="AU88" s="1054">
        <v>416</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39" t="s">
        <v>419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184</v>
      </c>
      <c r="CS102" s="1046"/>
      <c r="CT102" s="1046"/>
      <c r="CU102" s="1046"/>
      <c r="CV102" s="1047"/>
      <c r="CW102" s="1045">
        <v>3</v>
      </c>
      <c r="CX102" s="1046"/>
      <c r="CY102" s="1046"/>
      <c r="CZ102" s="1046"/>
      <c r="DA102" s="1047"/>
      <c r="DB102" s="1045" t="s">
        <v>605</v>
      </c>
      <c r="DC102" s="1046"/>
      <c r="DD102" s="1046"/>
      <c r="DE102" s="1046"/>
      <c r="DF102" s="1047"/>
      <c r="DG102" s="1045" t="s">
        <v>606</v>
      </c>
      <c r="DH102" s="1046"/>
      <c r="DI102" s="1046"/>
      <c r="DJ102" s="1046"/>
      <c r="DK102" s="1047"/>
      <c r="DL102" s="1045" t="s">
        <v>605</v>
      </c>
      <c r="DM102" s="1046"/>
      <c r="DN102" s="1046"/>
      <c r="DO102" s="1046"/>
      <c r="DP102" s="1047"/>
      <c r="DQ102" s="1045" t="s">
        <v>607</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427</v>
      </c>
      <c r="AB109" s="989"/>
      <c r="AC109" s="989"/>
      <c r="AD109" s="989"/>
      <c r="AE109" s="990"/>
      <c r="AF109" s="991" t="s">
        <v>428</v>
      </c>
      <c r="AG109" s="989"/>
      <c r="AH109" s="989"/>
      <c r="AI109" s="989"/>
      <c r="AJ109" s="990"/>
      <c r="AK109" s="991" t="s">
        <v>302</v>
      </c>
      <c r="AL109" s="989"/>
      <c r="AM109" s="989"/>
      <c r="AN109" s="989"/>
      <c r="AO109" s="990"/>
      <c r="AP109" s="991" t="s">
        <v>429</v>
      </c>
      <c r="AQ109" s="989"/>
      <c r="AR109" s="989"/>
      <c r="AS109" s="989"/>
      <c r="AT109" s="1020"/>
      <c r="AU109" s="988" t="s">
        <v>426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427</v>
      </c>
      <c r="BR109" s="989"/>
      <c r="BS109" s="989"/>
      <c r="BT109" s="989"/>
      <c r="BU109" s="990"/>
      <c r="BV109" s="991" t="s">
        <v>428</v>
      </c>
      <c r="BW109" s="989"/>
      <c r="BX109" s="989"/>
      <c r="BY109" s="989"/>
      <c r="BZ109" s="990"/>
      <c r="CA109" s="991" t="s">
        <v>302</v>
      </c>
      <c r="CB109" s="989"/>
      <c r="CC109" s="989"/>
      <c r="CD109" s="989"/>
      <c r="CE109" s="990"/>
      <c r="CF109" s="1027" t="s">
        <v>429</v>
      </c>
      <c r="CG109" s="1027"/>
      <c r="CH109" s="1027"/>
      <c r="CI109" s="1027"/>
      <c r="CJ109" s="1027"/>
      <c r="CK109" s="991" t="s">
        <v>430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427</v>
      </c>
      <c r="DH109" s="989"/>
      <c r="DI109" s="989"/>
      <c r="DJ109" s="989"/>
      <c r="DK109" s="990"/>
      <c r="DL109" s="991" t="s">
        <v>428</v>
      </c>
      <c r="DM109" s="989"/>
      <c r="DN109" s="989"/>
      <c r="DO109" s="989"/>
      <c r="DP109" s="990"/>
      <c r="DQ109" s="991" t="s">
        <v>302</v>
      </c>
      <c r="DR109" s="989"/>
      <c r="DS109" s="989"/>
      <c r="DT109" s="989"/>
      <c r="DU109" s="990"/>
      <c r="DV109" s="991" t="s">
        <v>429</v>
      </c>
      <c r="DW109" s="989"/>
      <c r="DX109" s="989"/>
      <c r="DY109" s="989"/>
      <c r="DZ109" s="1020"/>
    </row>
    <row r="110" spans="1:131" s="248" customFormat="1" ht="26.25" customHeight="1" x14ac:dyDescent="0.15">
      <c r="A110" s="891" t="s">
        <v>431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2438616</v>
      </c>
      <c r="AB110" s="982"/>
      <c r="AC110" s="982"/>
      <c r="AD110" s="982"/>
      <c r="AE110" s="983"/>
      <c r="AF110" s="984">
        <v>2472971</v>
      </c>
      <c r="AG110" s="982"/>
      <c r="AH110" s="982"/>
      <c r="AI110" s="982"/>
      <c r="AJ110" s="983"/>
      <c r="AK110" s="984">
        <v>2444432</v>
      </c>
      <c r="AL110" s="982"/>
      <c r="AM110" s="982"/>
      <c r="AN110" s="982"/>
      <c r="AO110" s="983"/>
      <c r="AP110" s="985">
        <v>15.3</v>
      </c>
      <c r="AQ110" s="986"/>
      <c r="AR110" s="986"/>
      <c r="AS110" s="986"/>
      <c r="AT110" s="987"/>
      <c r="AU110" s="1021" t="s">
        <v>73</v>
      </c>
      <c r="AV110" s="1022"/>
      <c r="AW110" s="1022"/>
      <c r="AX110" s="1022"/>
      <c r="AY110" s="1022"/>
      <c r="AZ110" s="947" t="s">
        <v>432</v>
      </c>
      <c r="BA110" s="892"/>
      <c r="BB110" s="892"/>
      <c r="BC110" s="892"/>
      <c r="BD110" s="892"/>
      <c r="BE110" s="892"/>
      <c r="BF110" s="892"/>
      <c r="BG110" s="892"/>
      <c r="BH110" s="892"/>
      <c r="BI110" s="892"/>
      <c r="BJ110" s="892"/>
      <c r="BK110" s="892"/>
      <c r="BL110" s="892"/>
      <c r="BM110" s="892"/>
      <c r="BN110" s="892"/>
      <c r="BO110" s="892"/>
      <c r="BP110" s="893"/>
      <c r="BQ110" s="948">
        <v>28229638</v>
      </c>
      <c r="BR110" s="929"/>
      <c r="BS110" s="929"/>
      <c r="BT110" s="929"/>
      <c r="BU110" s="929"/>
      <c r="BV110" s="929">
        <v>26833201</v>
      </c>
      <c r="BW110" s="929"/>
      <c r="BX110" s="929"/>
      <c r="BY110" s="929"/>
      <c r="BZ110" s="929"/>
      <c r="CA110" s="929">
        <v>26074840</v>
      </c>
      <c r="CB110" s="929"/>
      <c r="CC110" s="929"/>
      <c r="CD110" s="929"/>
      <c r="CE110" s="929"/>
      <c r="CF110" s="953">
        <v>163.1</v>
      </c>
      <c r="CG110" s="954"/>
      <c r="CH110" s="954"/>
      <c r="CI110" s="954"/>
      <c r="CJ110" s="954"/>
      <c r="CK110" s="1017" t="s">
        <v>433</v>
      </c>
      <c r="CL110" s="903"/>
      <c r="CM110" s="978" t="s">
        <v>434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136</v>
      </c>
      <c r="DH110" s="929"/>
      <c r="DI110" s="929"/>
      <c r="DJ110" s="929"/>
      <c r="DK110" s="929"/>
      <c r="DL110" s="929" t="s">
        <v>136</v>
      </c>
      <c r="DM110" s="929"/>
      <c r="DN110" s="929"/>
      <c r="DO110" s="929"/>
      <c r="DP110" s="929"/>
      <c r="DQ110" s="929" t="s">
        <v>136</v>
      </c>
      <c r="DR110" s="929"/>
      <c r="DS110" s="929"/>
      <c r="DT110" s="929"/>
      <c r="DU110" s="929"/>
      <c r="DV110" s="930" t="s">
        <v>136</v>
      </c>
      <c r="DW110" s="930"/>
      <c r="DX110" s="930"/>
      <c r="DY110" s="930"/>
      <c r="DZ110" s="931"/>
    </row>
    <row r="111" spans="1:131" s="248" customFormat="1" ht="26.25" customHeight="1" x14ac:dyDescent="0.15">
      <c r="A111" s="858" t="s">
        <v>435</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136</v>
      </c>
      <c r="AB111" s="1010"/>
      <c r="AC111" s="1010"/>
      <c r="AD111" s="1010"/>
      <c r="AE111" s="1011"/>
      <c r="AF111" s="1012" t="s">
        <v>436</v>
      </c>
      <c r="AG111" s="1010"/>
      <c r="AH111" s="1010"/>
      <c r="AI111" s="1010"/>
      <c r="AJ111" s="1011"/>
      <c r="AK111" s="1012" t="s">
        <v>436</v>
      </c>
      <c r="AL111" s="1010"/>
      <c r="AM111" s="1010"/>
      <c r="AN111" s="1010"/>
      <c r="AO111" s="1011"/>
      <c r="AP111" s="1013" t="s">
        <v>436</v>
      </c>
      <c r="AQ111" s="1014"/>
      <c r="AR111" s="1014"/>
      <c r="AS111" s="1014"/>
      <c r="AT111" s="1015"/>
      <c r="AU111" s="1023"/>
      <c r="AV111" s="1024"/>
      <c r="AW111" s="1024"/>
      <c r="AX111" s="1024"/>
      <c r="AY111" s="1024"/>
      <c r="AZ111" s="899" t="s">
        <v>437</v>
      </c>
      <c r="BA111" s="834"/>
      <c r="BB111" s="834"/>
      <c r="BC111" s="834"/>
      <c r="BD111" s="834"/>
      <c r="BE111" s="834"/>
      <c r="BF111" s="834"/>
      <c r="BG111" s="834"/>
      <c r="BH111" s="834"/>
      <c r="BI111" s="834"/>
      <c r="BJ111" s="834"/>
      <c r="BK111" s="834"/>
      <c r="BL111" s="834"/>
      <c r="BM111" s="834"/>
      <c r="BN111" s="834"/>
      <c r="BO111" s="834"/>
      <c r="BP111" s="835"/>
      <c r="BQ111" s="900" t="s">
        <v>436</v>
      </c>
      <c r="BR111" s="901"/>
      <c r="BS111" s="901"/>
      <c r="BT111" s="901"/>
      <c r="BU111" s="901"/>
      <c r="BV111" s="901" t="s">
        <v>436</v>
      </c>
      <c r="BW111" s="901"/>
      <c r="BX111" s="901"/>
      <c r="BY111" s="901"/>
      <c r="BZ111" s="901"/>
      <c r="CA111" s="901">
        <v>92538</v>
      </c>
      <c r="CB111" s="901"/>
      <c r="CC111" s="901"/>
      <c r="CD111" s="901"/>
      <c r="CE111" s="901"/>
      <c r="CF111" s="962">
        <v>0.6</v>
      </c>
      <c r="CG111" s="963"/>
      <c r="CH111" s="963"/>
      <c r="CI111" s="963"/>
      <c r="CJ111" s="963"/>
      <c r="CK111" s="1018"/>
      <c r="CL111" s="905"/>
      <c r="CM111" s="908" t="s">
        <v>438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136</v>
      </c>
      <c r="DH111" s="901"/>
      <c r="DI111" s="901"/>
      <c r="DJ111" s="901"/>
      <c r="DK111" s="901"/>
      <c r="DL111" s="901" t="s">
        <v>436</v>
      </c>
      <c r="DM111" s="901"/>
      <c r="DN111" s="901"/>
      <c r="DO111" s="901"/>
      <c r="DP111" s="901"/>
      <c r="DQ111" s="901" t="s">
        <v>436</v>
      </c>
      <c r="DR111" s="901"/>
      <c r="DS111" s="901"/>
      <c r="DT111" s="901"/>
      <c r="DU111" s="901"/>
      <c r="DV111" s="878" t="s">
        <v>436</v>
      </c>
      <c r="DW111" s="878"/>
      <c r="DX111" s="878"/>
      <c r="DY111" s="878"/>
      <c r="DZ111" s="879"/>
    </row>
    <row r="112" spans="1:131" s="248" customFormat="1" ht="26.25" customHeight="1" x14ac:dyDescent="0.15">
      <c r="A112" s="1003" t="s">
        <v>439</v>
      </c>
      <c r="B112" s="1004"/>
      <c r="C112" s="834" t="s">
        <v>440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136</v>
      </c>
      <c r="AB112" s="864"/>
      <c r="AC112" s="864"/>
      <c r="AD112" s="864"/>
      <c r="AE112" s="865"/>
      <c r="AF112" s="866" t="s">
        <v>136</v>
      </c>
      <c r="AG112" s="864"/>
      <c r="AH112" s="864"/>
      <c r="AI112" s="864"/>
      <c r="AJ112" s="865"/>
      <c r="AK112" s="866" t="s">
        <v>136</v>
      </c>
      <c r="AL112" s="864"/>
      <c r="AM112" s="864"/>
      <c r="AN112" s="864"/>
      <c r="AO112" s="865"/>
      <c r="AP112" s="911" t="s">
        <v>136</v>
      </c>
      <c r="AQ112" s="912"/>
      <c r="AR112" s="912"/>
      <c r="AS112" s="912"/>
      <c r="AT112" s="913"/>
      <c r="AU112" s="1023"/>
      <c r="AV112" s="1024"/>
      <c r="AW112" s="1024"/>
      <c r="AX112" s="1024"/>
      <c r="AY112" s="1024"/>
      <c r="AZ112" s="899" t="s">
        <v>441</v>
      </c>
      <c r="BA112" s="834"/>
      <c r="BB112" s="834"/>
      <c r="BC112" s="834"/>
      <c r="BD112" s="834"/>
      <c r="BE112" s="834"/>
      <c r="BF112" s="834"/>
      <c r="BG112" s="834"/>
      <c r="BH112" s="834"/>
      <c r="BI112" s="834"/>
      <c r="BJ112" s="834"/>
      <c r="BK112" s="834"/>
      <c r="BL112" s="834"/>
      <c r="BM112" s="834"/>
      <c r="BN112" s="834"/>
      <c r="BO112" s="834"/>
      <c r="BP112" s="835"/>
      <c r="BQ112" s="900">
        <v>13204802</v>
      </c>
      <c r="BR112" s="901"/>
      <c r="BS112" s="901"/>
      <c r="BT112" s="901"/>
      <c r="BU112" s="901"/>
      <c r="BV112" s="901">
        <v>10202040</v>
      </c>
      <c r="BW112" s="901"/>
      <c r="BX112" s="901"/>
      <c r="BY112" s="901"/>
      <c r="BZ112" s="901"/>
      <c r="CA112" s="901">
        <v>8912559</v>
      </c>
      <c r="CB112" s="901"/>
      <c r="CC112" s="901"/>
      <c r="CD112" s="901"/>
      <c r="CE112" s="901"/>
      <c r="CF112" s="962">
        <v>55.7</v>
      </c>
      <c r="CG112" s="963"/>
      <c r="CH112" s="963"/>
      <c r="CI112" s="963"/>
      <c r="CJ112" s="963"/>
      <c r="CK112" s="1018"/>
      <c r="CL112" s="905"/>
      <c r="CM112" s="908" t="s">
        <v>442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136</v>
      </c>
      <c r="DH112" s="901"/>
      <c r="DI112" s="901"/>
      <c r="DJ112" s="901"/>
      <c r="DK112" s="901"/>
      <c r="DL112" s="901" t="s">
        <v>136</v>
      </c>
      <c r="DM112" s="901"/>
      <c r="DN112" s="901"/>
      <c r="DO112" s="901"/>
      <c r="DP112" s="901"/>
      <c r="DQ112" s="901">
        <v>92538</v>
      </c>
      <c r="DR112" s="901"/>
      <c r="DS112" s="901"/>
      <c r="DT112" s="901"/>
      <c r="DU112" s="901"/>
      <c r="DV112" s="878">
        <v>0.6</v>
      </c>
      <c r="DW112" s="878"/>
      <c r="DX112" s="878"/>
      <c r="DY112" s="878"/>
      <c r="DZ112" s="879"/>
    </row>
    <row r="113" spans="1:130" s="248" customFormat="1" ht="26.25" customHeight="1" x14ac:dyDescent="0.15">
      <c r="A113" s="1005"/>
      <c r="B113" s="1006"/>
      <c r="C113" s="834" t="s">
        <v>443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1058117</v>
      </c>
      <c r="AB113" s="1010"/>
      <c r="AC113" s="1010"/>
      <c r="AD113" s="1010"/>
      <c r="AE113" s="1011"/>
      <c r="AF113" s="1012">
        <v>804641</v>
      </c>
      <c r="AG113" s="1010"/>
      <c r="AH113" s="1010"/>
      <c r="AI113" s="1010"/>
      <c r="AJ113" s="1011"/>
      <c r="AK113" s="1012">
        <v>766581</v>
      </c>
      <c r="AL113" s="1010"/>
      <c r="AM113" s="1010"/>
      <c r="AN113" s="1010"/>
      <c r="AO113" s="1011"/>
      <c r="AP113" s="1013">
        <v>4.8</v>
      </c>
      <c r="AQ113" s="1014"/>
      <c r="AR113" s="1014"/>
      <c r="AS113" s="1014"/>
      <c r="AT113" s="1015"/>
      <c r="AU113" s="1023"/>
      <c r="AV113" s="1024"/>
      <c r="AW113" s="1024"/>
      <c r="AX113" s="1024"/>
      <c r="AY113" s="1024"/>
      <c r="AZ113" s="899" t="s">
        <v>444</v>
      </c>
      <c r="BA113" s="834"/>
      <c r="BB113" s="834"/>
      <c r="BC113" s="834"/>
      <c r="BD113" s="834"/>
      <c r="BE113" s="834"/>
      <c r="BF113" s="834"/>
      <c r="BG113" s="834"/>
      <c r="BH113" s="834"/>
      <c r="BI113" s="834"/>
      <c r="BJ113" s="834"/>
      <c r="BK113" s="834"/>
      <c r="BL113" s="834"/>
      <c r="BM113" s="834"/>
      <c r="BN113" s="834"/>
      <c r="BO113" s="834"/>
      <c r="BP113" s="835"/>
      <c r="BQ113" s="900">
        <v>524994</v>
      </c>
      <c r="BR113" s="901"/>
      <c r="BS113" s="901"/>
      <c r="BT113" s="901"/>
      <c r="BU113" s="901"/>
      <c r="BV113" s="901">
        <v>467542</v>
      </c>
      <c r="BW113" s="901"/>
      <c r="BX113" s="901"/>
      <c r="BY113" s="901"/>
      <c r="BZ113" s="901"/>
      <c r="CA113" s="901">
        <v>416405</v>
      </c>
      <c r="CB113" s="901"/>
      <c r="CC113" s="901"/>
      <c r="CD113" s="901"/>
      <c r="CE113" s="901"/>
      <c r="CF113" s="962">
        <v>2.6</v>
      </c>
      <c r="CG113" s="963"/>
      <c r="CH113" s="963"/>
      <c r="CI113" s="963"/>
      <c r="CJ113" s="963"/>
      <c r="CK113" s="1018"/>
      <c r="CL113" s="905"/>
      <c r="CM113" s="908" t="s">
        <v>445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136</v>
      </c>
      <c r="DH113" s="864"/>
      <c r="DI113" s="864"/>
      <c r="DJ113" s="864"/>
      <c r="DK113" s="865"/>
      <c r="DL113" s="866" t="s">
        <v>136</v>
      </c>
      <c r="DM113" s="864"/>
      <c r="DN113" s="864"/>
      <c r="DO113" s="864"/>
      <c r="DP113" s="865"/>
      <c r="DQ113" s="866" t="s">
        <v>136</v>
      </c>
      <c r="DR113" s="864"/>
      <c r="DS113" s="864"/>
      <c r="DT113" s="864"/>
      <c r="DU113" s="865"/>
      <c r="DV113" s="911" t="s">
        <v>136</v>
      </c>
      <c r="DW113" s="912"/>
      <c r="DX113" s="912"/>
      <c r="DY113" s="912"/>
      <c r="DZ113" s="913"/>
    </row>
    <row r="114" spans="1:130" s="248" customFormat="1" ht="26.25" customHeight="1" x14ac:dyDescent="0.15">
      <c r="A114" s="1005"/>
      <c r="B114" s="1006"/>
      <c r="C114" s="834" t="s">
        <v>446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67537</v>
      </c>
      <c r="AB114" s="864"/>
      <c r="AC114" s="864"/>
      <c r="AD114" s="864"/>
      <c r="AE114" s="865"/>
      <c r="AF114" s="866">
        <v>73348</v>
      </c>
      <c r="AG114" s="864"/>
      <c r="AH114" s="864"/>
      <c r="AI114" s="864"/>
      <c r="AJ114" s="865"/>
      <c r="AK114" s="866">
        <v>78627</v>
      </c>
      <c r="AL114" s="864"/>
      <c r="AM114" s="864"/>
      <c r="AN114" s="864"/>
      <c r="AO114" s="865"/>
      <c r="AP114" s="911">
        <v>0.5</v>
      </c>
      <c r="AQ114" s="912"/>
      <c r="AR114" s="912"/>
      <c r="AS114" s="912"/>
      <c r="AT114" s="913"/>
      <c r="AU114" s="1023"/>
      <c r="AV114" s="1024"/>
      <c r="AW114" s="1024"/>
      <c r="AX114" s="1024"/>
      <c r="AY114" s="1024"/>
      <c r="AZ114" s="899" t="s">
        <v>447</v>
      </c>
      <c r="BA114" s="834"/>
      <c r="BB114" s="834"/>
      <c r="BC114" s="834"/>
      <c r="BD114" s="834"/>
      <c r="BE114" s="834"/>
      <c r="BF114" s="834"/>
      <c r="BG114" s="834"/>
      <c r="BH114" s="834"/>
      <c r="BI114" s="834"/>
      <c r="BJ114" s="834"/>
      <c r="BK114" s="834"/>
      <c r="BL114" s="834"/>
      <c r="BM114" s="834"/>
      <c r="BN114" s="834"/>
      <c r="BO114" s="834"/>
      <c r="BP114" s="835"/>
      <c r="BQ114" s="900">
        <v>3788686</v>
      </c>
      <c r="BR114" s="901"/>
      <c r="BS114" s="901"/>
      <c r="BT114" s="901"/>
      <c r="BU114" s="901"/>
      <c r="BV114" s="901">
        <v>3736549</v>
      </c>
      <c r="BW114" s="901"/>
      <c r="BX114" s="901"/>
      <c r="BY114" s="901"/>
      <c r="BZ114" s="901"/>
      <c r="CA114" s="901">
        <v>3728756</v>
      </c>
      <c r="CB114" s="901"/>
      <c r="CC114" s="901"/>
      <c r="CD114" s="901"/>
      <c r="CE114" s="901"/>
      <c r="CF114" s="962">
        <v>23.3</v>
      </c>
      <c r="CG114" s="963"/>
      <c r="CH114" s="963"/>
      <c r="CI114" s="963"/>
      <c r="CJ114" s="963"/>
      <c r="CK114" s="1018"/>
      <c r="CL114" s="905"/>
      <c r="CM114" s="908" t="s">
        <v>448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136</v>
      </c>
      <c r="DH114" s="864"/>
      <c r="DI114" s="864"/>
      <c r="DJ114" s="864"/>
      <c r="DK114" s="865"/>
      <c r="DL114" s="866" t="s">
        <v>136</v>
      </c>
      <c r="DM114" s="864"/>
      <c r="DN114" s="864"/>
      <c r="DO114" s="864"/>
      <c r="DP114" s="865"/>
      <c r="DQ114" s="866" t="s">
        <v>136</v>
      </c>
      <c r="DR114" s="864"/>
      <c r="DS114" s="864"/>
      <c r="DT114" s="864"/>
      <c r="DU114" s="865"/>
      <c r="DV114" s="911" t="s">
        <v>136</v>
      </c>
      <c r="DW114" s="912"/>
      <c r="DX114" s="912"/>
      <c r="DY114" s="912"/>
      <c r="DZ114" s="913"/>
    </row>
    <row r="115" spans="1:130" s="248" customFormat="1" ht="26.25" customHeight="1" x14ac:dyDescent="0.15">
      <c r="A115" s="1005"/>
      <c r="B115" s="1006"/>
      <c r="C115" s="834" t="s">
        <v>449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136</v>
      </c>
      <c r="AB115" s="1010"/>
      <c r="AC115" s="1010"/>
      <c r="AD115" s="1010"/>
      <c r="AE115" s="1011"/>
      <c r="AF115" s="1012" t="s">
        <v>136</v>
      </c>
      <c r="AG115" s="1010"/>
      <c r="AH115" s="1010"/>
      <c r="AI115" s="1010"/>
      <c r="AJ115" s="1011"/>
      <c r="AK115" s="1012" t="s">
        <v>136</v>
      </c>
      <c r="AL115" s="1010"/>
      <c r="AM115" s="1010"/>
      <c r="AN115" s="1010"/>
      <c r="AO115" s="1011"/>
      <c r="AP115" s="1013" t="s">
        <v>136</v>
      </c>
      <c r="AQ115" s="1014"/>
      <c r="AR115" s="1014"/>
      <c r="AS115" s="1014"/>
      <c r="AT115" s="1015"/>
      <c r="AU115" s="1023"/>
      <c r="AV115" s="1024"/>
      <c r="AW115" s="1024"/>
      <c r="AX115" s="1024"/>
      <c r="AY115" s="1024"/>
      <c r="AZ115" s="899" t="s">
        <v>450</v>
      </c>
      <c r="BA115" s="834"/>
      <c r="BB115" s="834"/>
      <c r="BC115" s="834"/>
      <c r="BD115" s="834"/>
      <c r="BE115" s="834"/>
      <c r="BF115" s="834"/>
      <c r="BG115" s="834"/>
      <c r="BH115" s="834"/>
      <c r="BI115" s="834"/>
      <c r="BJ115" s="834"/>
      <c r="BK115" s="834"/>
      <c r="BL115" s="834"/>
      <c r="BM115" s="834"/>
      <c r="BN115" s="834"/>
      <c r="BO115" s="834"/>
      <c r="BP115" s="835"/>
      <c r="BQ115" s="900" t="s">
        <v>136</v>
      </c>
      <c r="BR115" s="901"/>
      <c r="BS115" s="901"/>
      <c r="BT115" s="901"/>
      <c r="BU115" s="901"/>
      <c r="BV115" s="901" t="s">
        <v>136</v>
      </c>
      <c r="BW115" s="901"/>
      <c r="BX115" s="901"/>
      <c r="BY115" s="901"/>
      <c r="BZ115" s="901"/>
      <c r="CA115" s="901" t="s">
        <v>136</v>
      </c>
      <c r="CB115" s="901"/>
      <c r="CC115" s="901"/>
      <c r="CD115" s="901"/>
      <c r="CE115" s="901"/>
      <c r="CF115" s="962" t="s">
        <v>136</v>
      </c>
      <c r="CG115" s="963"/>
      <c r="CH115" s="963"/>
      <c r="CI115" s="963"/>
      <c r="CJ115" s="963"/>
      <c r="CK115" s="1018"/>
      <c r="CL115" s="905"/>
      <c r="CM115" s="899" t="s">
        <v>451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136</v>
      </c>
      <c r="DH115" s="864"/>
      <c r="DI115" s="864"/>
      <c r="DJ115" s="864"/>
      <c r="DK115" s="865"/>
      <c r="DL115" s="866" t="s">
        <v>136</v>
      </c>
      <c r="DM115" s="864"/>
      <c r="DN115" s="864"/>
      <c r="DO115" s="864"/>
      <c r="DP115" s="865"/>
      <c r="DQ115" s="866" t="s">
        <v>136</v>
      </c>
      <c r="DR115" s="864"/>
      <c r="DS115" s="864"/>
      <c r="DT115" s="864"/>
      <c r="DU115" s="865"/>
      <c r="DV115" s="911" t="s">
        <v>136</v>
      </c>
      <c r="DW115" s="912"/>
      <c r="DX115" s="912"/>
      <c r="DY115" s="912"/>
      <c r="DZ115" s="913"/>
    </row>
    <row r="116" spans="1:130" s="248" customFormat="1" ht="26.25" customHeight="1" x14ac:dyDescent="0.15">
      <c r="A116" s="1007"/>
      <c r="B116" s="1008"/>
      <c r="C116" s="967" t="s">
        <v>452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136</v>
      </c>
      <c r="AB116" s="864"/>
      <c r="AC116" s="864"/>
      <c r="AD116" s="864"/>
      <c r="AE116" s="865"/>
      <c r="AF116" s="866" t="s">
        <v>136</v>
      </c>
      <c r="AG116" s="864"/>
      <c r="AH116" s="864"/>
      <c r="AI116" s="864"/>
      <c r="AJ116" s="865"/>
      <c r="AK116" s="866" t="s">
        <v>136</v>
      </c>
      <c r="AL116" s="864"/>
      <c r="AM116" s="864"/>
      <c r="AN116" s="864"/>
      <c r="AO116" s="865"/>
      <c r="AP116" s="911" t="s">
        <v>136</v>
      </c>
      <c r="AQ116" s="912"/>
      <c r="AR116" s="912"/>
      <c r="AS116" s="912"/>
      <c r="AT116" s="913"/>
      <c r="AU116" s="1023"/>
      <c r="AV116" s="1024"/>
      <c r="AW116" s="1024"/>
      <c r="AX116" s="1024"/>
      <c r="AY116" s="1024"/>
      <c r="AZ116" s="950" t="s">
        <v>453</v>
      </c>
      <c r="BA116" s="951"/>
      <c r="BB116" s="951"/>
      <c r="BC116" s="951"/>
      <c r="BD116" s="951"/>
      <c r="BE116" s="951"/>
      <c r="BF116" s="951"/>
      <c r="BG116" s="951"/>
      <c r="BH116" s="951"/>
      <c r="BI116" s="951"/>
      <c r="BJ116" s="951"/>
      <c r="BK116" s="951"/>
      <c r="BL116" s="951"/>
      <c r="BM116" s="951"/>
      <c r="BN116" s="951"/>
      <c r="BO116" s="951"/>
      <c r="BP116" s="952"/>
      <c r="BQ116" s="900" t="s">
        <v>136</v>
      </c>
      <c r="BR116" s="901"/>
      <c r="BS116" s="901"/>
      <c r="BT116" s="901"/>
      <c r="BU116" s="901"/>
      <c r="BV116" s="901" t="s">
        <v>136</v>
      </c>
      <c r="BW116" s="901"/>
      <c r="BX116" s="901"/>
      <c r="BY116" s="901"/>
      <c r="BZ116" s="901"/>
      <c r="CA116" s="901" t="s">
        <v>136</v>
      </c>
      <c r="CB116" s="901"/>
      <c r="CC116" s="901"/>
      <c r="CD116" s="901"/>
      <c r="CE116" s="901"/>
      <c r="CF116" s="962" t="s">
        <v>136</v>
      </c>
      <c r="CG116" s="963"/>
      <c r="CH116" s="963"/>
      <c r="CI116" s="963"/>
      <c r="CJ116" s="963"/>
      <c r="CK116" s="1018"/>
      <c r="CL116" s="905"/>
      <c r="CM116" s="908" t="s">
        <v>454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136</v>
      </c>
      <c r="DH116" s="864"/>
      <c r="DI116" s="864"/>
      <c r="DJ116" s="864"/>
      <c r="DK116" s="865"/>
      <c r="DL116" s="866" t="s">
        <v>136</v>
      </c>
      <c r="DM116" s="864"/>
      <c r="DN116" s="864"/>
      <c r="DO116" s="864"/>
      <c r="DP116" s="865"/>
      <c r="DQ116" s="866" t="s">
        <v>136</v>
      </c>
      <c r="DR116" s="864"/>
      <c r="DS116" s="864"/>
      <c r="DT116" s="864"/>
      <c r="DU116" s="865"/>
      <c r="DV116" s="911" t="s">
        <v>136</v>
      </c>
      <c r="DW116" s="912"/>
      <c r="DX116" s="912"/>
      <c r="DY116" s="912"/>
      <c r="DZ116" s="913"/>
    </row>
    <row r="117" spans="1:130" s="248" customFormat="1" ht="26.25" customHeight="1" x14ac:dyDescent="0.15">
      <c r="A117" s="988" t="s">
        <v>184</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455</v>
      </c>
      <c r="Z117" s="990"/>
      <c r="AA117" s="995">
        <v>3564270</v>
      </c>
      <c r="AB117" s="996"/>
      <c r="AC117" s="996"/>
      <c r="AD117" s="996"/>
      <c r="AE117" s="997"/>
      <c r="AF117" s="998">
        <v>3350960</v>
      </c>
      <c r="AG117" s="996"/>
      <c r="AH117" s="996"/>
      <c r="AI117" s="996"/>
      <c r="AJ117" s="997"/>
      <c r="AK117" s="998">
        <v>3289640</v>
      </c>
      <c r="AL117" s="996"/>
      <c r="AM117" s="996"/>
      <c r="AN117" s="996"/>
      <c r="AO117" s="997"/>
      <c r="AP117" s="999"/>
      <c r="AQ117" s="1000"/>
      <c r="AR117" s="1000"/>
      <c r="AS117" s="1000"/>
      <c r="AT117" s="1001"/>
      <c r="AU117" s="1023"/>
      <c r="AV117" s="1024"/>
      <c r="AW117" s="1024"/>
      <c r="AX117" s="1024"/>
      <c r="AY117" s="1024"/>
      <c r="AZ117" s="950" t="s">
        <v>456</v>
      </c>
      <c r="BA117" s="951"/>
      <c r="BB117" s="951"/>
      <c r="BC117" s="951"/>
      <c r="BD117" s="951"/>
      <c r="BE117" s="951"/>
      <c r="BF117" s="951"/>
      <c r="BG117" s="951"/>
      <c r="BH117" s="951"/>
      <c r="BI117" s="951"/>
      <c r="BJ117" s="951"/>
      <c r="BK117" s="951"/>
      <c r="BL117" s="951"/>
      <c r="BM117" s="951"/>
      <c r="BN117" s="951"/>
      <c r="BO117" s="951"/>
      <c r="BP117" s="952"/>
      <c r="BQ117" s="900" t="s">
        <v>386</v>
      </c>
      <c r="BR117" s="901"/>
      <c r="BS117" s="901"/>
      <c r="BT117" s="901"/>
      <c r="BU117" s="901"/>
      <c r="BV117" s="901" t="s">
        <v>386</v>
      </c>
      <c r="BW117" s="901"/>
      <c r="BX117" s="901"/>
      <c r="BY117" s="901"/>
      <c r="BZ117" s="901"/>
      <c r="CA117" s="901" t="s">
        <v>136</v>
      </c>
      <c r="CB117" s="901"/>
      <c r="CC117" s="901"/>
      <c r="CD117" s="901"/>
      <c r="CE117" s="901"/>
      <c r="CF117" s="962" t="s">
        <v>136</v>
      </c>
      <c r="CG117" s="963"/>
      <c r="CH117" s="963"/>
      <c r="CI117" s="963"/>
      <c r="CJ117" s="963"/>
      <c r="CK117" s="1018"/>
      <c r="CL117" s="905"/>
      <c r="CM117" s="908" t="s">
        <v>457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386</v>
      </c>
      <c r="DH117" s="864"/>
      <c r="DI117" s="864"/>
      <c r="DJ117" s="864"/>
      <c r="DK117" s="865"/>
      <c r="DL117" s="866" t="s">
        <v>458</v>
      </c>
      <c r="DM117" s="864"/>
      <c r="DN117" s="864"/>
      <c r="DO117" s="864"/>
      <c r="DP117" s="865"/>
      <c r="DQ117" s="866" t="s">
        <v>458</v>
      </c>
      <c r="DR117" s="864"/>
      <c r="DS117" s="864"/>
      <c r="DT117" s="864"/>
      <c r="DU117" s="865"/>
      <c r="DV117" s="911" t="s">
        <v>386</v>
      </c>
      <c r="DW117" s="912"/>
      <c r="DX117" s="912"/>
      <c r="DY117" s="912"/>
      <c r="DZ117" s="913"/>
    </row>
    <row r="118" spans="1:130" s="248" customFormat="1" ht="26.25" customHeight="1" x14ac:dyDescent="0.15">
      <c r="A118" s="988" t="s">
        <v>430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427</v>
      </c>
      <c r="AB118" s="989"/>
      <c r="AC118" s="989"/>
      <c r="AD118" s="989"/>
      <c r="AE118" s="990"/>
      <c r="AF118" s="991" t="s">
        <v>428</v>
      </c>
      <c r="AG118" s="989"/>
      <c r="AH118" s="989"/>
      <c r="AI118" s="989"/>
      <c r="AJ118" s="990"/>
      <c r="AK118" s="991" t="s">
        <v>302</v>
      </c>
      <c r="AL118" s="989"/>
      <c r="AM118" s="989"/>
      <c r="AN118" s="989"/>
      <c r="AO118" s="990"/>
      <c r="AP118" s="992" t="s">
        <v>429</v>
      </c>
      <c r="AQ118" s="993"/>
      <c r="AR118" s="993"/>
      <c r="AS118" s="993"/>
      <c r="AT118" s="994"/>
      <c r="AU118" s="1023"/>
      <c r="AV118" s="1024"/>
      <c r="AW118" s="1024"/>
      <c r="AX118" s="1024"/>
      <c r="AY118" s="1024"/>
      <c r="AZ118" s="966" t="s">
        <v>459</v>
      </c>
      <c r="BA118" s="967"/>
      <c r="BB118" s="967"/>
      <c r="BC118" s="967"/>
      <c r="BD118" s="967"/>
      <c r="BE118" s="967"/>
      <c r="BF118" s="967"/>
      <c r="BG118" s="967"/>
      <c r="BH118" s="967"/>
      <c r="BI118" s="967"/>
      <c r="BJ118" s="967"/>
      <c r="BK118" s="967"/>
      <c r="BL118" s="967"/>
      <c r="BM118" s="967"/>
      <c r="BN118" s="967"/>
      <c r="BO118" s="967"/>
      <c r="BP118" s="968"/>
      <c r="BQ118" s="969" t="s">
        <v>386</v>
      </c>
      <c r="BR118" s="932"/>
      <c r="BS118" s="932"/>
      <c r="BT118" s="932"/>
      <c r="BU118" s="932"/>
      <c r="BV118" s="932" t="s">
        <v>386</v>
      </c>
      <c r="BW118" s="932"/>
      <c r="BX118" s="932"/>
      <c r="BY118" s="932"/>
      <c r="BZ118" s="932"/>
      <c r="CA118" s="932" t="s">
        <v>136</v>
      </c>
      <c r="CB118" s="932"/>
      <c r="CC118" s="932"/>
      <c r="CD118" s="932"/>
      <c r="CE118" s="932"/>
      <c r="CF118" s="962" t="s">
        <v>386</v>
      </c>
      <c r="CG118" s="963"/>
      <c r="CH118" s="963"/>
      <c r="CI118" s="963"/>
      <c r="CJ118" s="963"/>
      <c r="CK118" s="1018"/>
      <c r="CL118" s="905"/>
      <c r="CM118" s="908" t="s">
        <v>460</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386</v>
      </c>
      <c r="DH118" s="864"/>
      <c r="DI118" s="864"/>
      <c r="DJ118" s="864"/>
      <c r="DK118" s="865"/>
      <c r="DL118" s="866" t="s">
        <v>386</v>
      </c>
      <c r="DM118" s="864"/>
      <c r="DN118" s="864"/>
      <c r="DO118" s="864"/>
      <c r="DP118" s="865"/>
      <c r="DQ118" s="866" t="s">
        <v>136</v>
      </c>
      <c r="DR118" s="864"/>
      <c r="DS118" s="864"/>
      <c r="DT118" s="864"/>
      <c r="DU118" s="865"/>
      <c r="DV118" s="911" t="s">
        <v>386</v>
      </c>
      <c r="DW118" s="912"/>
      <c r="DX118" s="912"/>
      <c r="DY118" s="912"/>
      <c r="DZ118" s="913"/>
    </row>
    <row r="119" spans="1:130" s="248" customFormat="1" ht="26.25" customHeight="1" x14ac:dyDescent="0.15">
      <c r="A119" s="902" t="s">
        <v>433</v>
      </c>
      <c r="B119" s="903"/>
      <c r="C119" s="978" t="s">
        <v>434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386</v>
      </c>
      <c r="AB119" s="982"/>
      <c r="AC119" s="982"/>
      <c r="AD119" s="982"/>
      <c r="AE119" s="983"/>
      <c r="AF119" s="984" t="s">
        <v>136</v>
      </c>
      <c r="AG119" s="982"/>
      <c r="AH119" s="982"/>
      <c r="AI119" s="982"/>
      <c r="AJ119" s="983"/>
      <c r="AK119" s="984" t="s">
        <v>136</v>
      </c>
      <c r="AL119" s="982"/>
      <c r="AM119" s="982"/>
      <c r="AN119" s="982"/>
      <c r="AO119" s="983"/>
      <c r="AP119" s="985" t="s">
        <v>136</v>
      </c>
      <c r="AQ119" s="986"/>
      <c r="AR119" s="986"/>
      <c r="AS119" s="986"/>
      <c r="AT119" s="987"/>
      <c r="AU119" s="1025"/>
      <c r="AV119" s="1026"/>
      <c r="AW119" s="1026"/>
      <c r="AX119" s="1026"/>
      <c r="AY119" s="1026"/>
      <c r="AZ119" s="279" t="s">
        <v>184</v>
      </c>
      <c r="BA119" s="279"/>
      <c r="BB119" s="279"/>
      <c r="BC119" s="279"/>
      <c r="BD119" s="279"/>
      <c r="BE119" s="279"/>
      <c r="BF119" s="279"/>
      <c r="BG119" s="279"/>
      <c r="BH119" s="279"/>
      <c r="BI119" s="279"/>
      <c r="BJ119" s="279"/>
      <c r="BK119" s="279"/>
      <c r="BL119" s="279"/>
      <c r="BM119" s="279"/>
      <c r="BN119" s="279"/>
      <c r="BO119" s="964" t="s">
        <v>461</v>
      </c>
      <c r="BP119" s="965"/>
      <c r="BQ119" s="969">
        <v>45748120</v>
      </c>
      <c r="BR119" s="932"/>
      <c r="BS119" s="932"/>
      <c r="BT119" s="932"/>
      <c r="BU119" s="932"/>
      <c r="BV119" s="932">
        <v>41239332</v>
      </c>
      <c r="BW119" s="932"/>
      <c r="BX119" s="932"/>
      <c r="BY119" s="932"/>
      <c r="BZ119" s="932"/>
      <c r="CA119" s="932">
        <v>39225098</v>
      </c>
      <c r="CB119" s="932"/>
      <c r="CC119" s="932"/>
      <c r="CD119" s="932"/>
      <c r="CE119" s="932"/>
      <c r="CF119" s="830"/>
      <c r="CG119" s="831"/>
      <c r="CH119" s="831"/>
      <c r="CI119" s="831"/>
      <c r="CJ119" s="921"/>
      <c r="CK119" s="1019"/>
      <c r="CL119" s="907"/>
      <c r="CM119" s="925" t="s">
        <v>462</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136</v>
      </c>
      <c r="DH119" s="847"/>
      <c r="DI119" s="847"/>
      <c r="DJ119" s="847"/>
      <c r="DK119" s="848"/>
      <c r="DL119" s="849" t="s">
        <v>386</v>
      </c>
      <c r="DM119" s="847"/>
      <c r="DN119" s="847"/>
      <c r="DO119" s="847"/>
      <c r="DP119" s="848"/>
      <c r="DQ119" s="849" t="s">
        <v>386</v>
      </c>
      <c r="DR119" s="847"/>
      <c r="DS119" s="847"/>
      <c r="DT119" s="847"/>
      <c r="DU119" s="848"/>
      <c r="DV119" s="935" t="s">
        <v>136</v>
      </c>
      <c r="DW119" s="936"/>
      <c r="DX119" s="936"/>
      <c r="DY119" s="936"/>
      <c r="DZ119" s="937"/>
    </row>
    <row r="120" spans="1:130" s="248" customFormat="1" ht="26.25" customHeight="1" x14ac:dyDescent="0.15">
      <c r="A120" s="904"/>
      <c r="B120" s="905"/>
      <c r="C120" s="908" t="s">
        <v>438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386</v>
      </c>
      <c r="AB120" s="864"/>
      <c r="AC120" s="864"/>
      <c r="AD120" s="864"/>
      <c r="AE120" s="865"/>
      <c r="AF120" s="866" t="s">
        <v>386</v>
      </c>
      <c r="AG120" s="864"/>
      <c r="AH120" s="864"/>
      <c r="AI120" s="864"/>
      <c r="AJ120" s="865"/>
      <c r="AK120" s="866" t="s">
        <v>136</v>
      </c>
      <c r="AL120" s="864"/>
      <c r="AM120" s="864"/>
      <c r="AN120" s="864"/>
      <c r="AO120" s="865"/>
      <c r="AP120" s="911" t="s">
        <v>136</v>
      </c>
      <c r="AQ120" s="912"/>
      <c r="AR120" s="912"/>
      <c r="AS120" s="912"/>
      <c r="AT120" s="913"/>
      <c r="AU120" s="970" t="s">
        <v>463</v>
      </c>
      <c r="AV120" s="971"/>
      <c r="AW120" s="971"/>
      <c r="AX120" s="971"/>
      <c r="AY120" s="972"/>
      <c r="AZ120" s="947" t="s">
        <v>464</v>
      </c>
      <c r="BA120" s="892"/>
      <c r="BB120" s="892"/>
      <c r="BC120" s="892"/>
      <c r="BD120" s="892"/>
      <c r="BE120" s="892"/>
      <c r="BF120" s="892"/>
      <c r="BG120" s="892"/>
      <c r="BH120" s="892"/>
      <c r="BI120" s="892"/>
      <c r="BJ120" s="892"/>
      <c r="BK120" s="892"/>
      <c r="BL120" s="892"/>
      <c r="BM120" s="892"/>
      <c r="BN120" s="892"/>
      <c r="BO120" s="892"/>
      <c r="BP120" s="893"/>
      <c r="BQ120" s="948">
        <v>17290231</v>
      </c>
      <c r="BR120" s="929"/>
      <c r="BS120" s="929"/>
      <c r="BT120" s="929"/>
      <c r="BU120" s="929"/>
      <c r="BV120" s="929">
        <v>19563064</v>
      </c>
      <c r="BW120" s="929"/>
      <c r="BX120" s="929"/>
      <c r="BY120" s="929"/>
      <c r="BZ120" s="929"/>
      <c r="CA120" s="929">
        <v>21132534</v>
      </c>
      <c r="CB120" s="929"/>
      <c r="CC120" s="929"/>
      <c r="CD120" s="929"/>
      <c r="CE120" s="929"/>
      <c r="CF120" s="953">
        <v>132.19999999999999</v>
      </c>
      <c r="CG120" s="954"/>
      <c r="CH120" s="954"/>
      <c r="CI120" s="954"/>
      <c r="CJ120" s="954"/>
      <c r="CK120" s="955" t="s">
        <v>465</v>
      </c>
      <c r="CL120" s="939"/>
      <c r="CM120" s="939"/>
      <c r="CN120" s="939"/>
      <c r="CO120" s="940"/>
      <c r="CP120" s="959" t="s">
        <v>466</v>
      </c>
      <c r="CQ120" s="960"/>
      <c r="CR120" s="960"/>
      <c r="CS120" s="960"/>
      <c r="CT120" s="960"/>
      <c r="CU120" s="960"/>
      <c r="CV120" s="960"/>
      <c r="CW120" s="960"/>
      <c r="CX120" s="960"/>
      <c r="CY120" s="960"/>
      <c r="CZ120" s="960"/>
      <c r="DA120" s="960"/>
      <c r="DB120" s="960"/>
      <c r="DC120" s="960"/>
      <c r="DD120" s="960"/>
      <c r="DE120" s="960"/>
      <c r="DF120" s="961"/>
      <c r="DG120" s="948">
        <v>9169056</v>
      </c>
      <c r="DH120" s="929"/>
      <c r="DI120" s="929"/>
      <c r="DJ120" s="929"/>
      <c r="DK120" s="929"/>
      <c r="DL120" s="929">
        <v>6581174</v>
      </c>
      <c r="DM120" s="929"/>
      <c r="DN120" s="929"/>
      <c r="DO120" s="929"/>
      <c r="DP120" s="929"/>
      <c r="DQ120" s="929">
        <v>5535279</v>
      </c>
      <c r="DR120" s="929"/>
      <c r="DS120" s="929"/>
      <c r="DT120" s="929"/>
      <c r="DU120" s="929"/>
      <c r="DV120" s="930">
        <v>34.6</v>
      </c>
      <c r="DW120" s="930"/>
      <c r="DX120" s="930"/>
      <c r="DY120" s="930"/>
      <c r="DZ120" s="931"/>
    </row>
    <row r="121" spans="1:130" s="248" customFormat="1" ht="26.25" customHeight="1" x14ac:dyDescent="0.15">
      <c r="A121" s="904"/>
      <c r="B121" s="905"/>
      <c r="C121" s="950" t="s">
        <v>467</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386</v>
      </c>
      <c r="AB121" s="864"/>
      <c r="AC121" s="864"/>
      <c r="AD121" s="864"/>
      <c r="AE121" s="865"/>
      <c r="AF121" s="866" t="s">
        <v>386</v>
      </c>
      <c r="AG121" s="864"/>
      <c r="AH121" s="864"/>
      <c r="AI121" s="864"/>
      <c r="AJ121" s="865"/>
      <c r="AK121" s="866" t="s">
        <v>386</v>
      </c>
      <c r="AL121" s="864"/>
      <c r="AM121" s="864"/>
      <c r="AN121" s="864"/>
      <c r="AO121" s="865"/>
      <c r="AP121" s="911" t="s">
        <v>386</v>
      </c>
      <c r="AQ121" s="912"/>
      <c r="AR121" s="912"/>
      <c r="AS121" s="912"/>
      <c r="AT121" s="913"/>
      <c r="AU121" s="973"/>
      <c r="AV121" s="974"/>
      <c r="AW121" s="974"/>
      <c r="AX121" s="974"/>
      <c r="AY121" s="975"/>
      <c r="AZ121" s="899" t="s">
        <v>468</v>
      </c>
      <c r="BA121" s="834"/>
      <c r="BB121" s="834"/>
      <c r="BC121" s="834"/>
      <c r="BD121" s="834"/>
      <c r="BE121" s="834"/>
      <c r="BF121" s="834"/>
      <c r="BG121" s="834"/>
      <c r="BH121" s="834"/>
      <c r="BI121" s="834"/>
      <c r="BJ121" s="834"/>
      <c r="BK121" s="834"/>
      <c r="BL121" s="834"/>
      <c r="BM121" s="834"/>
      <c r="BN121" s="834"/>
      <c r="BO121" s="834"/>
      <c r="BP121" s="835"/>
      <c r="BQ121" s="900">
        <v>4098483</v>
      </c>
      <c r="BR121" s="901"/>
      <c r="BS121" s="901"/>
      <c r="BT121" s="901"/>
      <c r="BU121" s="901"/>
      <c r="BV121" s="901">
        <v>3125463</v>
      </c>
      <c r="BW121" s="901"/>
      <c r="BX121" s="901"/>
      <c r="BY121" s="901"/>
      <c r="BZ121" s="901"/>
      <c r="CA121" s="901">
        <v>2722737</v>
      </c>
      <c r="CB121" s="901"/>
      <c r="CC121" s="901"/>
      <c r="CD121" s="901"/>
      <c r="CE121" s="901"/>
      <c r="CF121" s="962">
        <v>17</v>
      </c>
      <c r="CG121" s="963"/>
      <c r="CH121" s="963"/>
      <c r="CI121" s="963"/>
      <c r="CJ121" s="963"/>
      <c r="CK121" s="956"/>
      <c r="CL121" s="942"/>
      <c r="CM121" s="942"/>
      <c r="CN121" s="942"/>
      <c r="CO121" s="943"/>
      <c r="CP121" s="922" t="s">
        <v>469</v>
      </c>
      <c r="CQ121" s="923"/>
      <c r="CR121" s="923"/>
      <c r="CS121" s="923"/>
      <c r="CT121" s="923"/>
      <c r="CU121" s="923"/>
      <c r="CV121" s="923"/>
      <c r="CW121" s="923"/>
      <c r="CX121" s="923"/>
      <c r="CY121" s="923"/>
      <c r="CZ121" s="923"/>
      <c r="DA121" s="923"/>
      <c r="DB121" s="923"/>
      <c r="DC121" s="923"/>
      <c r="DD121" s="923"/>
      <c r="DE121" s="923"/>
      <c r="DF121" s="924"/>
      <c r="DG121" s="900">
        <v>3963916</v>
      </c>
      <c r="DH121" s="901"/>
      <c r="DI121" s="901"/>
      <c r="DJ121" s="901"/>
      <c r="DK121" s="901"/>
      <c r="DL121" s="901">
        <v>3556741</v>
      </c>
      <c r="DM121" s="901"/>
      <c r="DN121" s="901"/>
      <c r="DO121" s="901"/>
      <c r="DP121" s="901"/>
      <c r="DQ121" s="901">
        <v>3311125</v>
      </c>
      <c r="DR121" s="901"/>
      <c r="DS121" s="901"/>
      <c r="DT121" s="901"/>
      <c r="DU121" s="901"/>
      <c r="DV121" s="878">
        <v>20.7</v>
      </c>
      <c r="DW121" s="878"/>
      <c r="DX121" s="878"/>
      <c r="DY121" s="878"/>
      <c r="DZ121" s="879"/>
    </row>
    <row r="122" spans="1:130" s="248" customFormat="1" ht="26.25" customHeight="1" x14ac:dyDescent="0.15">
      <c r="A122" s="904"/>
      <c r="B122" s="905"/>
      <c r="C122" s="908" t="s">
        <v>448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386</v>
      </c>
      <c r="AB122" s="864"/>
      <c r="AC122" s="864"/>
      <c r="AD122" s="864"/>
      <c r="AE122" s="865"/>
      <c r="AF122" s="866" t="s">
        <v>458</v>
      </c>
      <c r="AG122" s="864"/>
      <c r="AH122" s="864"/>
      <c r="AI122" s="864"/>
      <c r="AJ122" s="865"/>
      <c r="AK122" s="866" t="s">
        <v>458</v>
      </c>
      <c r="AL122" s="864"/>
      <c r="AM122" s="864"/>
      <c r="AN122" s="864"/>
      <c r="AO122" s="865"/>
      <c r="AP122" s="911" t="s">
        <v>386</v>
      </c>
      <c r="AQ122" s="912"/>
      <c r="AR122" s="912"/>
      <c r="AS122" s="912"/>
      <c r="AT122" s="913"/>
      <c r="AU122" s="973"/>
      <c r="AV122" s="974"/>
      <c r="AW122" s="974"/>
      <c r="AX122" s="974"/>
      <c r="AY122" s="975"/>
      <c r="AZ122" s="966" t="s">
        <v>470</v>
      </c>
      <c r="BA122" s="967"/>
      <c r="BB122" s="967"/>
      <c r="BC122" s="967"/>
      <c r="BD122" s="967"/>
      <c r="BE122" s="967"/>
      <c r="BF122" s="967"/>
      <c r="BG122" s="967"/>
      <c r="BH122" s="967"/>
      <c r="BI122" s="967"/>
      <c r="BJ122" s="967"/>
      <c r="BK122" s="967"/>
      <c r="BL122" s="967"/>
      <c r="BM122" s="967"/>
      <c r="BN122" s="967"/>
      <c r="BO122" s="967"/>
      <c r="BP122" s="968"/>
      <c r="BQ122" s="969">
        <v>37056389</v>
      </c>
      <c r="BR122" s="932"/>
      <c r="BS122" s="932"/>
      <c r="BT122" s="932"/>
      <c r="BU122" s="932"/>
      <c r="BV122" s="932">
        <v>35908159</v>
      </c>
      <c r="BW122" s="932"/>
      <c r="BX122" s="932"/>
      <c r="BY122" s="932"/>
      <c r="BZ122" s="932"/>
      <c r="CA122" s="932">
        <v>35116500</v>
      </c>
      <c r="CB122" s="932"/>
      <c r="CC122" s="932"/>
      <c r="CD122" s="932"/>
      <c r="CE122" s="932"/>
      <c r="CF122" s="933">
        <v>219.6</v>
      </c>
      <c r="CG122" s="934"/>
      <c r="CH122" s="934"/>
      <c r="CI122" s="934"/>
      <c r="CJ122" s="934"/>
      <c r="CK122" s="956"/>
      <c r="CL122" s="942"/>
      <c r="CM122" s="942"/>
      <c r="CN122" s="942"/>
      <c r="CO122" s="943"/>
      <c r="CP122" s="922" t="s">
        <v>471</v>
      </c>
      <c r="CQ122" s="923"/>
      <c r="CR122" s="923"/>
      <c r="CS122" s="923"/>
      <c r="CT122" s="923"/>
      <c r="CU122" s="923"/>
      <c r="CV122" s="923"/>
      <c r="CW122" s="923"/>
      <c r="CX122" s="923"/>
      <c r="CY122" s="923"/>
      <c r="CZ122" s="923"/>
      <c r="DA122" s="923"/>
      <c r="DB122" s="923"/>
      <c r="DC122" s="923"/>
      <c r="DD122" s="923"/>
      <c r="DE122" s="923"/>
      <c r="DF122" s="924"/>
      <c r="DG122" s="900">
        <v>71830</v>
      </c>
      <c r="DH122" s="901"/>
      <c r="DI122" s="901"/>
      <c r="DJ122" s="901"/>
      <c r="DK122" s="901"/>
      <c r="DL122" s="901">
        <v>64125</v>
      </c>
      <c r="DM122" s="901"/>
      <c r="DN122" s="901"/>
      <c r="DO122" s="901"/>
      <c r="DP122" s="901"/>
      <c r="DQ122" s="901">
        <v>66155</v>
      </c>
      <c r="DR122" s="901"/>
      <c r="DS122" s="901"/>
      <c r="DT122" s="901"/>
      <c r="DU122" s="901"/>
      <c r="DV122" s="878">
        <v>0.4</v>
      </c>
      <c r="DW122" s="878"/>
      <c r="DX122" s="878"/>
      <c r="DY122" s="878"/>
      <c r="DZ122" s="879"/>
    </row>
    <row r="123" spans="1:130" s="248" customFormat="1" ht="26.25" customHeight="1" x14ac:dyDescent="0.15">
      <c r="A123" s="904"/>
      <c r="B123" s="905"/>
      <c r="C123" s="908" t="s">
        <v>454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386</v>
      </c>
      <c r="AB123" s="864"/>
      <c r="AC123" s="864"/>
      <c r="AD123" s="864"/>
      <c r="AE123" s="865"/>
      <c r="AF123" s="866" t="s">
        <v>136</v>
      </c>
      <c r="AG123" s="864"/>
      <c r="AH123" s="864"/>
      <c r="AI123" s="864"/>
      <c r="AJ123" s="865"/>
      <c r="AK123" s="866" t="s">
        <v>386</v>
      </c>
      <c r="AL123" s="864"/>
      <c r="AM123" s="864"/>
      <c r="AN123" s="864"/>
      <c r="AO123" s="865"/>
      <c r="AP123" s="911" t="s">
        <v>386</v>
      </c>
      <c r="AQ123" s="912"/>
      <c r="AR123" s="912"/>
      <c r="AS123" s="912"/>
      <c r="AT123" s="913"/>
      <c r="AU123" s="976"/>
      <c r="AV123" s="977"/>
      <c r="AW123" s="977"/>
      <c r="AX123" s="977"/>
      <c r="AY123" s="977"/>
      <c r="AZ123" s="279" t="s">
        <v>184</v>
      </c>
      <c r="BA123" s="279"/>
      <c r="BB123" s="279"/>
      <c r="BC123" s="279"/>
      <c r="BD123" s="279"/>
      <c r="BE123" s="279"/>
      <c r="BF123" s="279"/>
      <c r="BG123" s="279"/>
      <c r="BH123" s="279"/>
      <c r="BI123" s="279"/>
      <c r="BJ123" s="279"/>
      <c r="BK123" s="279"/>
      <c r="BL123" s="279"/>
      <c r="BM123" s="279"/>
      <c r="BN123" s="279"/>
      <c r="BO123" s="964" t="s">
        <v>472</v>
      </c>
      <c r="BP123" s="965"/>
      <c r="BQ123" s="919">
        <v>58445103</v>
      </c>
      <c r="BR123" s="920"/>
      <c r="BS123" s="920"/>
      <c r="BT123" s="920"/>
      <c r="BU123" s="920"/>
      <c r="BV123" s="920">
        <v>58596686</v>
      </c>
      <c r="BW123" s="920"/>
      <c r="BX123" s="920"/>
      <c r="BY123" s="920"/>
      <c r="BZ123" s="920"/>
      <c r="CA123" s="920">
        <v>58971771</v>
      </c>
      <c r="CB123" s="920"/>
      <c r="CC123" s="920"/>
      <c r="CD123" s="920"/>
      <c r="CE123" s="920"/>
      <c r="CF123" s="830"/>
      <c r="CG123" s="831"/>
      <c r="CH123" s="831"/>
      <c r="CI123" s="831"/>
      <c r="CJ123" s="921"/>
      <c r="CK123" s="956"/>
      <c r="CL123" s="942"/>
      <c r="CM123" s="942"/>
      <c r="CN123" s="942"/>
      <c r="CO123" s="943"/>
      <c r="CP123" s="922" t="s">
        <v>403</v>
      </c>
      <c r="CQ123" s="923"/>
      <c r="CR123" s="923"/>
      <c r="CS123" s="923"/>
      <c r="CT123" s="923"/>
      <c r="CU123" s="923"/>
      <c r="CV123" s="923"/>
      <c r="CW123" s="923"/>
      <c r="CX123" s="923"/>
      <c r="CY123" s="923"/>
      <c r="CZ123" s="923"/>
      <c r="DA123" s="923"/>
      <c r="DB123" s="923"/>
      <c r="DC123" s="923"/>
      <c r="DD123" s="923"/>
      <c r="DE123" s="923"/>
      <c r="DF123" s="924"/>
      <c r="DG123" s="863" t="s">
        <v>136</v>
      </c>
      <c r="DH123" s="864"/>
      <c r="DI123" s="864"/>
      <c r="DJ123" s="864"/>
      <c r="DK123" s="865"/>
      <c r="DL123" s="866" t="s">
        <v>386</v>
      </c>
      <c r="DM123" s="864"/>
      <c r="DN123" s="864"/>
      <c r="DO123" s="864"/>
      <c r="DP123" s="865"/>
      <c r="DQ123" s="866" t="s">
        <v>136</v>
      </c>
      <c r="DR123" s="864"/>
      <c r="DS123" s="864"/>
      <c r="DT123" s="864"/>
      <c r="DU123" s="865"/>
      <c r="DV123" s="911" t="s">
        <v>386</v>
      </c>
      <c r="DW123" s="912"/>
      <c r="DX123" s="912"/>
      <c r="DY123" s="912"/>
      <c r="DZ123" s="913"/>
    </row>
    <row r="124" spans="1:130" s="248" customFormat="1" ht="26.25" customHeight="1" thickBot="1" x14ac:dyDescent="0.2">
      <c r="A124" s="904"/>
      <c r="B124" s="905"/>
      <c r="C124" s="908" t="s">
        <v>457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386</v>
      </c>
      <c r="AB124" s="864"/>
      <c r="AC124" s="864"/>
      <c r="AD124" s="864"/>
      <c r="AE124" s="865"/>
      <c r="AF124" s="866" t="s">
        <v>386</v>
      </c>
      <c r="AG124" s="864"/>
      <c r="AH124" s="864"/>
      <c r="AI124" s="864"/>
      <c r="AJ124" s="865"/>
      <c r="AK124" s="866" t="s">
        <v>386</v>
      </c>
      <c r="AL124" s="864"/>
      <c r="AM124" s="864"/>
      <c r="AN124" s="864"/>
      <c r="AO124" s="865"/>
      <c r="AP124" s="911" t="s">
        <v>386</v>
      </c>
      <c r="AQ124" s="912"/>
      <c r="AR124" s="912"/>
      <c r="AS124" s="912"/>
      <c r="AT124" s="913"/>
      <c r="AU124" s="914" t="s">
        <v>473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386</v>
      </c>
      <c r="BR124" s="918"/>
      <c r="BS124" s="918"/>
      <c r="BT124" s="918"/>
      <c r="BU124" s="918"/>
      <c r="BV124" s="918" t="s">
        <v>386</v>
      </c>
      <c r="BW124" s="918"/>
      <c r="BX124" s="918"/>
      <c r="BY124" s="918"/>
      <c r="BZ124" s="918"/>
      <c r="CA124" s="918" t="s">
        <v>386</v>
      </c>
      <c r="CB124" s="918"/>
      <c r="CC124" s="918"/>
      <c r="CD124" s="918"/>
      <c r="CE124" s="918"/>
      <c r="CF124" s="808"/>
      <c r="CG124" s="809"/>
      <c r="CH124" s="809"/>
      <c r="CI124" s="809"/>
      <c r="CJ124" s="949"/>
      <c r="CK124" s="957"/>
      <c r="CL124" s="957"/>
      <c r="CM124" s="957"/>
      <c r="CN124" s="957"/>
      <c r="CO124" s="958"/>
      <c r="CP124" s="922" t="s">
        <v>474</v>
      </c>
      <c r="CQ124" s="923"/>
      <c r="CR124" s="923"/>
      <c r="CS124" s="923"/>
      <c r="CT124" s="923"/>
      <c r="CU124" s="923"/>
      <c r="CV124" s="923"/>
      <c r="CW124" s="923"/>
      <c r="CX124" s="923"/>
      <c r="CY124" s="923"/>
      <c r="CZ124" s="923"/>
      <c r="DA124" s="923"/>
      <c r="DB124" s="923"/>
      <c r="DC124" s="923"/>
      <c r="DD124" s="923"/>
      <c r="DE124" s="923"/>
      <c r="DF124" s="924"/>
      <c r="DG124" s="846" t="s">
        <v>386</v>
      </c>
      <c r="DH124" s="847"/>
      <c r="DI124" s="847"/>
      <c r="DJ124" s="847"/>
      <c r="DK124" s="848"/>
      <c r="DL124" s="849" t="s">
        <v>386</v>
      </c>
      <c r="DM124" s="847"/>
      <c r="DN124" s="847"/>
      <c r="DO124" s="847"/>
      <c r="DP124" s="848"/>
      <c r="DQ124" s="849" t="s">
        <v>136</v>
      </c>
      <c r="DR124" s="847"/>
      <c r="DS124" s="847"/>
      <c r="DT124" s="847"/>
      <c r="DU124" s="848"/>
      <c r="DV124" s="935" t="s">
        <v>386</v>
      </c>
      <c r="DW124" s="936"/>
      <c r="DX124" s="936"/>
      <c r="DY124" s="936"/>
      <c r="DZ124" s="937"/>
    </row>
    <row r="125" spans="1:130" s="248" customFormat="1" ht="26.25" customHeight="1" x14ac:dyDescent="0.15">
      <c r="A125" s="904"/>
      <c r="B125" s="905"/>
      <c r="C125" s="908" t="s">
        <v>460</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136</v>
      </c>
      <c r="AB125" s="864"/>
      <c r="AC125" s="864"/>
      <c r="AD125" s="864"/>
      <c r="AE125" s="865"/>
      <c r="AF125" s="866" t="s">
        <v>136</v>
      </c>
      <c r="AG125" s="864"/>
      <c r="AH125" s="864"/>
      <c r="AI125" s="864"/>
      <c r="AJ125" s="865"/>
      <c r="AK125" s="866" t="s">
        <v>136</v>
      </c>
      <c r="AL125" s="864"/>
      <c r="AM125" s="864"/>
      <c r="AN125" s="864"/>
      <c r="AO125" s="865"/>
      <c r="AP125" s="911" t="s">
        <v>136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475</v>
      </c>
      <c r="CL125" s="939"/>
      <c r="CM125" s="939"/>
      <c r="CN125" s="939"/>
      <c r="CO125" s="940"/>
      <c r="CP125" s="947" t="s">
        <v>476</v>
      </c>
      <c r="CQ125" s="892"/>
      <c r="CR125" s="892"/>
      <c r="CS125" s="892"/>
      <c r="CT125" s="892"/>
      <c r="CU125" s="892"/>
      <c r="CV125" s="892"/>
      <c r="CW125" s="892"/>
      <c r="CX125" s="892"/>
      <c r="CY125" s="892"/>
      <c r="CZ125" s="892"/>
      <c r="DA125" s="892"/>
      <c r="DB125" s="892"/>
      <c r="DC125" s="892"/>
      <c r="DD125" s="892"/>
      <c r="DE125" s="892"/>
      <c r="DF125" s="893"/>
      <c r="DG125" s="948" t="s">
        <v>136</v>
      </c>
      <c r="DH125" s="929"/>
      <c r="DI125" s="929"/>
      <c r="DJ125" s="929"/>
      <c r="DK125" s="929"/>
      <c r="DL125" s="929" t="s">
        <v>136</v>
      </c>
      <c r="DM125" s="929"/>
      <c r="DN125" s="929"/>
      <c r="DO125" s="929"/>
      <c r="DP125" s="929"/>
      <c r="DQ125" s="929" t="s">
        <v>136</v>
      </c>
      <c r="DR125" s="929"/>
      <c r="DS125" s="929"/>
      <c r="DT125" s="929"/>
      <c r="DU125" s="929"/>
      <c r="DV125" s="930" t="s">
        <v>136</v>
      </c>
      <c r="DW125" s="930"/>
      <c r="DX125" s="930"/>
      <c r="DY125" s="930"/>
      <c r="DZ125" s="931"/>
    </row>
    <row r="126" spans="1:130" s="248" customFormat="1" ht="26.25" customHeight="1" thickBot="1" x14ac:dyDescent="0.2">
      <c r="A126" s="904"/>
      <c r="B126" s="905"/>
      <c r="C126" s="908" t="s">
        <v>462</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386</v>
      </c>
      <c r="AB126" s="864"/>
      <c r="AC126" s="864"/>
      <c r="AD126" s="864"/>
      <c r="AE126" s="865"/>
      <c r="AF126" s="866" t="s">
        <v>136</v>
      </c>
      <c r="AG126" s="864"/>
      <c r="AH126" s="864"/>
      <c r="AI126" s="864"/>
      <c r="AJ126" s="865"/>
      <c r="AK126" s="866" t="s">
        <v>386</v>
      </c>
      <c r="AL126" s="864"/>
      <c r="AM126" s="864"/>
      <c r="AN126" s="864"/>
      <c r="AO126" s="865"/>
      <c r="AP126" s="911" t="s">
        <v>136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477</v>
      </c>
      <c r="CQ126" s="834"/>
      <c r="CR126" s="834"/>
      <c r="CS126" s="834"/>
      <c r="CT126" s="834"/>
      <c r="CU126" s="834"/>
      <c r="CV126" s="834"/>
      <c r="CW126" s="834"/>
      <c r="CX126" s="834"/>
      <c r="CY126" s="834"/>
      <c r="CZ126" s="834"/>
      <c r="DA126" s="834"/>
      <c r="DB126" s="834"/>
      <c r="DC126" s="834"/>
      <c r="DD126" s="834"/>
      <c r="DE126" s="834"/>
      <c r="DF126" s="835"/>
      <c r="DG126" s="900" t="s">
        <v>136</v>
      </c>
      <c r="DH126" s="901"/>
      <c r="DI126" s="901"/>
      <c r="DJ126" s="901"/>
      <c r="DK126" s="901"/>
      <c r="DL126" s="901" t="s">
        <v>136</v>
      </c>
      <c r="DM126" s="901"/>
      <c r="DN126" s="901"/>
      <c r="DO126" s="901"/>
      <c r="DP126" s="901"/>
      <c r="DQ126" s="901" t="s">
        <v>136</v>
      </c>
      <c r="DR126" s="901"/>
      <c r="DS126" s="901"/>
      <c r="DT126" s="901"/>
      <c r="DU126" s="901"/>
      <c r="DV126" s="878" t="s">
        <v>136</v>
      </c>
      <c r="DW126" s="878"/>
      <c r="DX126" s="878"/>
      <c r="DY126" s="878"/>
      <c r="DZ126" s="879"/>
    </row>
    <row r="127" spans="1:130" s="248" customFormat="1" ht="26.25" customHeight="1" x14ac:dyDescent="0.15">
      <c r="A127" s="906"/>
      <c r="B127" s="907"/>
      <c r="C127" s="925" t="s">
        <v>478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386</v>
      </c>
      <c r="AB127" s="864"/>
      <c r="AC127" s="864"/>
      <c r="AD127" s="864"/>
      <c r="AE127" s="865"/>
      <c r="AF127" s="866" t="s">
        <v>136</v>
      </c>
      <c r="AG127" s="864"/>
      <c r="AH127" s="864"/>
      <c r="AI127" s="864"/>
      <c r="AJ127" s="865"/>
      <c r="AK127" s="866" t="s">
        <v>386</v>
      </c>
      <c r="AL127" s="864"/>
      <c r="AM127" s="864"/>
      <c r="AN127" s="864"/>
      <c r="AO127" s="865"/>
      <c r="AP127" s="911" t="s">
        <v>386</v>
      </c>
      <c r="AQ127" s="912"/>
      <c r="AR127" s="912"/>
      <c r="AS127" s="912"/>
      <c r="AT127" s="913"/>
      <c r="AU127" s="284"/>
      <c r="AV127" s="284"/>
      <c r="AW127" s="284"/>
      <c r="AX127" s="928" t="s">
        <v>479</v>
      </c>
      <c r="AY127" s="896"/>
      <c r="AZ127" s="896"/>
      <c r="BA127" s="896"/>
      <c r="BB127" s="896"/>
      <c r="BC127" s="896"/>
      <c r="BD127" s="896"/>
      <c r="BE127" s="897"/>
      <c r="BF127" s="895" t="s">
        <v>480</v>
      </c>
      <c r="BG127" s="896"/>
      <c r="BH127" s="896"/>
      <c r="BI127" s="896"/>
      <c r="BJ127" s="896"/>
      <c r="BK127" s="896"/>
      <c r="BL127" s="897"/>
      <c r="BM127" s="895" t="s">
        <v>481</v>
      </c>
      <c r="BN127" s="896"/>
      <c r="BO127" s="896"/>
      <c r="BP127" s="896"/>
      <c r="BQ127" s="896"/>
      <c r="BR127" s="896"/>
      <c r="BS127" s="897"/>
      <c r="BT127" s="895" t="s">
        <v>482</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483</v>
      </c>
      <c r="CQ127" s="834"/>
      <c r="CR127" s="834"/>
      <c r="CS127" s="834"/>
      <c r="CT127" s="834"/>
      <c r="CU127" s="834"/>
      <c r="CV127" s="834"/>
      <c r="CW127" s="834"/>
      <c r="CX127" s="834"/>
      <c r="CY127" s="834"/>
      <c r="CZ127" s="834"/>
      <c r="DA127" s="834"/>
      <c r="DB127" s="834"/>
      <c r="DC127" s="834"/>
      <c r="DD127" s="834"/>
      <c r="DE127" s="834"/>
      <c r="DF127" s="835"/>
      <c r="DG127" s="900" t="s">
        <v>136</v>
      </c>
      <c r="DH127" s="901"/>
      <c r="DI127" s="901"/>
      <c r="DJ127" s="901"/>
      <c r="DK127" s="901"/>
      <c r="DL127" s="901" t="s">
        <v>136</v>
      </c>
      <c r="DM127" s="901"/>
      <c r="DN127" s="901"/>
      <c r="DO127" s="901"/>
      <c r="DP127" s="901"/>
      <c r="DQ127" s="901" t="s">
        <v>136</v>
      </c>
      <c r="DR127" s="901"/>
      <c r="DS127" s="901"/>
      <c r="DT127" s="901"/>
      <c r="DU127" s="901"/>
      <c r="DV127" s="878" t="s">
        <v>136</v>
      </c>
      <c r="DW127" s="878"/>
      <c r="DX127" s="878"/>
      <c r="DY127" s="878"/>
      <c r="DZ127" s="879"/>
    </row>
    <row r="128" spans="1:130" s="248" customFormat="1" ht="26.25" customHeight="1" thickBot="1" x14ac:dyDescent="0.2">
      <c r="A128" s="880" t="s">
        <v>484</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485</v>
      </c>
      <c r="X128" s="882"/>
      <c r="Y128" s="882"/>
      <c r="Z128" s="883"/>
      <c r="AA128" s="884">
        <v>282034</v>
      </c>
      <c r="AB128" s="885"/>
      <c r="AC128" s="885"/>
      <c r="AD128" s="885"/>
      <c r="AE128" s="886"/>
      <c r="AF128" s="887">
        <v>231709</v>
      </c>
      <c r="AG128" s="885"/>
      <c r="AH128" s="885"/>
      <c r="AI128" s="885"/>
      <c r="AJ128" s="886"/>
      <c r="AK128" s="887">
        <v>263784</v>
      </c>
      <c r="AL128" s="885"/>
      <c r="AM128" s="885"/>
      <c r="AN128" s="885"/>
      <c r="AO128" s="886"/>
      <c r="AP128" s="888"/>
      <c r="AQ128" s="889"/>
      <c r="AR128" s="889"/>
      <c r="AS128" s="889"/>
      <c r="AT128" s="890"/>
      <c r="AU128" s="284"/>
      <c r="AV128" s="284"/>
      <c r="AW128" s="284"/>
      <c r="AX128" s="891" t="s">
        <v>486</v>
      </c>
      <c r="AY128" s="892"/>
      <c r="AZ128" s="892"/>
      <c r="BA128" s="892"/>
      <c r="BB128" s="892"/>
      <c r="BC128" s="892"/>
      <c r="BD128" s="892"/>
      <c r="BE128" s="893"/>
      <c r="BF128" s="870" t="s">
        <v>136</v>
      </c>
      <c r="BG128" s="871"/>
      <c r="BH128" s="871"/>
      <c r="BI128" s="871"/>
      <c r="BJ128" s="871"/>
      <c r="BK128" s="871"/>
      <c r="BL128" s="894"/>
      <c r="BM128" s="870">
        <v>12.55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487</v>
      </c>
      <c r="CQ128" s="812"/>
      <c r="CR128" s="812"/>
      <c r="CS128" s="812"/>
      <c r="CT128" s="812"/>
      <c r="CU128" s="812"/>
      <c r="CV128" s="812"/>
      <c r="CW128" s="812"/>
      <c r="CX128" s="812"/>
      <c r="CY128" s="812"/>
      <c r="CZ128" s="812"/>
      <c r="DA128" s="812"/>
      <c r="DB128" s="812"/>
      <c r="DC128" s="812"/>
      <c r="DD128" s="812"/>
      <c r="DE128" s="812"/>
      <c r="DF128" s="813"/>
      <c r="DG128" s="874" t="s">
        <v>386</v>
      </c>
      <c r="DH128" s="875"/>
      <c r="DI128" s="875"/>
      <c r="DJ128" s="875"/>
      <c r="DK128" s="875"/>
      <c r="DL128" s="875" t="s">
        <v>386</v>
      </c>
      <c r="DM128" s="875"/>
      <c r="DN128" s="875"/>
      <c r="DO128" s="875"/>
      <c r="DP128" s="875"/>
      <c r="DQ128" s="875" t="s">
        <v>386</v>
      </c>
      <c r="DR128" s="875"/>
      <c r="DS128" s="875"/>
      <c r="DT128" s="875"/>
      <c r="DU128" s="875"/>
      <c r="DV128" s="876" t="s">
        <v>136</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488</v>
      </c>
      <c r="X129" s="861"/>
      <c r="Y129" s="861"/>
      <c r="Z129" s="862"/>
      <c r="AA129" s="863">
        <v>18251741</v>
      </c>
      <c r="AB129" s="864"/>
      <c r="AC129" s="864"/>
      <c r="AD129" s="864"/>
      <c r="AE129" s="865"/>
      <c r="AF129" s="866">
        <v>18289641</v>
      </c>
      <c r="AG129" s="864"/>
      <c r="AH129" s="864"/>
      <c r="AI129" s="864"/>
      <c r="AJ129" s="865"/>
      <c r="AK129" s="866">
        <v>18877749</v>
      </c>
      <c r="AL129" s="864"/>
      <c r="AM129" s="864"/>
      <c r="AN129" s="864"/>
      <c r="AO129" s="865"/>
      <c r="AP129" s="867"/>
      <c r="AQ129" s="868"/>
      <c r="AR129" s="868"/>
      <c r="AS129" s="868"/>
      <c r="AT129" s="869"/>
      <c r="AU129" s="286"/>
      <c r="AV129" s="286"/>
      <c r="AW129" s="286"/>
      <c r="AX129" s="833" t="s">
        <v>489</v>
      </c>
      <c r="AY129" s="834"/>
      <c r="AZ129" s="834"/>
      <c r="BA129" s="834"/>
      <c r="BB129" s="834"/>
      <c r="BC129" s="834"/>
      <c r="BD129" s="834"/>
      <c r="BE129" s="835"/>
      <c r="BF129" s="853" t="s">
        <v>386</v>
      </c>
      <c r="BG129" s="854"/>
      <c r="BH129" s="854"/>
      <c r="BI129" s="854"/>
      <c r="BJ129" s="854"/>
      <c r="BK129" s="854"/>
      <c r="BL129" s="855"/>
      <c r="BM129" s="853">
        <v>17.55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490</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491</v>
      </c>
      <c r="X130" s="861"/>
      <c r="Y130" s="861"/>
      <c r="Z130" s="862"/>
      <c r="AA130" s="863">
        <v>2946825</v>
      </c>
      <c r="AB130" s="864"/>
      <c r="AC130" s="864"/>
      <c r="AD130" s="864"/>
      <c r="AE130" s="865"/>
      <c r="AF130" s="866">
        <v>2883805</v>
      </c>
      <c r="AG130" s="864"/>
      <c r="AH130" s="864"/>
      <c r="AI130" s="864"/>
      <c r="AJ130" s="865"/>
      <c r="AK130" s="866">
        <v>2889697</v>
      </c>
      <c r="AL130" s="864"/>
      <c r="AM130" s="864"/>
      <c r="AN130" s="864"/>
      <c r="AO130" s="865"/>
      <c r="AP130" s="867"/>
      <c r="AQ130" s="868"/>
      <c r="AR130" s="868"/>
      <c r="AS130" s="868"/>
      <c r="AT130" s="869"/>
      <c r="AU130" s="286"/>
      <c r="AV130" s="286"/>
      <c r="AW130" s="286"/>
      <c r="AX130" s="833" t="s">
        <v>492</v>
      </c>
      <c r="AY130" s="834"/>
      <c r="AZ130" s="834"/>
      <c r="BA130" s="834"/>
      <c r="BB130" s="834"/>
      <c r="BC130" s="834"/>
      <c r="BD130" s="834"/>
      <c r="BE130" s="835"/>
      <c r="BF130" s="836">
        <v>1.5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493</v>
      </c>
      <c r="X131" s="844"/>
      <c r="Y131" s="844"/>
      <c r="Z131" s="845"/>
      <c r="AA131" s="846">
        <v>15304916</v>
      </c>
      <c r="AB131" s="847"/>
      <c r="AC131" s="847"/>
      <c r="AD131" s="847"/>
      <c r="AE131" s="848"/>
      <c r="AF131" s="849">
        <v>15405836</v>
      </c>
      <c r="AG131" s="847"/>
      <c r="AH131" s="847"/>
      <c r="AI131" s="847"/>
      <c r="AJ131" s="848"/>
      <c r="AK131" s="849">
        <v>15988052</v>
      </c>
      <c r="AL131" s="847"/>
      <c r="AM131" s="847"/>
      <c r="AN131" s="847"/>
      <c r="AO131" s="848"/>
      <c r="AP131" s="850"/>
      <c r="AQ131" s="851"/>
      <c r="AR131" s="851"/>
      <c r="AS131" s="851"/>
      <c r="AT131" s="852"/>
      <c r="AU131" s="286"/>
      <c r="AV131" s="286"/>
      <c r="AW131" s="286"/>
      <c r="AX131" s="811" t="s">
        <v>494</v>
      </c>
      <c r="AY131" s="812"/>
      <c r="AZ131" s="812"/>
      <c r="BA131" s="812"/>
      <c r="BB131" s="812"/>
      <c r="BC131" s="812"/>
      <c r="BD131" s="812"/>
      <c r="BE131" s="813"/>
      <c r="BF131" s="814" t="s">
        <v>386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496</v>
      </c>
      <c r="W132" s="824"/>
      <c r="X132" s="824"/>
      <c r="Y132" s="824"/>
      <c r="Z132" s="825"/>
      <c r="AA132" s="826">
        <v>2.1915246060000002</v>
      </c>
      <c r="AB132" s="827"/>
      <c r="AC132" s="827"/>
      <c r="AD132" s="827"/>
      <c r="AE132" s="828"/>
      <c r="AF132" s="829">
        <v>1.528290967</v>
      </c>
      <c r="AG132" s="827"/>
      <c r="AH132" s="827"/>
      <c r="AI132" s="827"/>
      <c r="AJ132" s="828"/>
      <c r="AK132" s="829">
        <v>0.85162970400000004</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497</v>
      </c>
      <c r="W133" s="803"/>
      <c r="X133" s="803"/>
      <c r="Y133" s="803"/>
      <c r="Z133" s="804"/>
      <c r="AA133" s="805">
        <v>3.1</v>
      </c>
      <c r="AB133" s="806"/>
      <c r="AC133" s="806"/>
      <c r="AD133" s="806"/>
      <c r="AE133" s="807"/>
      <c r="AF133" s="805">
        <v>2.2999999999999998</v>
      </c>
      <c r="AG133" s="806"/>
      <c r="AH133" s="806"/>
      <c r="AI133" s="806"/>
      <c r="AJ133" s="807"/>
      <c r="AK133" s="805">
        <v>1.5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Ka1l6U3H27HsGgY/3nI/w2ZHS87toYNXUniBZIEfSpZaNBxTasb5molZ1I6nTkZsU1vf/joWj8OEp1H5KaVBw==" saltValue="8bT6GLIIlmVhTqfAW1uqi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vxgVBcLIK7GYRxfc54gt4EQci4AZcnLisyV/aBKNEZcN4rt9XLzR83sOxtQmGRyAemXQd2ea095TahzJ92cdPw==" saltValue="8uI+qeQR0Gb1mNP/sMQv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aeGnQkbt9ZpEOKTDn9MDlxVKSb1uH8QFnxaTG9j8/xOjEw/HJlCUIyVsSKC6qbhX4qMkShXqI4Sjm33QmKjkg==" saltValue="0bpu6sC+EDXUf2hDcOflx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501</v>
      </c>
      <c r="AP7" s="305"/>
      <c r="AQ7" s="306" t="s">
        <v>502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503</v>
      </c>
      <c r="AQ8" s="312" t="s">
        <v>504</v>
      </c>
      <c r="AR8" s="313" t="s">
        <v>505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506</v>
      </c>
      <c r="AL9" s="1228"/>
      <c r="AM9" s="1228"/>
      <c r="AN9" s="1229"/>
      <c r="AO9" s="314">
        <v>5060587</v>
      </c>
      <c r="AP9" s="314">
        <v>61457</v>
      </c>
      <c r="AQ9" s="315">
        <v>70597</v>
      </c>
      <c r="AR9" s="316">
        <v>-12.9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507</v>
      </c>
      <c r="AL10" s="1228"/>
      <c r="AM10" s="1228"/>
      <c r="AN10" s="1229"/>
      <c r="AO10" s="317">
        <v>596184</v>
      </c>
      <c r="AP10" s="317">
        <v>7240</v>
      </c>
      <c r="AQ10" s="318">
        <v>6273</v>
      </c>
      <c r="AR10" s="319">
        <v>15.4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508</v>
      </c>
      <c r="AL11" s="1228"/>
      <c r="AM11" s="1228"/>
      <c r="AN11" s="1229"/>
      <c r="AO11" s="317">
        <v>587832</v>
      </c>
      <c r="AP11" s="317">
        <v>7139</v>
      </c>
      <c r="AQ11" s="318">
        <v>1314</v>
      </c>
      <c r="AR11" s="319">
        <v>443.3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509</v>
      </c>
      <c r="AL12" s="1228"/>
      <c r="AM12" s="1228"/>
      <c r="AN12" s="1229"/>
      <c r="AO12" s="317">
        <v>430</v>
      </c>
      <c r="AP12" s="317">
        <v>5</v>
      </c>
      <c r="AQ12" s="318">
        <v>3</v>
      </c>
      <c r="AR12" s="319">
        <v>66.7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510</v>
      </c>
      <c r="AL13" s="1228"/>
      <c r="AM13" s="1228"/>
      <c r="AN13" s="1229"/>
      <c r="AO13" s="317">
        <v>264707</v>
      </c>
      <c r="AP13" s="317">
        <v>3215</v>
      </c>
      <c r="AQ13" s="318">
        <v>2424</v>
      </c>
      <c r="AR13" s="319">
        <v>32.6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511</v>
      </c>
      <c r="AL14" s="1228"/>
      <c r="AM14" s="1228"/>
      <c r="AN14" s="1229"/>
      <c r="AO14" s="317">
        <v>69174</v>
      </c>
      <c r="AP14" s="317">
        <v>840</v>
      </c>
      <c r="AQ14" s="318">
        <v>1774</v>
      </c>
      <c r="AR14" s="319">
        <v>-52.6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512</v>
      </c>
      <c r="AL15" s="1231"/>
      <c r="AM15" s="1231"/>
      <c r="AN15" s="1232"/>
      <c r="AO15" s="317">
        <v>-345032</v>
      </c>
      <c r="AP15" s="317">
        <v>-4190</v>
      </c>
      <c r="AQ15" s="318">
        <v>-4858</v>
      </c>
      <c r="AR15" s="319">
        <v>-13.8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184</v>
      </c>
      <c r="AL16" s="1231"/>
      <c r="AM16" s="1231"/>
      <c r="AN16" s="1232"/>
      <c r="AO16" s="317">
        <v>6233882</v>
      </c>
      <c r="AP16" s="317">
        <v>75706</v>
      </c>
      <c r="AQ16" s="318">
        <v>77526</v>
      </c>
      <c r="AR16" s="319">
        <v>-2.2999999999999998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514</v>
      </c>
      <c r="AP20" s="326" t="s">
        <v>515</v>
      </c>
      <c r="AQ20" s="327" t="s">
        <v>516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517</v>
      </c>
      <c r="AL21" s="1234"/>
      <c r="AM21" s="1234"/>
      <c r="AN21" s="1235"/>
      <c r="AO21" s="330">
        <v>6.7</v>
      </c>
      <c r="AP21" s="331">
        <v>7.31</v>
      </c>
      <c r="AQ21" s="332">
        <v>-0.61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518</v>
      </c>
      <c r="AL22" s="1234"/>
      <c r="AM22" s="1234"/>
      <c r="AN22" s="1235"/>
      <c r="AO22" s="335">
        <v>98.5</v>
      </c>
      <c r="AP22" s="336">
        <v>98.5</v>
      </c>
      <c r="AQ22" s="337">
        <v>0</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501</v>
      </c>
      <c r="AP30" s="305"/>
      <c r="AQ30" s="306" t="s">
        <v>502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503</v>
      </c>
      <c r="AQ31" s="312" t="s">
        <v>504</v>
      </c>
      <c r="AR31" s="313" t="s">
        <v>505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522</v>
      </c>
      <c r="AL32" s="1217"/>
      <c r="AM32" s="1217"/>
      <c r="AN32" s="1218"/>
      <c r="AO32" s="345">
        <v>2444432</v>
      </c>
      <c r="AP32" s="345">
        <v>29686</v>
      </c>
      <c r="AQ32" s="346">
        <v>38968</v>
      </c>
      <c r="AR32" s="347">
        <v>-23.8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523</v>
      </c>
      <c r="AL33" s="1217"/>
      <c r="AM33" s="1217"/>
      <c r="AN33" s="1218"/>
      <c r="AO33" s="345" t="s">
        <v>524</v>
      </c>
      <c r="AP33" s="345" t="s">
        <v>524</v>
      </c>
      <c r="AQ33" s="346" t="s">
        <v>524</v>
      </c>
      <c r="AR33" s="347" t="s">
        <v>524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525</v>
      </c>
      <c r="AL34" s="1217"/>
      <c r="AM34" s="1217"/>
      <c r="AN34" s="1218"/>
      <c r="AO34" s="345" t="s">
        <v>524</v>
      </c>
      <c r="AP34" s="345" t="s">
        <v>524</v>
      </c>
      <c r="AQ34" s="346">
        <v>58</v>
      </c>
      <c r="AR34" s="347" t="s">
        <v>524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526</v>
      </c>
      <c r="AL35" s="1217"/>
      <c r="AM35" s="1217"/>
      <c r="AN35" s="1218"/>
      <c r="AO35" s="345">
        <v>766581</v>
      </c>
      <c r="AP35" s="345">
        <v>9310</v>
      </c>
      <c r="AQ35" s="346">
        <v>12321</v>
      </c>
      <c r="AR35" s="347">
        <v>-24.4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527</v>
      </c>
      <c r="AL36" s="1217"/>
      <c r="AM36" s="1217"/>
      <c r="AN36" s="1218"/>
      <c r="AO36" s="345">
        <v>78627</v>
      </c>
      <c r="AP36" s="345">
        <v>955</v>
      </c>
      <c r="AQ36" s="346">
        <v>1771</v>
      </c>
      <c r="AR36" s="347">
        <v>-46.1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528</v>
      </c>
      <c r="AL37" s="1217"/>
      <c r="AM37" s="1217"/>
      <c r="AN37" s="1218"/>
      <c r="AO37" s="345" t="s">
        <v>524</v>
      </c>
      <c r="AP37" s="345" t="s">
        <v>524</v>
      </c>
      <c r="AQ37" s="346">
        <v>588</v>
      </c>
      <c r="AR37" s="347" t="s">
        <v>524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529</v>
      </c>
      <c r="AL38" s="1214"/>
      <c r="AM38" s="1214"/>
      <c r="AN38" s="1215"/>
      <c r="AO38" s="348" t="s">
        <v>524</v>
      </c>
      <c r="AP38" s="348" t="s">
        <v>524</v>
      </c>
      <c r="AQ38" s="349">
        <v>1</v>
      </c>
      <c r="AR38" s="337" t="s">
        <v>524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530</v>
      </c>
      <c r="AL39" s="1214"/>
      <c r="AM39" s="1214"/>
      <c r="AN39" s="1215"/>
      <c r="AO39" s="345">
        <v>-263784</v>
      </c>
      <c r="AP39" s="345">
        <v>-3203</v>
      </c>
      <c r="AQ39" s="346">
        <v>-5205</v>
      </c>
      <c r="AR39" s="347">
        <v>-38.5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531</v>
      </c>
      <c r="AL40" s="1217"/>
      <c r="AM40" s="1217"/>
      <c r="AN40" s="1218"/>
      <c r="AO40" s="345">
        <v>-2889697</v>
      </c>
      <c r="AP40" s="345">
        <v>-35093</v>
      </c>
      <c r="AQ40" s="346">
        <v>-35431</v>
      </c>
      <c r="AR40" s="347">
        <v>-1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294</v>
      </c>
      <c r="AL41" s="1220"/>
      <c r="AM41" s="1220"/>
      <c r="AN41" s="1221"/>
      <c r="AO41" s="345">
        <v>136159</v>
      </c>
      <c r="AP41" s="345">
        <v>1654</v>
      </c>
      <c r="AQ41" s="346">
        <v>13072</v>
      </c>
      <c r="AR41" s="347">
        <v>-87.3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501</v>
      </c>
      <c r="AN49" s="1224" t="s">
        <v>535</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536</v>
      </c>
      <c r="AO50" s="362" t="s">
        <v>537</v>
      </c>
      <c r="AP50" s="363" t="s">
        <v>538</v>
      </c>
      <c r="AQ50" s="364" t="s">
        <v>539</v>
      </c>
      <c r="AR50" s="365" t="s">
        <v>540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541</v>
      </c>
      <c r="AL51" s="358"/>
      <c r="AM51" s="366">
        <v>5379363</v>
      </c>
      <c r="AN51" s="367">
        <v>65487</v>
      </c>
      <c r="AO51" s="368">
        <v>-49.5</v>
      </c>
      <c r="AP51" s="369">
        <v>57295</v>
      </c>
      <c r="AQ51" s="370">
        <v>5.7</v>
      </c>
      <c r="AR51" s="371">
        <v>-55.2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542</v>
      </c>
      <c r="AM52" s="374">
        <v>1212596</v>
      </c>
      <c r="AN52" s="375">
        <v>14762</v>
      </c>
      <c r="AO52" s="376">
        <v>-55.5</v>
      </c>
      <c r="AP52" s="377">
        <v>32771</v>
      </c>
      <c r="AQ52" s="378">
        <v>10.4</v>
      </c>
      <c r="AR52" s="379">
        <v>-65.900000000000006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543</v>
      </c>
      <c r="AL53" s="358"/>
      <c r="AM53" s="366">
        <v>4777102</v>
      </c>
      <c r="AN53" s="367">
        <v>58068</v>
      </c>
      <c r="AO53" s="368">
        <v>-11.3</v>
      </c>
      <c r="AP53" s="369">
        <v>54110</v>
      </c>
      <c r="AQ53" s="370">
        <v>-5.6</v>
      </c>
      <c r="AR53" s="371">
        <v>-5.7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542</v>
      </c>
      <c r="AM54" s="374">
        <v>2293544</v>
      </c>
      <c r="AN54" s="375">
        <v>27879</v>
      </c>
      <c r="AO54" s="376">
        <v>88.9</v>
      </c>
      <c r="AP54" s="377">
        <v>30620</v>
      </c>
      <c r="AQ54" s="378">
        <v>-6.6</v>
      </c>
      <c r="AR54" s="379">
        <v>95.5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544</v>
      </c>
      <c r="AL55" s="358"/>
      <c r="AM55" s="366">
        <v>5143217</v>
      </c>
      <c r="AN55" s="367">
        <v>62576</v>
      </c>
      <c r="AO55" s="368">
        <v>7.8</v>
      </c>
      <c r="AP55" s="369">
        <v>54684</v>
      </c>
      <c r="AQ55" s="370">
        <v>1.1000000000000001</v>
      </c>
      <c r="AR55" s="371">
        <v>6.7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542</v>
      </c>
      <c r="AM56" s="374">
        <v>2032178</v>
      </c>
      <c r="AN56" s="375">
        <v>24725</v>
      </c>
      <c r="AO56" s="376">
        <v>-11.3</v>
      </c>
      <c r="AP56" s="377">
        <v>32829</v>
      </c>
      <c r="AQ56" s="378">
        <v>7.2</v>
      </c>
      <c r="AR56" s="379">
        <v>-18.5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545</v>
      </c>
      <c r="AL57" s="358"/>
      <c r="AM57" s="366">
        <v>2498226</v>
      </c>
      <c r="AN57" s="367">
        <v>30432</v>
      </c>
      <c r="AO57" s="368">
        <v>-51.4</v>
      </c>
      <c r="AP57" s="369">
        <v>62383</v>
      </c>
      <c r="AQ57" s="370">
        <v>14.1</v>
      </c>
      <c r="AR57" s="371">
        <v>-65.5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542</v>
      </c>
      <c r="AM58" s="374">
        <v>536717</v>
      </c>
      <c r="AN58" s="375">
        <v>6538</v>
      </c>
      <c r="AO58" s="376">
        <v>-73.599999999999994</v>
      </c>
      <c r="AP58" s="377">
        <v>35325</v>
      </c>
      <c r="AQ58" s="378">
        <v>7.6</v>
      </c>
      <c r="AR58" s="379">
        <v>-81.2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546</v>
      </c>
      <c r="AL59" s="358"/>
      <c r="AM59" s="366">
        <v>3071021</v>
      </c>
      <c r="AN59" s="367">
        <v>37295</v>
      </c>
      <c r="AO59" s="368">
        <v>22.6</v>
      </c>
      <c r="AP59" s="369">
        <v>63812</v>
      </c>
      <c r="AQ59" s="370">
        <v>2.2999999999999998</v>
      </c>
      <c r="AR59" s="371">
        <v>20.3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542</v>
      </c>
      <c r="AM60" s="374">
        <v>961397</v>
      </c>
      <c r="AN60" s="375">
        <v>11676</v>
      </c>
      <c r="AO60" s="376">
        <v>78.599999999999994</v>
      </c>
      <c r="AP60" s="377">
        <v>33848</v>
      </c>
      <c r="AQ60" s="378">
        <v>-4.2</v>
      </c>
      <c r="AR60" s="379">
        <v>82.8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547</v>
      </c>
      <c r="AL61" s="380"/>
      <c r="AM61" s="381">
        <v>4173786</v>
      </c>
      <c r="AN61" s="382">
        <v>50772</v>
      </c>
      <c r="AO61" s="383">
        <v>-16.399999999999999</v>
      </c>
      <c r="AP61" s="384">
        <v>58457</v>
      </c>
      <c r="AQ61" s="385">
        <v>3.5</v>
      </c>
      <c r="AR61" s="371">
        <v>-19.899999999999999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542</v>
      </c>
      <c r="AM62" s="374">
        <v>1407286</v>
      </c>
      <c r="AN62" s="375">
        <v>17116</v>
      </c>
      <c r="AO62" s="376">
        <v>5.4</v>
      </c>
      <c r="AP62" s="377">
        <v>33079</v>
      </c>
      <c r="AQ62" s="378">
        <v>2.9</v>
      </c>
      <c r="AR62" s="379">
        <v>2.5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q94tepL/llKnsZ/a0ABA4is6BSd6rRMyAtPQW4Fu6RSETGTZP+Xwh0tGc12a5vD8k1oGX65lO0MwqWSice9fXg==" saltValue="RJUZgAkUf3qStAk/yCx89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row r="120" spans="125:125" ht="13.5" hidden="1" customHeight="1" x14ac:dyDescent="0.15"/>
    <row r="121" spans="125:125" ht="13.5" hidden="1" customHeight="1" x14ac:dyDescent="0.15">
      <c r="DU121" s="292"/>
    </row>
  </sheetData>
  <sheetProtection algorithmName="SHA-512" hashValue="GNadung7xmH7N4OX24J4uR1M81Nvwk+1mnbVzJEL/6arlr8bZGcLjsuiKLsCwh5qJT3JU0YWco3lF7qQvSjj1w==" saltValue="0ywHIVg7+hiI+Gq3nueV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550</v>
      </c>
    </row>
  </sheetData>
  <sheetProtection algorithmName="SHA-512" hashValue="9kPlmSQMGOb1sKyy07HRXDBmvI8HCAaY82DoUihJ55gYzGaLWJWO/IPORST4YACzgSr94dlmepjISGUlUfezlA==" saltValue="MJdidmdHAs8ku47KoFp2d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8" t="s">
        <v>3</v>
      </c>
      <c r="D47" s="1238"/>
      <c r="E47" s="1239"/>
      <c r="F47" s="11">
        <v>20.87</v>
      </c>
      <c r="G47" s="12">
        <v>21.43</v>
      </c>
      <c r="H47" s="12">
        <v>21.12</v>
      </c>
      <c r="I47" s="12">
        <v>22.76</v>
      </c>
      <c r="J47" s="13">
        <v>21.45</v>
      </c>
    </row>
    <row r="48" spans="2:10" ht="57.75" customHeight="1" x14ac:dyDescent="0.15">
      <c r="B48" s="14"/>
      <c r="C48" s="1240" t="s">
        <v>4</v>
      </c>
      <c r="D48" s="1240"/>
      <c r="E48" s="1241"/>
      <c r="F48" s="15">
        <v>2.92</v>
      </c>
      <c r="G48" s="16">
        <v>2.87</v>
      </c>
      <c r="H48" s="16">
        <v>3.01</v>
      </c>
      <c r="I48" s="16">
        <v>3.17</v>
      </c>
      <c r="J48" s="17">
        <v>4.3499999999999996</v>
      </c>
    </row>
    <row r="49" spans="2:10" ht="57.75" customHeight="1" thickBot="1" x14ac:dyDescent="0.2">
      <c r="B49" s="18"/>
      <c r="C49" s="1242" t="s">
        <v>5</v>
      </c>
      <c r="D49" s="1242"/>
      <c r="E49" s="1243"/>
      <c r="F49" s="19" t="s">
        <v>556</v>
      </c>
      <c r="G49" s="20">
        <v>0.62</v>
      </c>
      <c r="H49" s="20">
        <v>0.38</v>
      </c>
      <c r="I49" s="20">
        <v>2.9</v>
      </c>
      <c r="J49" s="21">
        <v>0.68</v>
      </c>
    </row>
    <row r="50" spans="2:10" ht="13.5" customHeight="1" x14ac:dyDescent="0.15"/>
  </sheetData>
  <sheetProtection algorithmName="SHA-512" hashValue="CAHrq8brY1TjDcbb1adlBdJrBD+pnXGZS4V+9a3bdUIqTCHSA6Y32K10R0B8nzYWOTRM3yvFBBDjt8KS0INtvw==" saltValue="VdZUtIahDNFSmZi/HGkq5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8man39108</cp:lastModifiedBy>
  <cp:lastPrinted>2022-09-12T08:28:55Z</cp:lastPrinted>
  <dcterms:created xsi:type="dcterms:W3CDTF">2022-02-02T05:41:50Z</dcterms:created>
  <dcterms:modified xsi:type="dcterms:W3CDTF">2022-10-02T23:17:36Z</dcterms:modified>
  <cp:category/>
</cp:coreProperties>
</file>