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4.2\財政課\財政Ｇ\00_共通\ホームページ・広報関連\ホームページアップ用原稿\決算関連\財政状況資料集　H22～\H28財政状況資料集\201811_追加分対応\"/>
    </mc:Choice>
  </mc:AlternateContent>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BE38" i="9"/>
  <c r="AM38" i="9"/>
  <c r="C38" i="9"/>
  <c r="BE37" i="9"/>
  <c r="AM37" i="9"/>
  <c r="C37" i="9"/>
  <c r="BE36"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U38" i="9" s="1"/>
  <c r="AM34" i="9" l="1"/>
  <c r="AM35" i="9" l="1"/>
  <c r="BE34" i="9" l="1"/>
  <c r="BE35" i="9" l="1"/>
  <c r="BW34" i="9"/>
  <c r="BW35" i="9" s="1"/>
  <c r="BW36" i="9" s="1"/>
  <c r="BW37" i="9" s="1"/>
  <c r="BW38" i="9" s="1"/>
  <c r="BW39" i="9" s="1"/>
  <c r="BW40" i="9" s="1"/>
  <c r="CO34" i="9"/>
  <c r="CO35" i="9" s="1"/>
  <c r="CO36" i="9" s="1"/>
  <c r="CO37" i="9" s="1"/>
  <c r="CO38" i="9" s="1"/>
</calcChain>
</file>

<file path=xl/sharedStrings.xml><?xml version="1.0" encoding="utf-8"?>
<sst xmlns="http://schemas.openxmlformats.org/spreadsheetml/2006/main" count="1119" uniqueCount="562">
  <si>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</si>
  <si>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</si>
  <si>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</si>
  <si>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</si>
  <si>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</si>
  <si>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</si>
  <si>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</si>
  <si>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</si>
  <si>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</si>
  <si>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</si>
  <si>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</si>
  <si>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</si>
  <si>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</si>
  <si>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</si>
  <si>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</si>
  <si>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</si>
  <si>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</si>
  <si>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</si>
  <si>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</si>
  <si>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</si>
  <si>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</si>
  <si>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</si>
  <si>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</si>
  <si>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</si>
  <si>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</si>
  <si>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</si>
  <si>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</si>
  <si>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</si>
  <si>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</si>
  <si>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</si>
  <si>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</si>
  <si>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</si>
  <si>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</si>
  <si>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</si>
  <si>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</si>
  <si>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</si>
  <si>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</si>
  <si>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</si>
  <si>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</si>
  <si>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</si>
  <si>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</si>
  <si>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</si>
  <si>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</si>
  <si>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</si>
  <si>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</si>
  <si>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</si>
  <si>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</si>
  <si>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</si>
  <si>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</si>
  <si>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</si>
  <si>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</si>
  <si>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</si>
  <si>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</si>
  <si>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</si>
  <si>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</si>
  <si>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</si>
  <si>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</si>
  <si>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</si>
  <si>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</si>
  <si>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</si>
  <si>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</si>
  <si>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</si>
  <si>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</si>
  <si>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</si>
  <si>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</si>
  <si>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</si>
  <si>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</si>
  <si>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</si>
  <si>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</si>
  <si>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</si>
  <si>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</si>
  <si>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</si>
  <si>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</si>
  <si>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</si>
  <si>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</si>
  <si>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</si>
  <si>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</si>
  <si>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</si>
  <si>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</si>
  <si>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</si>
  <si>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</si>
  <si>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</si>
  <si>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</si>
  <si>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</si>
  <si>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</si>
  <si>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</si>
  <si>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</si>
  <si>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</si>
  <si>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</si>
  <si>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</si>
  <si>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</si>
  <si>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</si>
  <si>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</si>
  <si>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</si>
  <si>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</si>
  <si>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</si>
  <si>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</si>
  <si>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</si>
  <si>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</si>
  <si>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</si>
  <si>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</si>
  <si>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</si>
  <si>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</si>
  <si>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</si>
  <si>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</si>
  <si>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</si>
  <si>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</si>
  <si>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</si>
  <si>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</si>
  <si>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</si>
  <si>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</si>
  <si>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</si>
  <si>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</si>
  <si>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</si>
  <si>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</si>
  <si>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</si>
  <si>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</si>
  <si>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</si>
  <si>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</si>
  <si>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</si>
  <si>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</si>
  <si>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</si>
  <si>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</si>
  <si>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</si>
  <si>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</si>
  <si>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</si>
  <si>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</si>
  <si>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</si>
  <si>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</si>
  <si>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</si>
  <si>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</si>
  <si>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</si>
  <si>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</si>
  <si>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</si>
  <si>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</si>
  <si>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</si>
  <si>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</si>
  <si>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</si>
  <si>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</si>
  <si>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</si>
  <si>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</si>
  <si>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</si>
  <si>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</si>
  <si>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</si>
  <si>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</si>
  <si>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</si>
  <si>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</si>
  <si>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</si>
  <si>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</si>
  <si>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</si>
  <si>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</si>
  <si>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</si>
  <si>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</si>
  <si>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</si>
  <si>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</si>
  <si>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</si>
  <si>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</si>
  <si>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</si>
  <si>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</si>
  <si>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</si>
  <si>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</si>
  <si>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</si>
  <si>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</si>
  <si>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</si>
  <si>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</si>
  <si>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</si>
  <si>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</si>
  <si>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</si>
  <si>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</si>
  <si>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</si>
  <si>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</si>
  <si>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</si>
  <si>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</si>
  <si>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</si>
  <si>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</si>
  <si>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</si>
  <si>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</si>
  <si>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</si>
  <si>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</si>
  <si>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</si>
  <si>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</si>
  <si>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</si>
  <si>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</si>
  <si>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</si>
  <si>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</si>
  <si>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</si>
  <si>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</si>
  <si>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</si>
  <si>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</si>
  <si>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</si>
  <si>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</si>
  <si>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</si>
  <si>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</si>
  <si>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</si>
  <si>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</si>
  <si>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滋賀県近江八幡市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</si>
  <si>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</si>
  <si>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</si>
  <si>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</si>
  <si>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</si>
  <si>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</si>
  <si>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</si>
  <si>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</si>
  <si>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</si>
  <si>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</si>
  <si>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</si>
  <si>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</si>
  <si>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</si>
  <si>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</si>
  <si>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</si>
  <si>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</si>
  <si>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</si>
  <si>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</si>
  <si>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</si>
  <si>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</si>
  <si>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</si>
  <si>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</si>
  <si>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</si>
  <si>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</si>
  <si>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</si>
  <si>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</si>
  <si>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</si>
  <si>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</si>
  <si>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</si>
  <si>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</si>
  <si>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</si>
  <si>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</si>
  <si>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</si>
  <si>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</si>
  <si>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</si>
  <si>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</si>
  <si>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</si>
  <si>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</si>
  <si>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</si>
  <si>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</si>
  <si>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</si>
  <si>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</si>
  <si>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</si>
  <si>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</si>
  <si>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</si>
  <si>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</si>
  <si>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</si>
  <si>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</si>
  <si>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</si>
  <si>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</si>
  <si>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</si>
  <si>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</si>
  <si>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</si>
  <si>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</si>
  <si>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</si>
  <si>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</si>
  <si>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</si>
  <si>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</si>
  <si>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</si>
  <si>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</si>
  <si>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</si>
  <si>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</si>
  <si>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</si>
  <si>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</si>
  <si>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</si>
  <si>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</si>
  <si>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</si>
  <si>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</si>
  <si>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</si>
  <si>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</si>
  <si>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</si>
  <si>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</si>
  <si>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</si>
  <si>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</si>
  <si>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</si>
  <si>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</si>
  <si>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</si>
  <si>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</si>
  <si>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</si>
  <si>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</si>
  <si>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</si>
  <si>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</si>
  <si>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</si>
  <si>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</si>
  <si>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</si>
  <si>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</si>
  <si>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</si>
  <si>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</si>
  <si>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</si>
  <si>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</si>
  <si>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</si>
  <si>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</si>
  <si>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</si>
  <si>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</si>
  <si>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</si>
  <si>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</si>
  <si>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</si>
  <si>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</si>
  <si>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</si>
  <si>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</si>
  <si>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</si>
  <si>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</si>
  <si>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</si>
  <si>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</si>
  <si>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</si>
  <si>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</si>
  <si>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</si>
  <si>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</si>
  <si>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</si>
  <si>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</si>
  <si>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</si>
  <si>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</si>
  <si>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</si>
  <si>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</si>
  <si>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</si>
  <si>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</si>
  <si>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</si>
  <si>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</si>
  <si>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</si>
  <si>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</si>
  <si>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</si>
  <si>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</si>
  <si>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</si>
  <si>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</si>
  <si>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</si>
  <si>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</si>
  <si>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</si>
  <si>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</si>
  <si>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</si>
  <si>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</si>
  <si>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</si>
  <si>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</si>
  <si>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</si>
  <si>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</si>
  <si>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</si>
  <si>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</si>
  <si>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</si>
  <si>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</si>
  <si>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</si>
  <si>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</si>
  <si>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</si>
  <si>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</si>
  <si>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</si>
  <si>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</si>
  <si>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</si>
  <si>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</si>
  <si>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</si>
  <si>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</si>
  <si>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</si>
  <si>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滋賀県近江八幡市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</si>
  <si>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</si>
  <si>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</si>
  <si>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</si>
  <si>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</si>
  <si>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</si>
  <si>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</si>
  <si>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</si>
  <si>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</si>
  <si>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</si>
  <si>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</si>
  <si>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</si>
  <si>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</si>
  <si>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</si>
  <si>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</si>
  <si>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</si>
  <si>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</si>
  <si>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</si>
  <si>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</si>
  <si>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</si>
  <si>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</si>
  <si>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大中の湖地区基幹水利施設管理事業特別会計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</si>
  <si>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</si>
  <si>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</si>
  <si>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</si>
  <si>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</si>
  <si>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</si>
  <si>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</si>
  <si>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</si>
  <si>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</si>
  <si>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</si>
  <si>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</si>
  <si>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</si>
  <si>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</si>
  <si>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</si>
  <si>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</si>
  <si>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</si>
  <si>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</si>
  <si>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</si>
  <si>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</si>
  <si>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</si>
  <si>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</si>
  <si>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</si>
  <si>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</si>
  <si>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</si>
  <si>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</si>
  <si>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</si>
  <si>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</si>
  <si>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</si>
  <si>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</si>
  <si>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</si>
  <si>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</si>
  <si>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</si>
  <si>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</si>
  <si>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</si>
  <si>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</si>
  <si>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</si>
  <si>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</si>
  <si>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</si>
  <si>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</si>
  <si>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</si>
  <si>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</si>
  <si>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</si>
  <si>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</si>
  <si>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</si>
  <si>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</si>
  <si>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</si>
  <si>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</si>
  <si>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</si>
  <si>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</si>
  <si>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</si>
  <si>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</si>
  <si>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</si>
  <si>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</si>
  <si>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</si>
  <si>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</si>
  <si>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</si>
  <si>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</si>
  <si>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</si>
  <si>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</si>
  <si>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</si>
  <si>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</si>
  <si>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</si>
  <si>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</si>
  <si>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</si>
  <si>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</si>
  <si>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</si>
  <si>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</si>
  <si>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</si>
  <si>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</si>
  <si>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</si>
  <si>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</si>
  <si>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</si>
  <si>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</si>
  <si>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</si>
  <si>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</si>
  <si>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</si>
  <si>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</si>
  <si>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</si>
  <si>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</si>
  <si>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</si>
  <si>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</si>
  <si>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</si>
  <si>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</si>
  <si>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</si>
  <si>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</si>
  <si>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</si>
  <si>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</si>
  <si>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</si>
  <si>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</si>
  <si>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</si>
  <si>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</si>
  <si>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</si>
  <si>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</si>
  <si>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</si>
  <si>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</si>
  <si>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</si>
  <si>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</si>
  <si>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</si>
  <si>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</si>
  <si>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</si>
  <si>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</si>
  <si>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</si>
  <si>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</si>
  <si>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</si>
  <si>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</si>
  <si>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</si>
  <si>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</si>
  <si>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</si>
  <si>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</si>
  <si>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</si>
  <si>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</si>
  <si>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</si>
  <si>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</si>
  <si>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</si>
  <si>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</si>
  <si>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</si>
  <si>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</si>
  <si>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</si>
  <si>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</si>
  <si>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</si>
  <si>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</si>
  <si>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</si>
  <si>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</si>
  <si>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</si>
  <si>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</si>
  <si>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</si>
  <si>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</si>
  <si>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</si>
  <si>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</si>
  <si>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</si>
  <si>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</si>
  <si>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</si>
  <si>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</si>
  <si>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</si>
  <si>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</si>
  <si>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</si>
  <si>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</si>
  <si>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</si>
  <si>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</si>
  <si>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</si>
  <si>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</si>
  <si>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</si>
  <si>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</si>
  <si>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</si>
  <si>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</si>
  <si>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</si>
  <si>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</si>
  <si>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</si>
  <si>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</si>
  <si>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</si>
  <si>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</si>
  <si>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</si>
  <si>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</si>
  <si>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</si>
  <si>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</si>
  <si>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</si>
  <si>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</si>
  <si>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</si>
  <si>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</si>
  <si>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</si>
  <si>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</si>
  <si>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2.07</t>
  </si>
  <si>
    <t>▲ 8.63</t>
  </si>
  <si>
    <t>病院事業会計</t>
  </si>
  <si>
    <t>水道事業会計</t>
  </si>
  <si>
    <t>一般会計</t>
  </si>
  <si>
    <t>介護保険事業（保険事業勘定）特別会計</t>
  </si>
  <si>
    <t>国民健康保険特別会計</t>
  </si>
  <si>
    <t>公共下水道事業特別会計</t>
  </si>
  <si>
    <t>後期高齢者医療特別会計</t>
  </si>
  <si>
    <t>農業集落排水事業特別会計</t>
  </si>
  <si>
    <t>その他会計（赤字）</t>
  </si>
  <si>
    <t>その他会計（黒字）</t>
  </si>
  <si>
    <t>東近江行政組合（一般会計）</t>
    <rPh sb="0" eb="1">
      <t>ヒガシ</t>
    </rPh>
    <rPh sb="1" eb="3">
      <t>オウミ</t>
    </rPh>
    <rPh sb="3" eb="5">
      <t>ギョウセイ</t>
    </rPh>
    <rPh sb="5" eb="7">
      <t>クミアイ</t>
    </rPh>
    <rPh sb="8" eb="10">
      <t>イッパン</t>
    </rPh>
    <rPh sb="10" eb="12">
      <t>カイケイ</t>
    </rPh>
    <phoneticPr fontId="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</si>
  <si>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2"/>
  </si>
  <si>
    <t>中部清掃組合</t>
    <rPh sb="0" eb="2">
      <t>チュウブ</t>
    </rPh>
    <rPh sb="2" eb="4">
      <t>セイソウ</t>
    </rPh>
    <rPh sb="4" eb="6">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</si>
  <si>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</si>
  <si>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</si>
  <si>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カイケイコウカイケイ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</si>
  <si>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</si>
  <si>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ハートランド推進財団</t>
    <rPh sb="6" eb="8">
      <t>スイシン</t>
    </rPh>
    <rPh sb="8" eb="10">
      <t>ザイダン</t>
    </rPh>
    <phoneticPr fontId="2"/>
  </si>
  <si>
    <t>近江八幡市国際協会</t>
    <rPh sb="0" eb="5">
      <t>オ</t>
    </rPh>
    <rPh sb="5" eb="7">
      <t>コクサイ</t>
    </rPh>
    <rPh sb="7" eb="9">
      <t>キョウカイ</t>
    </rPh>
    <phoneticPr fontId="2"/>
  </si>
  <si>
    <t>安土町文芸の郷振興事業団</t>
    <rPh sb="0" eb="2">
      <t>アヅチ</t>
    </rPh>
    <rPh sb="2" eb="3">
      <t>マチ</t>
    </rPh>
    <rPh sb="3" eb="5">
      <t>ブンゲイ</t>
    </rPh>
    <rPh sb="6" eb="7">
      <t>サト</t>
    </rPh>
    <rPh sb="7" eb="9">
      <t>シンコウ</t>
    </rPh>
    <rPh sb="9" eb="12">
      <t>ジギョウダン</t>
    </rPh>
    <phoneticPr fontId="2"/>
  </si>
  <si>
    <t>まっせ</t>
    <phoneticPr fontId="2"/>
  </si>
  <si>
    <t>近江八幡地域勤労者福祉サービスセンター</t>
    <rPh sb="0" eb="4">
      <t>オウミハチマン</t>
    </rPh>
    <rPh sb="4" eb="6">
      <t>チイキ</t>
    </rPh>
    <rPh sb="6" eb="9">
      <t>キンロウシャ</t>
    </rPh>
    <rPh sb="9" eb="11">
      <t>フクシ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</si>
  <si>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</si>
  <si>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</si>
  <si>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</si>
  <si>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</si>
  <si>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</si>
  <si>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</si>
  <si>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</si>
  <si>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</si>
  <si>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</si>
  <si>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</si>
  <si>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</si>
  <si>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市の当該団体値は、将来負担比率は、将来負担がないという算定結果となり、実質公債費比率も、類似団体と比較しても低位で推移し、健全な状況です。しかし、大型施設整備事業の実施に伴う市債発行と基金活用により、市債現在高の増加と積立金現在高の減少が見込まれるとともに、平成28年度からは公債費が増加に転じていることから、今後は両比率の上昇が見込まれます。
　こうした中、「中期財政計画」において両比率の目標水準を定め、地方交付税措置のない市債の発行見送りや繰上償還の実施等により、市債現在高の縮減や公債費の抑制を図るとともに、活用見込みのない財産の処分などの新たな歳入の確保等により、積立金現在高の確保に努めていきます。</t>
    <rPh sb="5" eb="7">
      <t>トウガイ</t>
    </rPh>
    <rPh sb="7" eb="9">
      <t>ダンタイ</t>
    </rPh>
    <rPh sb="9" eb="10">
      <t>チ</t>
    </rPh>
    <rPh sb="165" eb="167">
      <t>ジョウショウ</t>
    </rPh>
    <rPh sb="168" eb="170">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</si>
</sst>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B2CF-4CED-948E-BAB6814722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29516</c:v>
                </c:pt>
                <c:pt idx="1">
                  <c:v>75796</c:v>
                </c:pt>
                <c:pt idx="2">
                  <c:v>65578</c:v>
                </c:pt>
                <c:pt idx="3">
                  <c:v>129756</c:v>
                </c:pt>
                <c:pt idx="4">
                  <c:v>65487</c:v>
                </c:pt>
              </c:numCache>
            </c:numRef>
          </c:val>
          <c:smooth val="0"/>
          <c:extLst>
            <c:ext xmlns:c16="http://schemas.microsoft.com/office/drawing/2014/chart" uri="{C3380CC4-5D6E-409C-BE32-E72D297353CC}">
              <c16:uniqueId val="{00000001-B2CF-4CED-948E-BAB6814722A0}"/>
            </c:ext>
          </c:extLst>
        </c:ser>
        <c:dLbls>
          <c:showLegendKey val="0"/>
          <c:showVal val="0"/>
          <c:showCatName val="0"/>
          <c:showSerName val="0"/>
          <c:showPercent val="0"/>
          <c:showBubbleSize val="0"/>
        </c:dLbls>
        <c:marker val="1"/>
        <c:smooth val="0"/>
        <c:axId val="104401536"/>
        <c:axId val="104407808"/>
      </c:lineChart>
      <c:catAx>
        <c:axId val="104401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07808"/>
        <c:crosses val="autoZero"/>
        <c:auto val="1"/>
        <c:lblAlgn val="ctr"/>
        <c:lblOffset val="100"/>
        <c:tickLblSkip val="1"/>
        <c:tickMarkSkip val="1"/>
        <c:noMultiLvlLbl val="0"/>
      </c:catAx>
      <c:valAx>
        <c:axId val="1044078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0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5.0999999999999996</c:v>
                </c:pt>
                <c:pt idx="1">
                  <c:v>4.8899999999999997</c:v>
                </c:pt>
                <c:pt idx="2">
                  <c:v>3.17</c:v>
                </c:pt>
                <c:pt idx="3">
                  <c:v>3.65</c:v>
                </c:pt>
                <c:pt idx="4">
                  <c:v>2.92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28.38</c:v>
                </c:pt>
                <c:pt idx="1">
                  <c:v>30.65</c:v>
                </c:pt>
                <c:pt idx="2">
                  <c:v>30.33</c:v>
                </c:pt>
                <c:pt idx="3">
                  <c:v>30.07</c:v>
                </c:pt>
                <c:pt idx="4">
                  <c:v>20.87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54432"/>
        <c:axId val="435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1.93</c:v>
                </c:pt>
                <c:pt idx="1">
                  <c:v>2.38</c:v>
                </c:pt>
                <c:pt idx="2">
                  <c:v>-2.0699999999999998</c:v>
                </c:pt>
                <c:pt idx="3">
                  <c:v>1.7</c:v>
                </c:pt>
                <c:pt idx="4">
                  <c:v>-8.6300000000000008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54432"/>
        <c:axId val="4356352"/>
      </c:lineChart>
      <c:catAx>
        <c:axId val="43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6352"/>
        <c:crosses val="autoZero"/>
        <c:auto val="1"/>
        <c:lblAlgn val="ctr"/>
        <c:lblOffset val="100"/>
        <c:tickLblSkip val="1"/>
        <c:tickMarkSkip val="1"/>
        <c:noMultiLvlLbl val="0"/>
      </c:catAx>
      <c:valAx>
        <c:axId val="43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0.12</c:v>
                </c:pt>
                <c:pt idx="6">
                  <c:v>#N/A</c:v>
                </c:pt>
                <c:pt idx="7">
                  <c:v>0.12</c:v>
                </c:pt>
                <c:pt idx="8">
                  <c:v>#N/A</c:v>
                </c:pt>
                <c:pt idx="9">
                  <c:v>0.13</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0.21</c:v>
                </c:pt>
                <c:pt idx="4">
                  <c:v>#N/A</c:v>
                </c:pt>
                <c:pt idx="5">
                  <c:v>0.16</c:v>
                </c:pt>
                <c:pt idx="6">
                  <c:v>#N/A</c:v>
                </c:pt>
                <c:pt idx="7">
                  <c:v>0.21</c:v>
                </c:pt>
                <c:pt idx="8">
                  <c:v>#N/A</c:v>
                </c:pt>
                <c:pt idx="9">
                  <c:v>0.55000000000000004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0.66</c:v>
                </c:pt>
                <c:pt idx="2">
                  <c:v>#N/A</c:v>
                </c:pt>
                <c:pt idx="3">
                  <c:v>0.05</c:v>
                </c:pt>
                <c:pt idx="4">
                  <c:v>#N/A</c:v>
                </c:pt>
                <c:pt idx="5">
                  <c:v>0.06</c:v>
                </c:pt>
                <c:pt idx="6">
                  <c:v>#N/A</c:v>
                </c:pt>
                <c:pt idx="7">
                  <c:v>7.0000000000000007E-2</c:v>
                </c:pt>
                <c:pt idx="8">
                  <c:v>#N/A</c:v>
                </c:pt>
                <c:pt idx="9">
                  <c:v>0.69</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0.03</c:v>
                </c:pt>
                <c:pt idx="4">
                  <c:v>#N/A</c:v>
                </c:pt>
                <c:pt idx="5">
                  <c:v>0.02</c:v>
                </c:pt>
                <c:pt idx="6">
                  <c:v>#N/A</c:v>
                </c:pt>
                <c:pt idx="7">
                  <c:v>0.78</c:v>
                </c:pt>
                <c:pt idx="8">
                  <c:v>#N/A</c:v>
                </c:pt>
                <c:pt idx="9">
                  <c:v>0.7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5.0999999999999996</c:v>
                </c:pt>
                <c:pt idx="2">
                  <c:v>#N/A</c:v>
                </c:pt>
                <c:pt idx="3">
                  <c:v>4.88</c:v>
                </c:pt>
                <c:pt idx="4">
                  <c:v>#N/A</c:v>
                </c:pt>
                <c:pt idx="5">
                  <c:v>3.16</c:v>
                </c:pt>
                <c:pt idx="6">
                  <c:v>#N/A</c:v>
                </c:pt>
                <c:pt idx="7">
                  <c:v>3.65</c:v>
                </c:pt>
                <c:pt idx="8">
                  <c:v>#N/A</c:v>
                </c:pt>
                <c:pt idx="9">
                  <c:v>2.91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9.7200000000000006</c:v>
                </c:pt>
                <c:pt idx="2">
                  <c:v>#N/A</c:v>
                </c:pt>
                <c:pt idx="3">
                  <c:v>9.64</c:v>
                </c:pt>
                <c:pt idx="4">
                  <c:v>#N/A</c:v>
                </c:pt>
                <c:pt idx="5">
                  <c:v>9.66</c:v>
                </c:pt>
                <c:pt idx="6">
                  <c:v>#N/A</c:v>
                </c:pt>
                <c:pt idx="7">
                  <c:v>9.91</c:v>
                </c:pt>
                <c:pt idx="8">
                  <c:v>#N/A</c:v>
                </c:pt>
                <c:pt idx="9">
                  <c:v>10.51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14.99</c:v>
                </c:pt>
                <c:pt idx="2">
                  <c:v>#N/A</c:v>
                </c:pt>
                <c:pt idx="3">
                  <c:v>20.13</c:v>
                </c:pt>
                <c:pt idx="4">
                  <c:v>#N/A</c:v>
                </c:pt>
                <c:pt idx="5">
                  <c:v>23.99</c:v>
                </c:pt>
                <c:pt idx="6">
                  <c:v>#N/A</c:v>
                </c:pt>
                <c:pt idx="7">
                  <c:v>26.52</c:v>
                </c:pt>
                <c:pt idx="8">
                  <c:v>#N/A</c:v>
                </c:pt>
                <c:pt idx="9">
                  <c:v>27.84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4531840"/>
        <c:axId val="104533376"/>
      </c:barChart>
      <c:catAx>
        <c:axId val="1045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533376"/>
        <c:crosses val="autoZero"/>
        <c:auto val="1"/>
        <c:lblAlgn val="ctr"/>
        <c:lblOffset val="100"/>
        <c:tickLblSkip val="1"/>
        <c:tickMarkSkip val="1"/>
        <c:noMultiLvlLbl val="0"/>
      </c:catAx>
      <c:valAx>
        <c:axId val="10453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31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2905</c:v>
                </c:pt>
                <c:pt idx="5">
                  <c:v>2916</c:v>
                </c:pt>
                <c:pt idx="8">
                  <c:v>3018</c:v>
                </c:pt>
                <c:pt idx="11">
                  <c:v>3065</c:v>
                </c:pt>
                <c:pt idx="14">
                  <c:v>3173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117</c:v>
                </c:pt>
                <c:pt idx="3">
                  <c:v>99</c:v>
                </c:pt>
                <c:pt idx="6">
                  <c:v>108</c:v>
                </c:pt>
                <c:pt idx="9">
                  <c:v>111</c:v>
                </c:pt>
                <c:pt idx="12">
                  <c:v>109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1271</c:v>
                </c:pt>
                <c:pt idx="3">
                  <c:v>1251</c:v>
                </c:pt>
                <c:pt idx="6">
                  <c:v>1372</c:v>
                </c:pt>
                <c:pt idx="9">
                  <c:v>1490</c:v>
                </c:pt>
                <c:pt idx="12">
                  <c:v>1459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2395</c:v>
                </c:pt>
                <c:pt idx="3">
                  <c:v>2204</c:v>
                </c:pt>
                <c:pt idx="6">
                  <c:v>2182</c:v>
                </c:pt>
                <c:pt idx="9">
                  <c:v>2018</c:v>
                </c:pt>
                <c:pt idx="12">
                  <c:v>2165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4264832"/>
        <c:axId val="10426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878</c:v>
                </c:pt>
                <c:pt idx="2">
                  <c:v>#N/A</c:v>
                </c:pt>
                <c:pt idx="3">
                  <c:v>#N/A</c:v>
                </c:pt>
                <c:pt idx="4">
                  <c:v>638</c:v>
                </c:pt>
                <c:pt idx="5">
                  <c:v>#N/A</c:v>
                </c:pt>
                <c:pt idx="6">
                  <c:v>#N/A</c:v>
                </c:pt>
                <c:pt idx="7">
                  <c:v>644</c:v>
                </c:pt>
                <c:pt idx="8">
                  <c:v>#N/A</c:v>
                </c:pt>
                <c:pt idx="9">
                  <c:v>#N/A</c:v>
                </c:pt>
                <c:pt idx="10">
                  <c:v>554</c:v>
                </c:pt>
                <c:pt idx="11">
                  <c:v>#N/A</c:v>
                </c:pt>
                <c:pt idx="12">
                  <c:v>#N/A</c:v>
                </c:pt>
                <c:pt idx="13">
                  <c:v>560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4264832"/>
        <c:axId val="104266752"/>
      </c:lineChart>
      <c:catAx>
        <c:axId val="1042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266752"/>
        <c:crosses val="autoZero"/>
        <c:auto val="1"/>
        <c:lblAlgn val="ctr"/>
        <c:lblOffset val="100"/>
        <c:tickLblSkip val="1"/>
        <c:tickMarkSkip val="1"/>
        <c:noMultiLvlLbl val="0"/>
      </c:catAx>
      <c:valAx>
        <c:axId val="10426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6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36101</c:v>
                </c:pt>
                <c:pt idx="5">
                  <c:v>37293</c:v>
                </c:pt>
                <c:pt idx="8">
                  <c:v>38745</c:v>
                </c:pt>
                <c:pt idx="11">
                  <c:v>38582</c:v>
                </c:pt>
                <c:pt idx="14">
                  <c:v>38149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7220</c:v>
                </c:pt>
                <c:pt idx="5">
                  <c:v>6646</c:v>
                </c:pt>
                <c:pt idx="8">
                  <c:v>6218</c:v>
                </c:pt>
                <c:pt idx="11">
                  <c:v>6225</c:v>
                </c:pt>
                <c:pt idx="14">
                  <c:v>5793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13747</c:v>
                </c:pt>
                <c:pt idx="5">
                  <c:v>14654</c:v>
                </c:pt>
                <c:pt idx="8">
                  <c:v>14584</c:v>
                </c:pt>
                <c:pt idx="11">
                  <c:v>14865</c:v>
                </c:pt>
                <c:pt idx="14">
                  <c:v>15497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73</c:v>
                </c:pt>
                <c:pt idx="3">
                  <c:v>2</c:v>
                </c:pt>
                <c:pt idx="6">
                  <c:v>2</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4934</c:v>
                </c:pt>
                <c:pt idx="3">
                  <c:v>4689</c:v>
                </c:pt>
                <c:pt idx="6">
                  <c:v>4323</c:v>
                </c:pt>
                <c:pt idx="9">
                  <c:v>4173</c:v>
                </c:pt>
                <c:pt idx="12">
                  <c:v>4088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694</c:v>
                </c:pt>
                <c:pt idx="3">
                  <c:v>627</c:v>
                </c:pt>
                <c:pt idx="6">
                  <c:v>884</c:v>
                </c:pt>
                <c:pt idx="9">
                  <c:v>863</c:v>
                </c:pt>
                <c:pt idx="12">
                  <c:v>592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22139</c:v>
                </c:pt>
                <c:pt idx="3">
                  <c:v>22007</c:v>
                </c:pt>
                <c:pt idx="6">
                  <c:v>22616</c:v>
                </c:pt>
                <c:pt idx="9">
                  <c:v>21687</c:v>
                </c:pt>
                <c:pt idx="12">
                  <c:v>20037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20946</c:v>
                </c:pt>
                <c:pt idx="3">
                  <c:v>23901</c:v>
                </c:pt>
                <c:pt idx="6">
                  <c:v>24957</c:v>
                </c:pt>
                <c:pt idx="9">
                  <c:v>27913</c:v>
                </c:pt>
                <c:pt idx="12">
                  <c:v>27866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81856"/>
        <c:axId val="428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81856"/>
        <c:axId val="4283776"/>
      </c:lineChart>
      <c:catAx>
        <c:axId val="428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3776"/>
        <c:crosses val="autoZero"/>
        <c:auto val="1"/>
        <c:lblAlgn val="ctr"/>
        <c:lblOffset val="100"/>
        <c:tickLblSkip val="1"/>
        <c:tickMarkSkip val="1"/>
        <c:noMultiLvlLbl val="0"/>
      </c:catAx>
      <c:valAx>
        <c:axId val="428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{BAAEFA36-2A59-4D60-A25C-1838949105BE}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F24-4FAD-9374-D09F9847F8A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{CD51F828-EFFB-480F-967A-ABA75EC030C2}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F24-4FAD-9374-D09F9847F8A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{6FA74048-CFFD-44ED-AE31-8A78BD21BA6B}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F24-4FAD-9374-D09F9847F8A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{81930E94-4295-4AE1-8261-5F68A57C0EFF}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F24-4FAD-9374-D09F9847F8A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{41BA2BC4-86C9-49F7-AB26-FCDC236921B6}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F24-4FAD-9374-D09F9847F8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F24-4FAD-9374-D09F9847F8A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{E42B09BE-F664-4458-87AF-D2D0877051C9}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F24-4FAD-9374-D09F9847F8A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{EC166467-D571-4B63-9B84-10684FF11723}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F24-4FAD-9374-D09F9847F8A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{3611D9DC-E55F-42D4-B3D8-C29F2B0B6D23}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F24-4FAD-9374-D09F9847F8A8}"/>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{CEC41ED6-270E-4361-85FD-A5EB0F8E8503}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F24-4FAD-9374-D09F9847F8A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{B75D0F3E-117E-4C91-9CBE-809B01FBC2B4}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F24-4FAD-9374-D09F9847F8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F24-4FAD-9374-D09F9847F8A8}"/>
            </c:ext>
          </c:extLst>
        </c:ser>
        <c:dLbls>
          <c:showLegendKey val="0"/>
          <c:showVal val="0"/>
          <c:showCatName val="0"/>
          <c:showSerName val="0"/>
          <c:showPercent val="0"/>
          <c:showBubbleSize val="0"/>
        </c:dLbls>
        <c:axId val="72673152"/>
        <c:axId val="72699904"/>
      </c:scatterChart>
      <c:valAx>
        <c:axId val="726731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9904"/>
        <c:crosses val="autoZero"/>
        <c:crossBetween val="midCat"/>
      </c:valAx>
      <c:valAx>
        <c:axId val="72699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73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{11FE66FC-94A3-4DB1-9083-D9169697DAFE}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BB4-4297-B773-7AACF057399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{DC4E4BF0-DB4D-48B5-A095-8FC677CEB87D}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BB4-4297-B773-7AACF057399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{4D03E453-6621-4053-8E99-9F53B29517E7}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BB4-4297-B773-7AACF057399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{A8C1A8BB-241F-4567-92B3-34D91FF47AB9}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BB4-4297-B773-7AACF057399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{635E6192-E6DD-4915-9371-DB8430B00097}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BB4-4297-B773-7AACF05739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6.8</c:v>
                </c:pt>
                <c:pt idx="1">
                  <c:v>5.4</c:v>
                </c:pt>
                <c:pt idx="2">
                  <c:v>4.7</c:v>
                </c:pt>
                <c:pt idx="3">
                  <c:v>4</c:v>
                </c:pt>
                <c:pt idx="4">
                  <c:v>3.8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6BB4-4297-B773-7AACF057399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{10F6124A-8ECB-43D9-81DD-DBE14A0DE874}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BB4-4297-B773-7AACF057399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{E23A6B37-DD0D-44BA-90A8-7D2AA67A5DC1}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BB4-4297-B773-7AACF057399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{9941B789-DDB7-4CDD-9CC5-C5C5C45E14EF}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BB4-4297-B773-7AACF057399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{7BEA10C8-BA73-4B61-B06A-BE34883C0DE2}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BB4-4297-B773-7AACF057399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{C5718740-5228-45A1-AEAC-259093C958A8}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BB4-4297-B773-7AACF05739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6BB4-4297-B773-7AACF0573997}"/>
            </c:ext>
          </c:extLst>
        </c:ser>
        <c:dLbls>
          <c:showLegendKey val="0"/>
          <c:showVal val="0"/>
          <c:showCatName val="0"/>
          <c:showSerName val="0"/>
          <c:showPercent val="0"/>
          <c:showBubbleSize val="0"/>
        </c:dLbls>
        <c:axId val="72586752"/>
        <c:axId val="72588672"/>
      </c:scatterChart>
      <c:valAx>
        <c:axId val="72586752"/>
        <c:scaling>
          <c:orientation val="minMax"/>
          <c:max val="10.6"/>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88672"/>
        <c:crosses val="autoZero"/>
        <c:crossBetween val="midCat"/>
      </c:valAx>
      <c:valAx>
        <c:axId val="72588672"/>
        <c:scaling>
          <c:orientation val="minMax"/>
          <c:max val="63"/>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867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これまでの</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新規発行債の抑制や</a:t>
          </a:r>
          <a:r>
            <a:rPr kumimoji="1" lang="ja-JP" altLang="en-US" sz="1100">
              <a:solidFill>
                <a:schemeClr val="dk1"/>
              </a:solidFill>
              <a:effectLst/>
              <a:latin typeface="+mn-ea"/>
              <a:ea typeface="+mn-ea"/>
              <a:cs typeface="+mn-cs"/>
            </a:rPr>
            <a:t>繰上償還</a:t>
          </a:r>
          <a:r>
            <a:rPr kumimoji="1" lang="ja-JP" altLang="ja-JP" sz="1100">
              <a:solidFill>
                <a:schemeClr val="dk1"/>
              </a:solidFill>
              <a:effectLst/>
              <a:latin typeface="+mn-ea"/>
              <a:ea typeface="+mn-ea"/>
              <a:cs typeface="+mn-cs"/>
            </a:rPr>
            <a:t>により、実質公債費比率は低位で推移し、健全な状況です。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公営企業（公共下水道</a:t>
          </a:r>
          <a:r>
            <a:rPr kumimoji="1" lang="ja-JP" altLang="en-US" sz="1100">
              <a:solidFill>
                <a:schemeClr val="dk1"/>
              </a:solidFill>
              <a:effectLst/>
              <a:latin typeface="+mn-ea"/>
              <a:ea typeface="+mn-ea"/>
              <a:cs typeface="+mn-cs"/>
            </a:rPr>
            <a:t>事業、</a:t>
          </a:r>
          <a:r>
            <a:rPr kumimoji="1" lang="ja-JP" altLang="ja-JP" sz="1100">
              <a:solidFill>
                <a:schemeClr val="dk1"/>
              </a:solidFill>
              <a:effectLst/>
              <a:latin typeface="+mn-ea"/>
              <a:ea typeface="+mn-ea"/>
              <a:cs typeface="+mn-cs"/>
            </a:rPr>
            <a:t>病院事業）における公債費の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に伴い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一般会計等からの繰入金が約</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したものの、一般会計等における公債費が約</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したことにより、当比率は</a:t>
          </a:r>
          <a:r>
            <a:rPr kumimoji="1" lang="ja-JP" altLang="en-US" sz="1100">
              <a:solidFill>
                <a:schemeClr val="dk1"/>
              </a:solidFill>
              <a:effectLst/>
              <a:latin typeface="+mn-ea"/>
              <a:ea typeface="+mn-ea"/>
              <a:cs typeface="+mn-cs"/>
            </a:rPr>
            <a:t>微増</a:t>
          </a:r>
          <a:r>
            <a:rPr kumimoji="1" lang="ja-JP" altLang="ja-JP" sz="1100">
              <a:solidFill>
                <a:schemeClr val="dk1"/>
              </a:solidFill>
              <a:effectLst/>
              <a:latin typeface="+mn-ea"/>
              <a:ea typeface="+mn-ea"/>
              <a:cs typeface="+mn-cs"/>
            </a:rPr>
            <a:t>しました。</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大型施設整備事業の実施に伴う公債費の増加により、指標の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が見込まれます。こうした中、「中期財政計画」において当比率の目標水準を定め、地方交付税措置のない市債の発行見送りや繰上償還の実施</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により公債費の抑制に努めるとともに、市債以外の特定財源の確保や適正な事業内容の検討</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、あらゆる面から合理的かつ経済的な事業実施に取り組みます。</a:t>
          </a:r>
          <a:endParaRPr lang="ja-JP" altLang="ja-JP" sz="11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充当可能財源等が将来負担額を上回っており、将来負担比率は引き続き算定されませんでした。現時点では健全な状況です。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将来負担額は、大型施設整備事業を実施する中</a:t>
          </a:r>
          <a:r>
            <a:rPr kumimoji="1" lang="ja-JP" altLang="en-US" sz="1100">
              <a:solidFill>
                <a:schemeClr val="dk1"/>
              </a:solidFill>
              <a:effectLst/>
              <a:latin typeface="+mn-ea"/>
              <a:ea typeface="+mn-ea"/>
              <a:cs typeface="+mn-cs"/>
            </a:rPr>
            <a:t>にありながら</a:t>
          </a:r>
          <a:r>
            <a:rPr kumimoji="1" lang="ja-JP" altLang="ja-JP" sz="1100">
              <a:solidFill>
                <a:schemeClr val="dk1"/>
              </a:solidFill>
              <a:effectLst/>
              <a:latin typeface="+mn-ea"/>
              <a:ea typeface="+mn-ea"/>
              <a:cs typeface="+mn-cs"/>
            </a:rPr>
            <a:t>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市債残高が繰上償還により約</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億円</a:t>
          </a:r>
          <a:r>
            <a:rPr kumimoji="1" lang="ja-JP" altLang="en-US" sz="1100">
              <a:solidFill>
                <a:schemeClr val="dk1"/>
              </a:solidFill>
              <a:effectLst/>
              <a:latin typeface="+mn-ea"/>
              <a:ea typeface="+mn-ea"/>
              <a:cs typeface="+mn-cs"/>
            </a:rPr>
            <a:t>減少し</a:t>
          </a:r>
          <a:r>
            <a:rPr kumimoji="1" lang="ja-JP" altLang="ja-JP" sz="1100">
              <a:solidFill>
                <a:schemeClr val="dk1"/>
              </a:solidFill>
              <a:effectLst/>
              <a:latin typeface="+mn-ea"/>
              <a:ea typeface="+mn-ea"/>
              <a:cs typeface="+mn-cs"/>
            </a:rPr>
            <a:t>、公営企業債等繰入見込額が</a:t>
          </a:r>
          <a:r>
            <a:rPr kumimoji="1" lang="ja-JP" altLang="en-US" sz="1100">
              <a:solidFill>
                <a:schemeClr val="dk1"/>
              </a:solidFill>
              <a:effectLst/>
              <a:latin typeface="+mn-ea"/>
              <a:ea typeface="+mn-ea"/>
              <a:cs typeface="+mn-cs"/>
            </a:rPr>
            <a:t>下水道事業会計や</a:t>
          </a:r>
          <a:r>
            <a:rPr kumimoji="1" lang="ja-JP" altLang="ja-JP" sz="1100">
              <a:solidFill>
                <a:schemeClr val="dk1"/>
              </a:solidFill>
              <a:effectLst/>
              <a:latin typeface="+mn-ea"/>
              <a:ea typeface="+mn-ea"/>
              <a:cs typeface="+mn-cs"/>
            </a:rPr>
            <a:t>病院事業会計への繰入見込額の減により約</a:t>
          </a:r>
          <a:r>
            <a:rPr kumimoji="1" lang="en-US" altLang="ja-JP" sz="1100">
              <a:solidFill>
                <a:schemeClr val="dk1"/>
              </a:solidFill>
              <a:effectLst/>
              <a:latin typeface="+mn-ea"/>
              <a:ea typeface="+mn-ea"/>
              <a:cs typeface="+mn-cs"/>
            </a:rPr>
            <a:t>16.5</a:t>
          </a:r>
          <a:r>
            <a:rPr kumimoji="1" lang="ja-JP" altLang="ja-JP" sz="1100">
              <a:solidFill>
                <a:schemeClr val="dk1"/>
              </a:solidFill>
              <a:effectLst/>
              <a:latin typeface="+mn-ea"/>
              <a:ea typeface="+mn-ea"/>
              <a:cs typeface="+mn-cs"/>
            </a:rPr>
            <a:t>億円減少したこと</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により、全体で約</a:t>
          </a:r>
          <a:r>
            <a:rPr kumimoji="1" lang="en-US" altLang="ja-JP" sz="1100">
              <a:solidFill>
                <a:schemeClr val="dk1"/>
              </a:solidFill>
              <a:effectLst/>
              <a:latin typeface="+mn-ea"/>
              <a:ea typeface="+mn-ea"/>
              <a:cs typeface="+mn-cs"/>
            </a:rPr>
            <a:t>20.5</a:t>
          </a:r>
          <a:r>
            <a:rPr kumimoji="1" lang="ja-JP" altLang="ja-JP" sz="1100">
              <a:solidFill>
                <a:schemeClr val="dk1"/>
              </a:solidFill>
              <a:effectLst/>
              <a:latin typeface="+mn-ea"/>
              <a:ea typeface="+mn-ea"/>
              <a:cs typeface="+mn-cs"/>
            </a:rPr>
            <a:t>億円の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となりました。充当可能財源等は、充当可能基金がふるさと応援基金の増等により約</a:t>
          </a:r>
          <a:r>
            <a:rPr kumimoji="1" lang="en-US" altLang="ja-JP" sz="1100">
              <a:solidFill>
                <a:schemeClr val="dk1"/>
              </a:solidFill>
              <a:effectLst/>
              <a:latin typeface="+mn-ea"/>
              <a:ea typeface="+mn-ea"/>
              <a:cs typeface="+mn-cs"/>
            </a:rPr>
            <a:t>6.3</a:t>
          </a:r>
          <a:r>
            <a:rPr kumimoji="1" lang="ja-JP" altLang="ja-JP" sz="1100">
              <a:solidFill>
                <a:schemeClr val="dk1"/>
              </a:solidFill>
              <a:effectLst/>
              <a:latin typeface="+mn-ea"/>
              <a:ea typeface="+mn-ea"/>
              <a:cs typeface="+mn-cs"/>
            </a:rPr>
            <a:t>億円増加した</a:t>
          </a:r>
          <a:r>
            <a:rPr kumimoji="1" lang="ja-JP" altLang="en-US" sz="1100">
              <a:solidFill>
                <a:schemeClr val="dk1"/>
              </a:solidFill>
              <a:effectLst/>
              <a:latin typeface="+mn-ea"/>
              <a:ea typeface="+mn-ea"/>
              <a:cs typeface="+mn-cs"/>
            </a:rPr>
            <a:t>ものの、充当可能特定歳入が都市計画事業に係る地方債現在高の減少などによる都市計画税充当見込額減により約</a:t>
          </a:r>
          <a:r>
            <a:rPr kumimoji="1" lang="en-US" altLang="ja-JP" sz="1100">
              <a:solidFill>
                <a:schemeClr val="dk1"/>
              </a:solidFill>
              <a:effectLst/>
              <a:latin typeface="+mn-ea"/>
              <a:ea typeface="+mn-ea"/>
              <a:cs typeface="+mn-cs"/>
            </a:rPr>
            <a:t>4.3</a:t>
          </a:r>
          <a:r>
            <a:rPr kumimoji="1" lang="ja-JP" altLang="en-US" sz="1100">
              <a:solidFill>
                <a:schemeClr val="dk1"/>
              </a:solidFill>
              <a:effectLst/>
              <a:latin typeface="+mn-ea"/>
              <a:ea typeface="+mn-ea"/>
              <a:cs typeface="+mn-cs"/>
            </a:rPr>
            <a:t>億円減少するとともに、</a:t>
          </a:r>
          <a:r>
            <a:rPr kumimoji="1" lang="ja-JP" altLang="ja-JP" sz="1100">
              <a:solidFill>
                <a:schemeClr val="dk1"/>
              </a:solidFill>
              <a:effectLst/>
              <a:latin typeface="+mn-ea"/>
              <a:ea typeface="+mn-ea"/>
              <a:cs typeface="+mn-cs"/>
            </a:rPr>
            <a:t>基準財政需要額算入見込額が償還の進行により約</a:t>
          </a:r>
          <a:r>
            <a:rPr kumimoji="1" lang="en-US" altLang="ja-JP" sz="1100">
              <a:solidFill>
                <a:schemeClr val="dk1"/>
              </a:solidFill>
              <a:effectLst/>
              <a:latin typeface="+mn-ea"/>
              <a:ea typeface="+mn-ea"/>
              <a:cs typeface="+mn-cs"/>
            </a:rPr>
            <a:t>4.3</a:t>
          </a:r>
          <a:r>
            <a:rPr kumimoji="1" lang="ja-JP" altLang="ja-JP" sz="1100">
              <a:solidFill>
                <a:schemeClr val="dk1"/>
              </a:solidFill>
              <a:effectLst/>
              <a:latin typeface="+mn-ea"/>
              <a:ea typeface="+mn-ea"/>
              <a:cs typeface="+mn-cs"/>
            </a:rPr>
            <a:t>億円減少したことにより、全体で約</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億円の</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となりました。</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大型施設整備事業の実施に伴う多額の市債発行と基金活用により、将来負担額の増加と充当可能基金残高の減少が見込まれる中、市の財源構成や少子高齢社会の更なる進行から一般財源の大幅な増加は期待し難い状況です。「中期財政計画」において</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債現在高比率や積立金現在高比率</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目標水準を定め、地方交付税措置のない市債の発行見送りや繰上償還の実施による</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債現在高の縮減と、ふるさと納税などの新たな歳入の確保による積立金現在高の</a:t>
          </a:r>
          <a:r>
            <a:rPr kumimoji="1" lang="ja-JP" altLang="en-US" sz="1100">
              <a:solidFill>
                <a:schemeClr val="dk1"/>
              </a:solidFill>
              <a:effectLst/>
              <a:latin typeface="+mn-ea"/>
              <a:ea typeface="+mn-ea"/>
              <a:cs typeface="+mn-cs"/>
            </a:rPr>
            <a:t>確保</a:t>
          </a:r>
          <a:r>
            <a:rPr kumimoji="1" lang="ja-JP" altLang="ja-JP" sz="1100">
              <a:solidFill>
                <a:schemeClr val="dk1"/>
              </a:solidFill>
              <a:effectLst/>
              <a:latin typeface="+mn-ea"/>
              <a:ea typeface="+mn-ea"/>
              <a:cs typeface="+mn-cs"/>
            </a:rPr>
            <a:t>に努めていきます。</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本市は、主要法人が少ない</a:t>
          </a:r>
          <a:r>
            <a:rPr lang="ja-JP" altLang="en-US" sz="1100">
              <a:solidFill>
                <a:schemeClr val="dk1"/>
              </a:solidFill>
              <a:effectLst/>
              <a:latin typeface="+mn-ea"/>
              <a:ea typeface="+mn-ea"/>
              <a:cs typeface="+mn-cs"/>
            </a:rPr>
            <a:t>ため</a:t>
          </a:r>
          <a:r>
            <a:rPr lang="ja-JP" altLang="ja-JP" sz="1100">
              <a:solidFill>
                <a:schemeClr val="dk1"/>
              </a:solidFill>
              <a:effectLst/>
              <a:latin typeface="+mn-ea"/>
              <a:ea typeface="+mn-ea"/>
              <a:cs typeface="+mn-cs"/>
            </a:rPr>
            <a:t>財政基盤が弱く、財政力は類似団体や県内他市に比べやや低位に位置しています。単年度の財政力指数は</a:t>
          </a:r>
          <a:r>
            <a:rPr lang="en-US" altLang="ja-JP" sz="1100">
              <a:solidFill>
                <a:schemeClr val="dk1"/>
              </a:solidFill>
              <a:effectLst/>
              <a:latin typeface="+mn-ea"/>
              <a:ea typeface="+mn-ea"/>
              <a:cs typeface="+mn-cs"/>
            </a:rPr>
            <a:t>0.680</a:t>
          </a:r>
          <a:r>
            <a:rPr lang="ja-JP" altLang="ja-JP" sz="1100">
              <a:solidFill>
                <a:schemeClr val="dk1"/>
              </a:solidFill>
              <a:effectLst/>
              <a:latin typeface="+mn-ea"/>
              <a:ea typeface="+mn-ea"/>
              <a:cs typeface="+mn-cs"/>
            </a:rPr>
            <a:t>となり、平成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年度より</a:t>
          </a:r>
          <a:r>
            <a:rPr lang="en-US" altLang="ja-JP" sz="1100">
              <a:solidFill>
                <a:schemeClr val="dk1"/>
              </a:solidFill>
              <a:effectLst/>
              <a:latin typeface="+mn-ea"/>
              <a:ea typeface="+mn-ea"/>
              <a:cs typeface="+mn-cs"/>
            </a:rPr>
            <a:t>0.005</a:t>
          </a:r>
          <a:r>
            <a:rPr lang="ja-JP" altLang="en-US" sz="1100">
              <a:solidFill>
                <a:schemeClr val="dk1"/>
              </a:solidFill>
              <a:effectLst/>
              <a:latin typeface="+mn-ea"/>
              <a:ea typeface="+mn-ea"/>
              <a:cs typeface="+mn-cs"/>
            </a:rPr>
            <a:t>低下</a:t>
          </a:r>
          <a:r>
            <a:rPr lang="ja-JP" altLang="ja-JP" sz="1100">
              <a:solidFill>
                <a:schemeClr val="dk1"/>
              </a:solidFill>
              <a:effectLst/>
              <a:latin typeface="+mn-ea"/>
              <a:ea typeface="+mn-ea"/>
              <a:cs typeface="+mn-cs"/>
            </a:rPr>
            <a:t>しました。</a:t>
          </a:r>
          <a:r>
            <a:rPr lang="ja-JP" altLang="en-US" sz="1100">
              <a:solidFill>
                <a:schemeClr val="dk1"/>
              </a:solidFill>
              <a:effectLst/>
              <a:latin typeface="+mn-ea"/>
              <a:ea typeface="+mn-ea"/>
              <a:cs typeface="+mn-cs"/>
            </a:rPr>
            <a:t>この要因として</a:t>
          </a:r>
          <a:r>
            <a:rPr lang="ja-JP" altLang="ja-JP" sz="1100">
              <a:solidFill>
                <a:schemeClr val="dk1"/>
              </a:solidFill>
              <a:effectLst/>
              <a:latin typeface="+mn-ea"/>
              <a:ea typeface="+mn-ea"/>
              <a:cs typeface="+mn-cs"/>
            </a:rPr>
            <a:t>、分子となる基準財政収入額</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地方消費税交付金</a:t>
          </a:r>
          <a:r>
            <a:rPr lang="ja-JP" altLang="en-US" sz="1100">
              <a:solidFill>
                <a:schemeClr val="dk1"/>
              </a:solidFill>
              <a:effectLst/>
              <a:latin typeface="+mn-ea"/>
              <a:ea typeface="+mn-ea"/>
              <a:cs typeface="+mn-cs"/>
            </a:rPr>
            <a:t>（見込）の増や、新築・増築による固定資産税</a:t>
          </a:r>
          <a:r>
            <a:rPr lang="ja-JP" altLang="ja-JP" sz="1100">
              <a:solidFill>
                <a:schemeClr val="dk1"/>
              </a:solidFill>
              <a:effectLst/>
              <a:latin typeface="+mn-ea"/>
              <a:ea typeface="+mn-ea"/>
              <a:cs typeface="+mn-cs"/>
            </a:rPr>
            <a:t>の増</a:t>
          </a:r>
          <a:r>
            <a:rPr lang="ja-JP" altLang="en-US" sz="1100">
              <a:solidFill>
                <a:schemeClr val="dk1"/>
              </a:solidFill>
              <a:effectLst/>
              <a:latin typeface="+mn-ea"/>
              <a:ea typeface="+mn-ea"/>
              <a:cs typeface="+mn-cs"/>
            </a:rPr>
            <a:t>により増加しました。他方、</a:t>
          </a:r>
          <a:r>
            <a:rPr lang="ja-JP" altLang="ja-JP" sz="1100">
              <a:solidFill>
                <a:schemeClr val="dk1"/>
              </a:solidFill>
              <a:effectLst/>
              <a:latin typeface="+mn-ea"/>
              <a:ea typeface="+mn-ea"/>
              <a:cs typeface="+mn-cs"/>
            </a:rPr>
            <a:t>分母となる基準財政需要額</a:t>
          </a:r>
          <a:r>
            <a:rPr lang="ja-JP" altLang="en-US" sz="1100">
              <a:solidFill>
                <a:schemeClr val="dk1"/>
              </a:solidFill>
              <a:effectLst/>
              <a:latin typeface="+mn-ea"/>
              <a:ea typeface="+mn-ea"/>
              <a:cs typeface="+mn-cs"/>
            </a:rPr>
            <a:t>は、私立保育所・認定こども園などに係る入所者数増による社会福祉費の増</a:t>
          </a:r>
          <a:r>
            <a:rPr lang="ja-JP" altLang="ja-JP" sz="1100">
              <a:solidFill>
                <a:schemeClr val="dk1"/>
              </a:solidFill>
              <a:effectLst/>
              <a:latin typeface="+mn-ea"/>
              <a:ea typeface="+mn-ea"/>
              <a:cs typeface="+mn-cs"/>
            </a:rPr>
            <a:t>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公債費</a:t>
          </a:r>
          <a:r>
            <a:rPr lang="ja-JP" altLang="en-US" sz="1100">
              <a:solidFill>
                <a:schemeClr val="dk1"/>
              </a:solidFill>
              <a:effectLst/>
              <a:latin typeface="+mn-ea"/>
              <a:ea typeface="+mn-ea"/>
              <a:cs typeface="+mn-cs"/>
            </a:rPr>
            <a:t>の増により基準財政収入額</a:t>
          </a:r>
          <a:r>
            <a:rPr lang="ja-JP" altLang="ja-JP" sz="1100">
              <a:solidFill>
                <a:schemeClr val="dk1"/>
              </a:solidFill>
              <a:effectLst/>
              <a:latin typeface="+mn-ea"/>
              <a:ea typeface="+mn-ea"/>
              <a:cs typeface="+mn-cs"/>
            </a:rPr>
            <a:t>以上に増加し</a:t>
          </a:r>
          <a:r>
            <a:rPr lang="ja-JP" altLang="en-US" sz="1100">
              <a:solidFill>
                <a:schemeClr val="dk1"/>
              </a:solidFill>
              <a:effectLst/>
              <a:latin typeface="+mn-ea"/>
              <a:ea typeface="+mn-ea"/>
              <a:cs typeface="+mn-cs"/>
            </a:rPr>
            <a:t>、財政力指数が微減となりました</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なお、</a:t>
          </a:r>
          <a:r>
            <a:rPr lang="ja-JP" altLang="ja-JP" sz="1100">
              <a:solidFill>
                <a:schemeClr val="dk1"/>
              </a:solidFill>
              <a:effectLst/>
              <a:latin typeface="+mn-ea"/>
              <a:ea typeface="+mn-ea"/>
              <a:cs typeface="+mn-cs"/>
            </a:rPr>
            <a:t>直近</a:t>
          </a: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カ年の財政力指数</a:t>
          </a:r>
          <a:r>
            <a:rPr lang="ja-JP" altLang="en-US" sz="1100">
              <a:solidFill>
                <a:schemeClr val="dk1"/>
              </a:solidFill>
              <a:effectLst/>
              <a:latin typeface="+mn-ea"/>
              <a:ea typeface="+mn-ea"/>
              <a:cs typeface="+mn-cs"/>
            </a:rPr>
            <a:t>は</a:t>
          </a:r>
          <a:r>
            <a:rPr lang="en-US" altLang="ja-JP" sz="1100">
              <a:solidFill>
                <a:schemeClr val="dk1"/>
              </a:solidFill>
              <a:effectLst/>
              <a:latin typeface="+mn-ea"/>
              <a:ea typeface="+mn-ea"/>
              <a:cs typeface="+mn-cs"/>
            </a:rPr>
            <a:t>0.682</a:t>
          </a:r>
          <a:r>
            <a:rPr lang="ja-JP" altLang="en-US" sz="1100">
              <a:solidFill>
                <a:schemeClr val="dk1"/>
              </a:solidFill>
              <a:effectLst/>
              <a:latin typeface="+mn-ea"/>
              <a:ea typeface="+mn-ea"/>
              <a:cs typeface="+mn-cs"/>
            </a:rPr>
            <a:t>となり、平成</a:t>
          </a:r>
          <a:r>
            <a:rPr lang="en-US" altLang="ja-JP" sz="1100">
              <a:solidFill>
                <a:schemeClr val="dk1"/>
              </a:solidFill>
              <a:effectLst/>
              <a:latin typeface="+mn-ea"/>
              <a:ea typeface="+mn-ea"/>
              <a:cs typeface="+mn-cs"/>
            </a:rPr>
            <a:t>27</a:t>
          </a:r>
          <a:r>
            <a:rPr lang="ja-JP" altLang="en-US" sz="1100">
              <a:solidFill>
                <a:schemeClr val="dk1"/>
              </a:solidFill>
              <a:effectLst/>
              <a:latin typeface="+mn-ea"/>
              <a:ea typeface="+mn-ea"/>
              <a:cs typeface="+mn-cs"/>
            </a:rPr>
            <a:t>年度と同値</a:t>
          </a:r>
          <a:r>
            <a:rPr lang="ja-JP" altLang="ja-JP" sz="1100">
              <a:solidFill>
                <a:schemeClr val="dk1"/>
              </a:solidFill>
              <a:effectLst/>
              <a:latin typeface="+mn-ea"/>
              <a:ea typeface="+mn-ea"/>
              <a:cs typeface="+mn-cs"/>
            </a:rPr>
            <a:t>となっています。</a:t>
          </a:r>
          <a:endParaRPr lang="ja-JP" altLang="ja-JP" sz="1100">
            <a:effectLst/>
            <a:latin typeface="+mn-ea"/>
            <a:ea typeface="+mn-ea"/>
          </a:endParaRPr>
        </a:p>
        <a:p>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今後も、社会保障関係費の増加や、大型施設整備に伴う公債費負担の増加による財政力指数の低下が見込まれるため、歳出の削減や効率的な行財政運営に努めます。</a:t>
          </a:r>
          <a:endParaRPr lang="en-US" altLang="ja-JP" sz="1100">
            <a:solidFill>
              <a:schemeClr val="dk1"/>
            </a:solidFill>
            <a:effectLst/>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42</xdr:row>
      <xdr:rowOff>163285</xdr:rowOff>
    </xdr:to>
    <xdr:cxnSp macro="">
      <xdr:nvCxnSpPr>
        <xdr:cNvPr id="70" name="直線コネクタ 69"/>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9072</xdr:rowOff>
    </xdr:to>
    <xdr:cxnSp macro="">
      <xdr:nvCxnSpPr>
        <xdr:cNvPr id="76" name="直線コネクタ 75"/>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9072</xdr:rowOff>
    </xdr:to>
    <xdr:cxnSp macro="">
      <xdr:nvCxnSpPr>
        <xdr:cNvPr id="79" name="直線コネクタ 78"/>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90"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70049</xdr:rowOff>
    </xdr:from>
    <xdr:ext cx="762000" cy="259045"/>
    <xdr:sp macro="" textlink="">
      <xdr:nvSpPr>
        <xdr:cNvPr id="96" name="テキスト ボックス 95"/>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7" name="円/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8" name="テキスト ボックス 97"/>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　比率の</a:t>
          </a:r>
          <a:r>
            <a:rPr lang="ja-JP" altLang="en-US" sz="1100">
              <a:solidFill>
                <a:schemeClr val="dk1"/>
              </a:solidFill>
              <a:effectLst/>
              <a:latin typeface="+mn-ea"/>
              <a:ea typeface="+mn-ea"/>
              <a:cs typeface="+mn-cs"/>
            </a:rPr>
            <a:t>上昇</a:t>
          </a:r>
          <a:r>
            <a:rPr lang="ja-JP" altLang="ja-JP" sz="1100">
              <a:solidFill>
                <a:schemeClr val="dk1"/>
              </a:solidFill>
              <a:effectLst/>
              <a:latin typeface="+mn-ea"/>
              <a:ea typeface="+mn-ea"/>
              <a:cs typeface="+mn-cs"/>
            </a:rPr>
            <a:t>が続いており、平成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年度には類似団体平均を上回</a:t>
          </a:r>
          <a:r>
            <a:rPr lang="ja-JP" altLang="en-US" sz="1100">
              <a:solidFill>
                <a:schemeClr val="dk1"/>
              </a:solidFill>
              <a:effectLst/>
              <a:latin typeface="+mn-ea"/>
              <a:ea typeface="+mn-ea"/>
              <a:cs typeface="+mn-cs"/>
            </a:rPr>
            <a:t>るなど</a:t>
          </a:r>
          <a:r>
            <a:rPr lang="ja-JP" altLang="ja-JP" sz="1100">
              <a:solidFill>
                <a:schemeClr val="dk1"/>
              </a:solidFill>
              <a:effectLst/>
              <a:latin typeface="+mn-ea"/>
              <a:ea typeface="+mn-ea"/>
              <a:cs typeface="+mn-cs"/>
            </a:rPr>
            <a:t>、財政の硬直化が進んでいます。</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en-US" sz="1100">
              <a:solidFill>
                <a:schemeClr val="dk1"/>
              </a:solidFill>
              <a:effectLst/>
              <a:latin typeface="+mn-ea"/>
              <a:ea typeface="+mn-ea"/>
              <a:cs typeface="+mn-cs"/>
            </a:rPr>
            <a:t>年度は、</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年度より</a:t>
          </a:r>
          <a:r>
            <a:rPr lang="en-US" altLang="ja-JP" sz="1100">
              <a:solidFill>
                <a:schemeClr val="dk1"/>
              </a:solidFill>
              <a:effectLst/>
              <a:latin typeface="+mn-ea"/>
              <a:ea typeface="+mn-ea"/>
              <a:cs typeface="+mn-cs"/>
            </a:rPr>
            <a:t>0.9</a:t>
          </a:r>
          <a:r>
            <a:rPr lang="ja-JP" altLang="ja-JP" sz="1100">
              <a:solidFill>
                <a:schemeClr val="dk1"/>
              </a:solidFill>
              <a:effectLst/>
              <a:latin typeface="+mn-ea"/>
              <a:ea typeface="+mn-ea"/>
              <a:cs typeface="+mn-cs"/>
            </a:rPr>
            <a:t>ポイント</a:t>
          </a:r>
          <a:r>
            <a:rPr lang="ja-JP" altLang="en-US" sz="1100">
              <a:solidFill>
                <a:schemeClr val="dk1"/>
              </a:solidFill>
              <a:effectLst/>
              <a:latin typeface="+mn-ea"/>
              <a:ea typeface="+mn-ea"/>
              <a:cs typeface="+mn-cs"/>
            </a:rPr>
            <a:t>上昇</a:t>
          </a:r>
          <a:r>
            <a:rPr lang="ja-JP" altLang="ja-JP" sz="1100">
              <a:solidFill>
                <a:schemeClr val="dk1"/>
              </a:solidFill>
              <a:effectLst/>
              <a:latin typeface="+mn-ea"/>
              <a:ea typeface="+mn-ea"/>
              <a:cs typeface="+mn-cs"/>
            </a:rPr>
            <a:t>しました</a:t>
          </a:r>
          <a:r>
            <a:rPr lang="ja-JP" altLang="en-US" sz="1100">
              <a:solidFill>
                <a:schemeClr val="dk1"/>
              </a:solidFill>
              <a:effectLst/>
              <a:latin typeface="+mn-ea"/>
              <a:ea typeface="+mn-ea"/>
              <a:cs typeface="+mn-cs"/>
            </a:rPr>
            <a:t>。この要因として、</a:t>
          </a:r>
          <a:r>
            <a:rPr lang="ja-JP" altLang="ja-JP" sz="1100">
              <a:solidFill>
                <a:schemeClr val="dk1"/>
              </a:solidFill>
              <a:effectLst/>
              <a:latin typeface="+mn-ea"/>
              <a:ea typeface="+mn-ea"/>
              <a:cs typeface="+mn-cs"/>
            </a:rPr>
            <a:t>分子となる経常経費充当一般財源</a:t>
          </a:r>
          <a:r>
            <a:rPr lang="ja-JP" altLang="en-US" sz="1100">
              <a:solidFill>
                <a:schemeClr val="dk1"/>
              </a:solidFill>
              <a:effectLst/>
              <a:latin typeface="+mn-ea"/>
              <a:ea typeface="+mn-ea"/>
              <a:cs typeface="+mn-cs"/>
            </a:rPr>
            <a:t>は、定年退職者の増による人件費の増や、公債費の増により増加しました。他方、分母となる経常一般財源は、地方消費税交付金（決算額）の減少や、地方財源の確保が見込まれた中で臨時財政対策債の減により減少し、経常収支比率は引き続き上昇しました。</a:t>
          </a:r>
          <a:endParaRPr lang="en-US" altLang="ja-JP" sz="1100">
            <a:solidFill>
              <a:schemeClr val="dk1"/>
            </a:solidFill>
            <a:effectLst/>
            <a:latin typeface="+mn-ea"/>
            <a:ea typeface="+mn-ea"/>
            <a:cs typeface="+mn-cs"/>
          </a:endParaRPr>
        </a:p>
        <a:p>
          <a:r>
            <a:rPr lang="ja-JP" altLang="ja-JP" sz="1100">
              <a:solidFill>
                <a:schemeClr val="dk1"/>
              </a:solidFill>
              <a:effectLst/>
              <a:latin typeface="+mn-ea"/>
              <a:ea typeface="+mn-ea"/>
              <a:cs typeface="+mn-cs"/>
            </a:rPr>
            <a:t>　</a:t>
          </a:r>
          <a:r>
            <a:rPr lang="ja-JP" altLang="en-US" sz="1100">
              <a:solidFill>
                <a:schemeClr val="dk1"/>
              </a:solidFill>
              <a:effectLst/>
              <a:latin typeface="+mn-ea"/>
              <a:ea typeface="+mn-ea"/>
              <a:cs typeface="+mn-cs"/>
            </a:rPr>
            <a:t>経常経費である</a:t>
          </a:r>
          <a:r>
            <a:rPr lang="ja-JP" altLang="ja-JP" sz="1100">
              <a:solidFill>
                <a:schemeClr val="dk1"/>
              </a:solidFill>
              <a:effectLst/>
              <a:latin typeface="+mn-ea"/>
              <a:ea typeface="+mn-ea"/>
              <a:cs typeface="+mn-cs"/>
            </a:rPr>
            <a:t>扶助費や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医療費会計</a:t>
          </a:r>
          <a:r>
            <a:rPr lang="ja-JP" altLang="en-US" sz="1100">
              <a:solidFill>
                <a:schemeClr val="dk1"/>
              </a:solidFill>
              <a:effectLst/>
              <a:latin typeface="+mn-ea"/>
              <a:ea typeface="+mn-ea"/>
              <a:cs typeface="+mn-cs"/>
            </a:rPr>
            <a:t>への</a:t>
          </a:r>
          <a:r>
            <a:rPr lang="ja-JP" altLang="ja-JP" sz="1100">
              <a:solidFill>
                <a:schemeClr val="dk1"/>
              </a:solidFill>
              <a:effectLst/>
              <a:latin typeface="+mn-ea"/>
              <a:ea typeface="+mn-ea"/>
              <a:cs typeface="+mn-cs"/>
            </a:rPr>
            <a:t>繰出金</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今後も増加が見込まれます。また、</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24</a:t>
          </a:r>
          <a:r>
            <a:rPr lang="ja-JP" altLang="en-US" sz="1100">
              <a:solidFill>
                <a:schemeClr val="dk1"/>
              </a:solidFill>
              <a:effectLst/>
              <a:latin typeface="+mn-ea"/>
              <a:ea typeface="+mn-ea"/>
              <a:cs typeface="+mn-cs"/>
            </a:rPr>
            <a:t>年度以降</a:t>
          </a:r>
          <a:r>
            <a:rPr lang="ja-JP" altLang="ja-JP" sz="1100">
              <a:solidFill>
                <a:schemeClr val="dk1"/>
              </a:solidFill>
              <a:effectLst/>
              <a:latin typeface="+mn-ea"/>
              <a:ea typeface="+mn-ea"/>
              <a:cs typeface="+mn-cs"/>
            </a:rPr>
            <a:t>大型施設整備事業が集中</a:t>
          </a:r>
          <a:r>
            <a:rPr lang="ja-JP" altLang="en-US" sz="1100">
              <a:solidFill>
                <a:schemeClr val="dk1"/>
              </a:solidFill>
              <a:effectLst/>
              <a:latin typeface="+mn-ea"/>
              <a:ea typeface="+mn-ea"/>
              <a:cs typeface="+mn-cs"/>
            </a:rPr>
            <a:t>している</a:t>
          </a:r>
          <a:r>
            <a:rPr lang="ja-JP" altLang="ja-JP" sz="1100">
              <a:solidFill>
                <a:schemeClr val="dk1"/>
              </a:solidFill>
              <a:effectLst/>
              <a:latin typeface="+mn-ea"/>
              <a:ea typeface="+mn-ea"/>
              <a:cs typeface="+mn-cs"/>
            </a:rPr>
            <a:t>中、今後の公債費の増嵩を抑えるため、</a:t>
          </a:r>
          <a:r>
            <a:rPr lang="ja-JP" altLang="en-US" sz="1100">
              <a:solidFill>
                <a:schemeClr val="dk1"/>
              </a:solidFill>
              <a:effectLst/>
              <a:latin typeface="+mn-ea"/>
              <a:ea typeface="+mn-ea"/>
              <a:cs typeface="+mn-cs"/>
            </a:rPr>
            <a:t>基金と</a:t>
          </a:r>
          <a:r>
            <a:rPr lang="ja-JP" altLang="ja-JP" sz="1100">
              <a:solidFill>
                <a:schemeClr val="dk1"/>
              </a:solidFill>
              <a:effectLst/>
              <a:latin typeface="+mn-ea"/>
              <a:ea typeface="+mn-ea"/>
              <a:cs typeface="+mn-cs"/>
            </a:rPr>
            <a:t>市債の活用方法や</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借入・返済方法の見直しを進めます。</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128905</xdr:rowOff>
    </xdr:from>
    <xdr:to>
      <xdr:col>7</xdr:col>
      <xdr:colOff>152400</xdr:colOff>
      <xdr:row>63</xdr:row>
      <xdr:rowOff>33867</xdr:rowOff>
    </xdr:to>
    <xdr:cxnSp macro="">
      <xdr:nvCxnSpPr>
        <xdr:cNvPr id="133" name="直線コネクタ 132"/>
        <xdr:cNvCxnSpPr/>
      </xdr:nvCxnSpPr>
      <xdr:spPr>
        <a:xfrm>
          <a:off x="4114800" y="10758805"/>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62</xdr:row>
      <xdr:rowOff>128905</xdr:rowOff>
    </xdr:to>
    <xdr:cxnSp macro="">
      <xdr:nvCxnSpPr>
        <xdr:cNvPr id="136" name="直線コネクタ 135"/>
        <xdr:cNvCxnSpPr/>
      </xdr:nvCxnSpPr>
      <xdr:spPr>
        <a:xfrm>
          <a:off x="3225800" y="107306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62</xdr:row>
      <xdr:rowOff>100754</xdr:rowOff>
    </xdr:to>
    <xdr:cxnSp macro="">
      <xdr:nvCxnSpPr>
        <xdr:cNvPr id="139" name="直線コネクタ 138"/>
        <xdr:cNvCxnSpPr/>
      </xdr:nvCxnSpPr>
      <xdr:spPr>
        <a:xfrm>
          <a:off x="2336800" y="1061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67098</xdr:rowOff>
    </xdr:from>
    <xdr:to>
      <xdr:col>3</xdr:col>
      <xdr:colOff>279400</xdr:colOff>
      <xdr:row>61</xdr:row>
      <xdr:rowOff>159596</xdr:rowOff>
    </xdr:to>
    <xdr:cxnSp macro="">
      <xdr:nvCxnSpPr>
        <xdr:cNvPr id="142" name="直線コネクタ 141"/>
        <xdr:cNvCxnSpPr/>
      </xdr:nvCxnSpPr>
      <xdr:spPr>
        <a:xfrm>
          <a:off x="1447800" y="1052554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52" name="円/楕円 151"/>
        <xdr:cNvSpPr/>
      </xdr:nvSpPr>
      <xdr:spPr>
        <a:xfrm>
          <a:off x="49022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171044</xdr:rowOff>
    </xdr:from>
    <xdr:ext cx="762000" cy="259045"/>
    <xdr:sp macro="" textlink="">
      <xdr:nvSpPr>
        <xdr:cNvPr id="153" name="財政構造の弾力性該当値テキスト"/>
        <xdr:cNvSpPr txBox="1"/>
      </xdr:nvSpPr>
      <xdr:spPr>
        <a:xfrm>
          <a:off x="50419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78105</xdr:rowOff>
    </xdr:from>
    <xdr:to>
      <xdr:col>6</xdr:col>
      <xdr:colOff>50800</xdr:colOff>
      <xdr:row>63</xdr:row>
      <xdr:rowOff>8255</xdr:rowOff>
    </xdr:to>
    <xdr:sp macro="" textlink="">
      <xdr:nvSpPr>
        <xdr:cNvPr id="154" name="円/楕円 153"/>
        <xdr:cNvSpPr/>
      </xdr:nvSpPr>
      <xdr:spPr>
        <a:xfrm>
          <a:off x="4064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164482</xdr:rowOff>
    </xdr:from>
    <xdr:ext cx="736600" cy="259045"/>
    <xdr:sp macro="" textlink="">
      <xdr:nvSpPr>
        <xdr:cNvPr id="155" name="テキスト ボックス 154"/>
        <xdr:cNvSpPr txBox="1"/>
      </xdr:nvSpPr>
      <xdr:spPr>
        <a:xfrm>
          <a:off x="3733800" y="1079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6" name="円/楕円 155"/>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7" name="テキスト ボックス 156"/>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108796</xdr:rowOff>
    </xdr:from>
    <xdr:to>
      <xdr:col>3</xdr:col>
      <xdr:colOff>330200</xdr:colOff>
      <xdr:row>62</xdr:row>
      <xdr:rowOff>38946</xdr:rowOff>
    </xdr:to>
    <xdr:sp macro="" textlink="">
      <xdr:nvSpPr>
        <xdr:cNvPr id="158" name="円/楕円 157"/>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59" name="テキスト ボックス 158"/>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16298</xdr:rowOff>
    </xdr:from>
    <xdr:to>
      <xdr:col>2</xdr:col>
      <xdr:colOff>127000</xdr:colOff>
      <xdr:row>61</xdr:row>
      <xdr:rowOff>117898</xdr:rowOff>
    </xdr:to>
    <xdr:sp macro="" textlink="">
      <xdr:nvSpPr>
        <xdr:cNvPr id="160" name="円/楕円 159"/>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128075</xdr:rowOff>
    </xdr:from>
    <xdr:ext cx="762000" cy="259045"/>
    <xdr:sp macro="" textlink="">
      <xdr:nvSpPr>
        <xdr:cNvPr id="161" name="テキスト ボックス 160"/>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[109,602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新市合併後の</a:t>
          </a:r>
          <a:r>
            <a:rPr kumimoji="1" lang="en-US" altLang="ja-JP" sz="1100">
              <a:solidFill>
                <a:schemeClr val="dk1"/>
              </a:solidFill>
              <a:effectLst/>
              <a:latin typeface="+mn-ea"/>
              <a:ea typeface="+mn-ea"/>
              <a:cs typeface="+mn-cs"/>
            </a:rPr>
            <a:t>5</a:t>
          </a:r>
          <a:r>
            <a:rPr kumimoji="1" lang="ja-JP" altLang="ja-JP" sz="1100">
              <a:solidFill>
                <a:schemeClr val="dk1"/>
              </a:solidFill>
              <a:effectLst/>
              <a:latin typeface="+mn-ea"/>
              <a:ea typeface="+mn-ea"/>
              <a:cs typeface="+mn-cs"/>
            </a:rPr>
            <a:t>年間における第</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次行政改革により、行政組織のスリム化・合理化へ取り組んだ成果もあり、類似団体の中では平均より良好な数値を示していますが、平成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％の増となっています。</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人口１人当たり人件費については平成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に、同物件費については約</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％の増になっています。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今後、人件費は、平成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年度に策定した「第</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次定員適正化計画」に基づき、定員管理の適正化を図る（第</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次行財政改革）とともに、物件費は、平成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a:t>
          </a:r>
          <a:r>
            <a:rPr kumimoji="1" lang="ja-JP" altLang="en-US" sz="1100">
              <a:solidFill>
                <a:schemeClr val="dk1"/>
              </a:solidFill>
              <a:effectLst/>
              <a:latin typeface="+mn-ea"/>
              <a:ea typeface="+mn-ea"/>
              <a:cs typeface="+mn-cs"/>
            </a:rPr>
            <a:t>した</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および総合管理計画の方針や数値目標に基づき平成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年度にかけて策定する「個別施設計画」</a:t>
          </a:r>
          <a:r>
            <a:rPr kumimoji="1" lang="ja-JP" altLang="ja-JP" sz="1100">
              <a:solidFill>
                <a:schemeClr val="dk1"/>
              </a:solidFill>
              <a:effectLst/>
              <a:latin typeface="+mn-ea"/>
              <a:ea typeface="+mn-ea"/>
              <a:cs typeface="+mn-cs"/>
            </a:rPr>
            <a:t>に基づき、施設維持にかかる費用の削減や平準化を図ります。</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43551</xdr:rowOff>
    </xdr:from>
    <xdr:to>
      <xdr:col>7</xdr:col>
      <xdr:colOff>152400</xdr:colOff>
      <xdr:row>81</xdr:row>
      <xdr:rowOff>44672</xdr:rowOff>
    </xdr:to>
    <xdr:cxnSp macro="">
      <xdr:nvCxnSpPr>
        <xdr:cNvPr id="197" name="直線コネクタ 196"/>
        <xdr:cNvCxnSpPr/>
      </xdr:nvCxnSpPr>
      <xdr:spPr>
        <a:xfrm>
          <a:off x="4114800" y="13931001"/>
          <a:ext cx="8382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29448</xdr:rowOff>
    </xdr:from>
    <xdr:ext cx="762000" cy="259045"/>
    <xdr:sp macro="" textlink="">
      <xdr:nvSpPr>
        <xdr:cNvPr id="198" name="人件費・物件費等の状況平均値テキスト"/>
        <xdr:cNvSpPr txBox="1"/>
      </xdr:nvSpPr>
      <xdr:spPr>
        <a:xfrm>
          <a:off x="5041900" y="13916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38630</xdr:rowOff>
    </xdr:from>
    <xdr:to>
      <xdr:col>6</xdr:col>
      <xdr:colOff>0</xdr:colOff>
      <xdr:row>81</xdr:row>
      <xdr:rowOff>43551</xdr:rowOff>
    </xdr:to>
    <xdr:cxnSp macro="">
      <xdr:nvCxnSpPr>
        <xdr:cNvPr id="200" name="直線コネクタ 199"/>
        <xdr:cNvCxnSpPr/>
      </xdr:nvCxnSpPr>
      <xdr:spPr>
        <a:xfrm>
          <a:off x="3225800" y="13926080"/>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30386</xdr:rowOff>
    </xdr:from>
    <xdr:to>
      <xdr:col>4</xdr:col>
      <xdr:colOff>482600</xdr:colOff>
      <xdr:row>81</xdr:row>
      <xdr:rowOff>38630</xdr:rowOff>
    </xdr:to>
    <xdr:cxnSp macro="">
      <xdr:nvCxnSpPr>
        <xdr:cNvPr id="203" name="直線コネクタ 202"/>
        <xdr:cNvCxnSpPr/>
      </xdr:nvCxnSpPr>
      <xdr:spPr>
        <a:xfrm>
          <a:off x="2336800" y="13917836"/>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23333</xdr:rowOff>
    </xdr:from>
    <xdr:to>
      <xdr:col>3</xdr:col>
      <xdr:colOff>279400</xdr:colOff>
      <xdr:row>81</xdr:row>
      <xdr:rowOff>30386</xdr:rowOff>
    </xdr:to>
    <xdr:cxnSp macro="">
      <xdr:nvCxnSpPr>
        <xdr:cNvPr id="206" name="直線コネクタ 205"/>
        <xdr:cNvCxnSpPr/>
      </xdr:nvCxnSpPr>
      <xdr:spPr>
        <a:xfrm>
          <a:off x="1447800" y="13910783"/>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165322</xdr:rowOff>
    </xdr:from>
    <xdr:to>
      <xdr:col>7</xdr:col>
      <xdr:colOff>203200</xdr:colOff>
      <xdr:row>81</xdr:row>
      <xdr:rowOff>95472</xdr:rowOff>
    </xdr:to>
    <xdr:sp macro="" textlink="">
      <xdr:nvSpPr>
        <xdr:cNvPr id="216" name="円/楕円 215"/>
        <xdr:cNvSpPr/>
      </xdr:nvSpPr>
      <xdr:spPr>
        <a:xfrm>
          <a:off x="4902200" y="138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86599</xdr:rowOff>
    </xdr:from>
    <xdr:ext cx="762000" cy="259045"/>
    <xdr:sp macro="" textlink="">
      <xdr:nvSpPr>
        <xdr:cNvPr id="217" name="人件費・物件費等の状況該当値テキスト"/>
        <xdr:cNvSpPr txBox="1"/>
      </xdr:nvSpPr>
      <xdr:spPr>
        <a:xfrm>
          <a:off x="5041900" y="138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109,602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164201</xdr:rowOff>
    </xdr:from>
    <xdr:to>
      <xdr:col>6</xdr:col>
      <xdr:colOff>50800</xdr:colOff>
      <xdr:row>81</xdr:row>
      <xdr:rowOff>94351</xdr:rowOff>
    </xdr:to>
    <xdr:sp macro="" textlink="">
      <xdr:nvSpPr>
        <xdr:cNvPr id="218" name="円/楕円 217"/>
        <xdr:cNvSpPr/>
      </xdr:nvSpPr>
      <xdr:spPr>
        <a:xfrm>
          <a:off x="4064000" y="138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104528</xdr:rowOff>
    </xdr:from>
    <xdr:ext cx="736600" cy="259045"/>
    <xdr:sp macro="" textlink="">
      <xdr:nvSpPr>
        <xdr:cNvPr id="219" name="テキスト ボックス 218"/>
        <xdr:cNvSpPr txBox="1"/>
      </xdr:nvSpPr>
      <xdr:spPr>
        <a:xfrm>
          <a:off x="3733800" y="1364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108,952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159280</xdr:rowOff>
    </xdr:from>
    <xdr:to>
      <xdr:col>4</xdr:col>
      <xdr:colOff>533400</xdr:colOff>
      <xdr:row>81</xdr:row>
      <xdr:rowOff>89430</xdr:rowOff>
    </xdr:to>
    <xdr:sp macro="" textlink="">
      <xdr:nvSpPr>
        <xdr:cNvPr id="220" name="円/楕円 219"/>
        <xdr:cNvSpPr/>
      </xdr:nvSpPr>
      <xdr:spPr>
        <a:xfrm>
          <a:off x="3175000" y="138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99607</xdr:rowOff>
    </xdr:from>
    <xdr:ext cx="762000" cy="259045"/>
    <xdr:sp macro="" textlink="">
      <xdr:nvSpPr>
        <xdr:cNvPr id="221" name="テキスト ボックス 220"/>
        <xdr:cNvSpPr txBox="1"/>
      </xdr:nvSpPr>
      <xdr:spPr>
        <a:xfrm>
          <a:off x="2844800" y="136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151036</xdr:rowOff>
    </xdr:from>
    <xdr:to>
      <xdr:col>3</xdr:col>
      <xdr:colOff>330200</xdr:colOff>
      <xdr:row>81</xdr:row>
      <xdr:rowOff>81186</xdr:rowOff>
    </xdr:to>
    <xdr:sp macro="" textlink="">
      <xdr:nvSpPr>
        <xdr:cNvPr id="222" name="円/楕円 221"/>
        <xdr:cNvSpPr/>
      </xdr:nvSpPr>
      <xdr:spPr>
        <a:xfrm>
          <a:off x="2286000" y="13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91363</xdr:rowOff>
    </xdr:from>
    <xdr:ext cx="762000" cy="259045"/>
    <xdr:sp macro="" textlink="">
      <xdr:nvSpPr>
        <xdr:cNvPr id="223" name="テキスト ボックス 222"/>
        <xdr:cNvSpPr txBox="1"/>
      </xdr:nvSpPr>
      <xdr:spPr>
        <a:xfrm>
          <a:off x="1955800" y="1363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101,314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143983</xdr:rowOff>
    </xdr:from>
    <xdr:to>
      <xdr:col>2</xdr:col>
      <xdr:colOff>127000</xdr:colOff>
      <xdr:row>81</xdr:row>
      <xdr:rowOff>74133</xdr:rowOff>
    </xdr:to>
    <xdr:sp macro="" textlink="">
      <xdr:nvSpPr>
        <xdr:cNvPr id="224" name="円/楕円 223"/>
        <xdr:cNvSpPr/>
      </xdr:nvSpPr>
      <xdr:spPr>
        <a:xfrm>
          <a:off x="1397000" y="138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84310</xdr:rowOff>
    </xdr:from>
    <xdr:ext cx="762000" cy="259045"/>
    <xdr:sp macro="" textlink="">
      <xdr:nvSpPr>
        <xdr:cNvPr id="225" name="テキスト ボックス 224"/>
        <xdr:cNvSpPr txBox="1"/>
      </xdr:nvSpPr>
      <xdr:spPr>
        <a:xfrm>
          <a:off x="1066800" y="1362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職員の年齢等構成上における経験年数の階層変動はありましたが、指数変動への影響はありませんでした。</a:t>
          </a:r>
        </a:p>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本市では、平成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月から人事評価結果を昇給に反映して</a:t>
          </a:r>
          <a:r>
            <a:rPr lang="ja-JP" altLang="en-US" sz="1100">
              <a:solidFill>
                <a:schemeClr val="dk1"/>
              </a:solidFill>
              <a:effectLst/>
              <a:latin typeface="+mn-ea"/>
              <a:ea typeface="+mn-ea"/>
              <a:cs typeface="+mn-cs"/>
            </a:rPr>
            <a:t>います。また、同じく</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26</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月から行政職における</a:t>
          </a:r>
          <a:r>
            <a:rPr lang="en-US" altLang="ja-JP" sz="1100">
              <a:solidFill>
                <a:schemeClr val="dk1"/>
              </a:solidFill>
              <a:effectLst/>
              <a:latin typeface="+mn-ea"/>
              <a:ea typeface="+mn-ea"/>
              <a:cs typeface="+mn-cs"/>
            </a:rPr>
            <a:t>55</a:t>
          </a:r>
          <a:r>
            <a:rPr lang="ja-JP" altLang="ja-JP" sz="1100">
              <a:solidFill>
                <a:schemeClr val="dk1"/>
              </a:solidFill>
              <a:effectLst/>
              <a:latin typeface="+mn-ea"/>
              <a:ea typeface="+mn-ea"/>
              <a:cs typeface="+mn-cs"/>
            </a:rPr>
            <a:t>歳の昇給停止を実施</a:t>
          </a:r>
          <a:r>
            <a:rPr lang="ja-JP" altLang="en-US" sz="1100">
              <a:solidFill>
                <a:schemeClr val="dk1"/>
              </a:solidFill>
              <a:effectLst/>
              <a:latin typeface="+mn-ea"/>
              <a:ea typeface="+mn-ea"/>
              <a:cs typeface="+mn-cs"/>
            </a:rPr>
            <a:t>し、</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29</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月から</a:t>
          </a:r>
          <a:r>
            <a:rPr lang="ja-JP" altLang="en-US" sz="1100">
              <a:solidFill>
                <a:schemeClr val="dk1"/>
              </a:solidFill>
              <a:effectLst/>
              <a:latin typeface="+mn-ea"/>
              <a:ea typeface="+mn-ea"/>
              <a:cs typeface="+mn-cs"/>
            </a:rPr>
            <a:t>は</a:t>
          </a:r>
          <a:r>
            <a:rPr lang="ja-JP" altLang="ja-JP" sz="1100">
              <a:solidFill>
                <a:schemeClr val="dk1"/>
              </a:solidFill>
              <a:effectLst/>
              <a:latin typeface="+mn-ea"/>
              <a:ea typeface="+mn-ea"/>
              <a:cs typeface="+mn-cs"/>
            </a:rPr>
            <a:t>技能労務職の昇給抑制年齢の引</a:t>
          </a:r>
          <a:r>
            <a:rPr lang="ja-JP" altLang="en-US" sz="1100">
              <a:solidFill>
                <a:schemeClr val="dk1"/>
              </a:solidFill>
              <a:effectLst/>
              <a:latin typeface="+mn-ea"/>
              <a:ea typeface="+mn-ea"/>
              <a:cs typeface="+mn-cs"/>
            </a:rPr>
            <a:t>き</a:t>
          </a:r>
          <a:r>
            <a:rPr lang="ja-JP" altLang="ja-JP" sz="1100">
              <a:solidFill>
                <a:schemeClr val="dk1"/>
              </a:solidFill>
              <a:effectLst/>
              <a:latin typeface="+mn-ea"/>
              <a:ea typeface="+mn-ea"/>
              <a:cs typeface="+mn-cs"/>
            </a:rPr>
            <a:t>下げ（</a:t>
          </a:r>
          <a:r>
            <a:rPr lang="en-US" altLang="ja-JP" sz="1100">
              <a:solidFill>
                <a:schemeClr val="dk1"/>
              </a:solidFill>
              <a:effectLst/>
              <a:latin typeface="+mn-ea"/>
              <a:ea typeface="+mn-ea"/>
              <a:cs typeface="+mn-cs"/>
            </a:rPr>
            <a:t>57</a:t>
          </a:r>
          <a:r>
            <a:rPr lang="ja-JP" altLang="ja-JP" sz="1100">
              <a:solidFill>
                <a:schemeClr val="dk1"/>
              </a:solidFill>
              <a:effectLst/>
              <a:latin typeface="+mn-ea"/>
              <a:ea typeface="+mn-ea"/>
              <a:cs typeface="+mn-cs"/>
            </a:rPr>
            <a:t>歳⇒</a:t>
          </a:r>
          <a:r>
            <a:rPr lang="en-US" altLang="ja-JP" sz="1100">
              <a:solidFill>
                <a:schemeClr val="dk1"/>
              </a:solidFill>
              <a:effectLst/>
              <a:latin typeface="+mn-ea"/>
              <a:ea typeface="+mn-ea"/>
              <a:cs typeface="+mn-cs"/>
            </a:rPr>
            <a:t>55</a:t>
          </a:r>
          <a:r>
            <a:rPr lang="ja-JP" altLang="ja-JP" sz="1100">
              <a:solidFill>
                <a:schemeClr val="dk1"/>
              </a:solidFill>
              <a:effectLst/>
              <a:latin typeface="+mn-ea"/>
              <a:ea typeface="+mn-ea"/>
              <a:cs typeface="+mn-cs"/>
            </a:rPr>
            <a:t>歳）を実施しました。今後も</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制度の成熟化を図り</a:t>
          </a:r>
          <a:r>
            <a:rPr lang="ja-JP" altLang="en-US" sz="1100">
              <a:solidFill>
                <a:schemeClr val="dk1"/>
              </a:solidFill>
              <a:effectLst/>
              <a:latin typeface="+mn-ea"/>
              <a:ea typeface="+mn-ea"/>
              <a:cs typeface="+mn-cs"/>
            </a:rPr>
            <a:t>、給与</a:t>
          </a:r>
          <a:r>
            <a:rPr lang="ja-JP" altLang="ja-JP" sz="1100">
              <a:solidFill>
                <a:schemeClr val="dk1"/>
              </a:solidFill>
              <a:effectLst/>
              <a:latin typeface="+mn-ea"/>
              <a:ea typeface="+mn-ea"/>
              <a:cs typeface="+mn-cs"/>
            </a:rPr>
            <a:t>水準の適正化に取り組</a:t>
          </a:r>
          <a:r>
            <a:rPr lang="ja-JP" altLang="en-US" sz="1100">
              <a:solidFill>
                <a:schemeClr val="dk1"/>
              </a:solidFill>
              <a:effectLst/>
              <a:latin typeface="+mn-ea"/>
              <a:ea typeface="+mn-ea"/>
              <a:cs typeface="+mn-cs"/>
            </a:rPr>
            <a:t>みま</a:t>
          </a:r>
          <a:r>
            <a:rPr lang="ja-JP" altLang="ja-JP" sz="1100">
              <a:solidFill>
                <a:schemeClr val="dk1"/>
              </a:solidFill>
              <a:effectLst/>
              <a:latin typeface="+mn-ea"/>
              <a:ea typeface="+mn-ea"/>
              <a:cs typeface="+mn-cs"/>
            </a:rPr>
            <a:t>す。</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＜参考＞</a:t>
          </a:r>
          <a:endParaRPr lang="en-US" altLang="ja-JP" sz="1100">
            <a:solidFill>
              <a:schemeClr val="dk1"/>
            </a:solidFill>
            <a:effectLst/>
            <a:latin typeface="+mn-ea"/>
            <a:ea typeface="+mn-ea"/>
            <a:cs typeface="+mn-cs"/>
          </a:endParaRPr>
        </a:p>
        <a:p>
          <a:r>
            <a:rPr lang="ja-JP" altLang="en-US" sz="1100">
              <a:solidFill>
                <a:schemeClr val="dk1"/>
              </a:solidFill>
              <a:effectLst/>
              <a:latin typeface="+mn-ea"/>
              <a:ea typeface="+mn-ea"/>
              <a:cs typeface="+mn-cs"/>
            </a:rPr>
            <a:t>国家公務員の時限的な給与改定特例法による措置が無いとした場合の参考値</a:t>
          </a:r>
          <a:endParaRPr lang="en-US" altLang="ja-JP" sz="1100">
            <a:solidFill>
              <a:schemeClr val="dk1"/>
            </a:solidFill>
            <a:effectLst/>
            <a:latin typeface="+mn-ea"/>
            <a:ea typeface="+mn-ea"/>
            <a:cs typeface="+mn-cs"/>
          </a:endParaRPr>
        </a:p>
        <a:p>
          <a:r>
            <a:rPr lang="en-US" altLang="ja-JP" sz="1100">
              <a:solidFill>
                <a:schemeClr val="dk1"/>
              </a:solidFill>
              <a:effectLst/>
              <a:latin typeface="+mn-ea"/>
              <a:ea typeface="+mn-ea"/>
              <a:cs typeface="+mn-cs"/>
            </a:rPr>
            <a:t>H24</a:t>
          </a:r>
          <a:r>
            <a:rPr lang="ja-JP" altLang="en-US" sz="1100">
              <a:solidFill>
                <a:schemeClr val="dk1"/>
              </a:solidFill>
              <a:effectLst/>
              <a:latin typeface="+mn-ea"/>
              <a:ea typeface="+mn-ea"/>
              <a:cs typeface="+mn-cs"/>
            </a:rPr>
            <a:t>（</a:t>
          </a:r>
          <a:r>
            <a:rPr lang="en-US" altLang="ja-JP" sz="1100">
              <a:solidFill>
                <a:schemeClr val="dk1"/>
              </a:solidFill>
              <a:effectLst/>
              <a:latin typeface="+mn-ea"/>
              <a:ea typeface="+mn-ea"/>
              <a:cs typeface="+mn-cs"/>
            </a:rPr>
            <a:t>H25.4.1</a:t>
          </a:r>
          <a:r>
            <a:rPr lang="ja-JP" altLang="en-US" sz="1100">
              <a:solidFill>
                <a:schemeClr val="dk1"/>
              </a:solidFill>
              <a:effectLst/>
              <a:latin typeface="+mn-ea"/>
              <a:ea typeface="+mn-ea"/>
              <a:cs typeface="+mn-cs"/>
            </a:rPr>
            <a:t>現在）：</a:t>
          </a:r>
          <a:r>
            <a:rPr lang="en-US" altLang="ja-JP" sz="1100">
              <a:solidFill>
                <a:schemeClr val="dk1"/>
              </a:solidFill>
              <a:effectLst/>
              <a:latin typeface="+mn-ea"/>
              <a:ea typeface="+mn-ea"/>
              <a:cs typeface="+mn-cs"/>
            </a:rPr>
            <a:t>99.3</a:t>
          </a:r>
          <a:r>
            <a:rPr lang="ja-JP" altLang="ja-JP" sz="1100">
              <a:solidFill>
                <a:schemeClr val="dk1"/>
              </a:solidFill>
              <a:effectLst/>
              <a:latin typeface="+mn-ea"/>
              <a:ea typeface="+mn-ea"/>
              <a:cs typeface="+mn-cs"/>
            </a:rPr>
            <a:t>　・・・</a:t>
          </a:r>
          <a:r>
            <a:rPr lang="en-US" altLang="ja-JP" sz="1100">
              <a:solidFill>
                <a:schemeClr val="dk1"/>
              </a:solidFill>
              <a:effectLst/>
              <a:latin typeface="+mn-ea"/>
              <a:ea typeface="+mn-ea"/>
              <a:cs typeface="+mn-cs"/>
            </a:rPr>
            <a:t>100</a:t>
          </a:r>
          <a:r>
            <a:rPr lang="ja-JP" altLang="en-US" sz="1100">
              <a:solidFill>
                <a:schemeClr val="dk1"/>
              </a:solidFill>
              <a:effectLst/>
              <a:latin typeface="+mn-ea"/>
              <a:ea typeface="+mn-ea"/>
              <a:cs typeface="+mn-cs"/>
            </a:rPr>
            <a:t>未満を維持</a:t>
          </a:r>
          <a:endParaRPr lang="ja-JP" altLang="ja-JP" sz="1100">
            <a:solidFill>
              <a:schemeClr val="dk1"/>
            </a:solidFill>
            <a:effectLst/>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99786</xdr:rowOff>
    </xdr:to>
    <xdr:cxnSp macro="">
      <xdr:nvCxnSpPr>
        <xdr:cNvPr id="261" name="直線コネクタ 260"/>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99786</xdr:rowOff>
    </xdr:to>
    <xdr:cxnSp macro="">
      <xdr:nvCxnSpPr>
        <xdr:cNvPr id="264" name="直線コネクタ 263"/>
        <xdr:cNvCxnSpPr/>
      </xdr:nvCxnSpPr>
      <xdr:spPr>
        <a:xfrm>
          <a:off x="15290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30843</xdr:rowOff>
    </xdr:to>
    <xdr:cxnSp macro="">
      <xdr:nvCxnSpPr>
        <xdr:cNvPr id="267" name="直線コネクタ 266"/>
        <xdr:cNvCxnSpPr/>
      </xdr:nvCxnSpPr>
      <xdr:spPr>
        <a:xfrm>
          <a:off x="14401800" y="144096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150284</xdr:rowOff>
    </xdr:to>
    <xdr:cxnSp macro="">
      <xdr:nvCxnSpPr>
        <xdr:cNvPr id="270" name="直線コネクタ 269"/>
        <xdr:cNvCxnSpPr/>
      </xdr:nvCxnSpPr>
      <xdr:spPr>
        <a:xfrm flipV="1">
          <a:off x="13512800" y="14409662"/>
          <a:ext cx="889000" cy="99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80" name="円/楕円 279"/>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81"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2" name="円/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83" name="テキスト ボックス 282"/>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4" name="円/楕円 283"/>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85" name="テキスト ボックス 284"/>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6" name="円/楕円 285"/>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7" name="テキスト ボックス 286"/>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8" name="円/楕円 287"/>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89" name="テキスト ボックス 288"/>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平成</a:t>
          </a:r>
          <a:r>
            <a:rPr kumimoji="1" lang="en-US" altLang="ja-JP" sz="1100">
              <a:latin typeface="+mn-ea"/>
              <a:ea typeface="+mn-ea"/>
            </a:rPr>
            <a:t>22</a:t>
          </a:r>
          <a:r>
            <a:rPr kumimoji="1" lang="ja-JP" altLang="en-US" sz="1100">
              <a:latin typeface="+mn-ea"/>
              <a:ea typeface="+mn-ea"/>
            </a:rPr>
            <a:t>年度に策定した第</a:t>
          </a:r>
          <a:r>
            <a:rPr kumimoji="1" lang="en-US" altLang="ja-JP" sz="1100">
              <a:latin typeface="+mn-ea"/>
              <a:ea typeface="+mn-ea"/>
            </a:rPr>
            <a:t>1</a:t>
          </a:r>
          <a:r>
            <a:rPr kumimoji="1" lang="ja-JP" altLang="en-US" sz="1100">
              <a:latin typeface="+mn-ea"/>
              <a:ea typeface="+mn-ea"/>
            </a:rPr>
            <a:t>次定員管理適正化計画、平成</a:t>
          </a:r>
          <a:r>
            <a:rPr kumimoji="1" lang="en-US" altLang="ja-JP" sz="1100">
              <a:latin typeface="+mn-ea"/>
              <a:ea typeface="+mn-ea"/>
            </a:rPr>
            <a:t>27</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月に策定した第</a:t>
          </a:r>
          <a:r>
            <a:rPr kumimoji="1" lang="en-US" altLang="ja-JP" sz="1100">
              <a:latin typeface="+mn-ea"/>
              <a:ea typeface="+mn-ea"/>
            </a:rPr>
            <a:t>2</a:t>
          </a:r>
          <a:r>
            <a:rPr kumimoji="1" lang="ja-JP" altLang="en-US" sz="1100">
              <a:latin typeface="+mn-ea"/>
              <a:ea typeface="+mn-ea"/>
            </a:rPr>
            <a:t>次定員適正化計画（平成</a:t>
          </a:r>
          <a:r>
            <a:rPr kumimoji="1" lang="en-US" altLang="ja-JP" sz="1100">
              <a:latin typeface="+mn-ea"/>
              <a:ea typeface="+mn-ea"/>
            </a:rPr>
            <a:t>27</a:t>
          </a:r>
          <a:r>
            <a:rPr kumimoji="1" lang="ja-JP" altLang="en-US" sz="1100">
              <a:latin typeface="+mn-ea"/>
              <a:ea typeface="+mn-ea"/>
            </a:rPr>
            <a:t>年度～平成</a:t>
          </a:r>
          <a:r>
            <a:rPr kumimoji="1" lang="en-US" altLang="ja-JP" sz="1100">
              <a:latin typeface="+mn-ea"/>
              <a:ea typeface="+mn-ea"/>
            </a:rPr>
            <a:t>3</a:t>
          </a:r>
          <a:r>
            <a:rPr kumimoji="1" lang="ja-JP" altLang="en-US" sz="1100">
              <a:latin typeface="+mn-ea"/>
              <a:ea typeface="+mn-ea"/>
            </a:rPr>
            <a:t>１年度）に基づき、退職者の補充に係る新規採用職員の抑制など、行政組織の効率化・合理化に取り組んできましたが、大型施設整備事業の実施に伴う業務量の増大へ対応するための増員の影響により、平成</a:t>
          </a:r>
          <a:r>
            <a:rPr kumimoji="1" lang="en-US" altLang="ja-JP" sz="1100">
              <a:latin typeface="+mn-ea"/>
              <a:ea typeface="+mn-ea"/>
            </a:rPr>
            <a:t>27</a:t>
          </a:r>
          <a:r>
            <a:rPr kumimoji="1" lang="ja-JP" altLang="en-US" sz="1100">
              <a:latin typeface="+mn-ea"/>
              <a:ea typeface="+mn-ea"/>
            </a:rPr>
            <a:t>年度より</a:t>
          </a:r>
          <a:r>
            <a:rPr kumimoji="1" lang="en-US" altLang="ja-JP" sz="1100">
              <a:latin typeface="+mn-ea"/>
              <a:ea typeface="+mn-ea"/>
            </a:rPr>
            <a:t>0.02</a:t>
          </a:r>
          <a:r>
            <a:rPr kumimoji="1" lang="ja-JP" altLang="en-US" sz="1100">
              <a:latin typeface="+mn-ea"/>
              <a:ea typeface="+mn-ea"/>
            </a:rPr>
            <a:t>人増加しました。</a:t>
          </a:r>
        </a:p>
        <a:p>
          <a:r>
            <a:rPr kumimoji="1" lang="ja-JP" altLang="en-US" sz="1100">
              <a:latin typeface="+mn-ea"/>
              <a:ea typeface="+mn-ea"/>
            </a:rPr>
            <a:t>　今後も、福祉・医療部門専門職を確保しつつ、再任用職員の活用などにより定員管理を実施し、持続的な行財政運営と市民サービスの質・量の維持向上に努めます。</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61066</xdr:rowOff>
    </xdr:from>
    <xdr:to>
      <xdr:col>24</xdr:col>
      <xdr:colOff>558800</xdr:colOff>
      <xdr:row>61</xdr:row>
      <xdr:rowOff>65088</xdr:rowOff>
    </xdr:to>
    <xdr:cxnSp macro="">
      <xdr:nvCxnSpPr>
        <xdr:cNvPr id="324" name="直線コネクタ 323"/>
        <xdr:cNvCxnSpPr/>
      </xdr:nvCxnSpPr>
      <xdr:spPr>
        <a:xfrm>
          <a:off x="16179800" y="1051951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61066</xdr:rowOff>
    </xdr:to>
    <xdr:cxnSp macro="">
      <xdr:nvCxnSpPr>
        <xdr:cNvPr id="327" name="直線コネクタ 326"/>
        <xdr:cNvCxnSpPr/>
      </xdr:nvCxnSpPr>
      <xdr:spPr>
        <a:xfrm>
          <a:off x="15290800" y="10497396"/>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30904</xdr:rowOff>
    </xdr:from>
    <xdr:to>
      <xdr:col>22</xdr:col>
      <xdr:colOff>203200</xdr:colOff>
      <xdr:row>61</xdr:row>
      <xdr:rowOff>38946</xdr:rowOff>
    </xdr:to>
    <xdr:cxnSp macro="">
      <xdr:nvCxnSpPr>
        <xdr:cNvPr id="330" name="直線コネクタ 329"/>
        <xdr:cNvCxnSpPr/>
      </xdr:nvCxnSpPr>
      <xdr:spPr>
        <a:xfrm>
          <a:off x="14401800" y="1048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30904</xdr:rowOff>
    </xdr:from>
    <xdr:to>
      <xdr:col>21</xdr:col>
      <xdr:colOff>0</xdr:colOff>
      <xdr:row>61</xdr:row>
      <xdr:rowOff>59055</xdr:rowOff>
    </xdr:to>
    <xdr:cxnSp macro="">
      <xdr:nvCxnSpPr>
        <xdr:cNvPr id="333" name="直線コネクタ 332"/>
        <xdr:cNvCxnSpPr/>
      </xdr:nvCxnSpPr>
      <xdr:spPr>
        <a:xfrm flipV="1">
          <a:off x="13512800" y="1048935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14288</xdr:rowOff>
    </xdr:from>
    <xdr:to>
      <xdr:col>24</xdr:col>
      <xdr:colOff>609600</xdr:colOff>
      <xdr:row>61</xdr:row>
      <xdr:rowOff>115888</xdr:rowOff>
    </xdr:to>
    <xdr:sp macro="" textlink="">
      <xdr:nvSpPr>
        <xdr:cNvPr id="343" name="円/楕円 342"/>
        <xdr:cNvSpPr/>
      </xdr:nvSpPr>
      <xdr:spPr>
        <a:xfrm>
          <a:off x="16967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30815</xdr:rowOff>
    </xdr:from>
    <xdr:ext cx="762000" cy="259045"/>
    <xdr:sp macro="" textlink="">
      <xdr:nvSpPr>
        <xdr:cNvPr id="344" name="定員管理の状況該当値テキスト"/>
        <xdr:cNvSpPr txBox="1"/>
      </xdr:nvSpPr>
      <xdr:spPr>
        <a:xfrm>
          <a:off x="17106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10266</xdr:rowOff>
    </xdr:from>
    <xdr:to>
      <xdr:col>23</xdr:col>
      <xdr:colOff>457200</xdr:colOff>
      <xdr:row>61</xdr:row>
      <xdr:rowOff>111866</xdr:rowOff>
    </xdr:to>
    <xdr:sp macro="" textlink="">
      <xdr:nvSpPr>
        <xdr:cNvPr id="345" name="円/楕円 344"/>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122043</xdr:rowOff>
    </xdr:from>
    <xdr:ext cx="736600" cy="259045"/>
    <xdr:sp macro="" textlink="">
      <xdr:nvSpPr>
        <xdr:cNvPr id="346" name="テキスト ボックス 345"/>
        <xdr:cNvSpPr txBox="1"/>
      </xdr:nvSpPr>
      <xdr:spPr>
        <a:xfrm>
          <a:off x="15798800" y="1023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159596</xdr:rowOff>
    </xdr:from>
    <xdr:to>
      <xdr:col>22</xdr:col>
      <xdr:colOff>254000</xdr:colOff>
      <xdr:row>61</xdr:row>
      <xdr:rowOff>89746</xdr:rowOff>
    </xdr:to>
    <xdr:sp macro="" textlink="">
      <xdr:nvSpPr>
        <xdr:cNvPr id="347" name="円/楕円 346"/>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99923</xdr:rowOff>
    </xdr:from>
    <xdr:ext cx="762000" cy="259045"/>
    <xdr:sp macro="" textlink="">
      <xdr:nvSpPr>
        <xdr:cNvPr id="348" name="テキスト ボックス 347"/>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151554</xdr:rowOff>
    </xdr:from>
    <xdr:to>
      <xdr:col>21</xdr:col>
      <xdr:colOff>50800</xdr:colOff>
      <xdr:row>61</xdr:row>
      <xdr:rowOff>81704</xdr:rowOff>
    </xdr:to>
    <xdr:sp macro="" textlink="">
      <xdr:nvSpPr>
        <xdr:cNvPr id="349" name="円/楕円 348"/>
        <xdr:cNvSpPr/>
      </xdr:nvSpPr>
      <xdr:spPr>
        <a:xfrm>
          <a:off x="14351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91881</xdr:rowOff>
    </xdr:from>
    <xdr:ext cx="762000" cy="259045"/>
    <xdr:sp macro="" textlink="">
      <xdr:nvSpPr>
        <xdr:cNvPr id="350" name="テキスト ボックス 349"/>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51" name="円/楕円 350"/>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120032</xdr:rowOff>
    </xdr:from>
    <xdr:ext cx="762000" cy="259045"/>
    <xdr:sp macro="" textlink="">
      <xdr:nvSpPr>
        <xdr:cNvPr id="352" name="テキスト ボックス 351"/>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類似団体と比較しても良好な数値となっています。これまでの新規</a:t>
          </a:r>
          <a:r>
            <a:rPr kumimoji="1" lang="ja-JP" altLang="en-US" sz="1100">
              <a:solidFill>
                <a:schemeClr val="dk1"/>
              </a:solidFill>
              <a:effectLst/>
              <a:latin typeface="+mn-ea"/>
              <a:ea typeface="+mn-ea"/>
              <a:cs typeface="+mn-cs"/>
            </a:rPr>
            <a:t>市債</a:t>
          </a:r>
          <a:r>
            <a:rPr kumimoji="1" lang="ja-JP" altLang="ja-JP" sz="1100">
              <a:solidFill>
                <a:schemeClr val="dk1"/>
              </a:solidFill>
              <a:effectLst/>
              <a:latin typeface="+mn-ea"/>
              <a:ea typeface="+mn-ea"/>
              <a:cs typeface="+mn-cs"/>
            </a:rPr>
            <a:t>発行の抑制や低金利への借換効果</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a:t>
          </a:r>
          <a:r>
            <a:rPr kumimoji="1" lang="ja-JP" altLang="ja-JP" sz="1100">
              <a:solidFill>
                <a:schemeClr val="dk1"/>
              </a:solidFill>
              <a:effectLst/>
              <a:latin typeface="+mn-ea"/>
              <a:ea typeface="+mn-ea"/>
              <a:cs typeface="+mn-cs"/>
            </a:rPr>
            <a:t>公債費は減少傾向に</a:t>
          </a:r>
          <a:r>
            <a:rPr kumimoji="1" lang="ja-JP" altLang="en-US" sz="1100">
              <a:solidFill>
                <a:schemeClr val="dk1"/>
              </a:solidFill>
              <a:effectLst/>
              <a:latin typeface="+mn-ea"/>
              <a:ea typeface="+mn-ea"/>
              <a:cs typeface="+mn-cs"/>
            </a:rPr>
            <a:t>あり</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年平均である実質公債費</a:t>
          </a:r>
          <a:r>
            <a:rPr kumimoji="1" lang="ja-JP" altLang="ja-JP" sz="1100">
              <a:solidFill>
                <a:schemeClr val="dk1"/>
              </a:solidFill>
              <a:effectLst/>
              <a:latin typeface="+mn-ea"/>
              <a:ea typeface="+mn-ea"/>
              <a:cs typeface="+mn-cs"/>
            </a:rPr>
            <a:t>比率は</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年度も</a:t>
          </a:r>
          <a:r>
            <a:rPr kumimoji="1" lang="ja-JP" altLang="ja-JP" sz="1100">
              <a:solidFill>
                <a:schemeClr val="dk1"/>
              </a:solidFill>
              <a:effectLst/>
              <a:latin typeface="+mn-ea"/>
              <a:ea typeface="+mn-ea"/>
              <a:cs typeface="+mn-cs"/>
            </a:rPr>
            <a:t>良化しています。しかし、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年度から公債費は増加に転じ</a:t>
          </a:r>
          <a:r>
            <a:rPr kumimoji="1" lang="ja-JP" altLang="en-US" sz="1100">
              <a:solidFill>
                <a:schemeClr val="dk1"/>
              </a:solidFill>
              <a:effectLst/>
              <a:latin typeface="+mn-ea"/>
              <a:ea typeface="+mn-ea"/>
              <a:cs typeface="+mn-cs"/>
            </a:rPr>
            <a:t>てお</a:t>
          </a:r>
          <a:r>
            <a:rPr kumimoji="1" lang="ja-JP" altLang="ja-JP" sz="1100">
              <a:solidFill>
                <a:schemeClr val="dk1"/>
              </a:solidFill>
              <a:effectLst/>
              <a:latin typeface="+mn-ea"/>
              <a:ea typeface="+mn-ea"/>
              <a:cs typeface="+mn-cs"/>
            </a:rPr>
            <a:t>り、今後は比率の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が懸念されます</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単年度</a:t>
          </a:r>
          <a:r>
            <a:rPr kumimoji="1" lang="en-US" altLang="ja-JP" sz="1100">
              <a:solidFill>
                <a:schemeClr val="dk1"/>
              </a:solidFill>
              <a:effectLst/>
              <a:latin typeface="+mn-ea"/>
              <a:ea typeface="+mn-ea"/>
              <a:cs typeface="+mn-cs"/>
            </a:rPr>
            <a:t>4.27</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3.67</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3.73</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こうした中、「中期財政計画」において、全国都市の平成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年度決算平均値（</a:t>
          </a:r>
          <a:r>
            <a:rPr kumimoji="1" lang="en-US" altLang="ja-JP" sz="1100">
              <a:solidFill>
                <a:schemeClr val="dk1"/>
              </a:solidFill>
              <a:effectLst/>
              <a:latin typeface="+mn-ea"/>
              <a:ea typeface="+mn-ea"/>
              <a:cs typeface="+mn-cs"/>
            </a:rPr>
            <a:t>8.6%</a:t>
          </a:r>
          <a:r>
            <a:rPr kumimoji="1" lang="ja-JP" altLang="ja-JP" sz="1100">
              <a:solidFill>
                <a:schemeClr val="dk1"/>
              </a:solidFill>
              <a:effectLst/>
              <a:latin typeface="+mn-ea"/>
              <a:ea typeface="+mn-ea"/>
              <a:cs typeface="+mn-cs"/>
            </a:rPr>
            <a:t>）以下を目標水準とし、地方交付税措置のない市債の発行見送り</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繰上償還の実施によ</a:t>
          </a:r>
          <a:r>
            <a:rPr kumimoji="1" lang="ja-JP" altLang="en-US" sz="1100">
              <a:solidFill>
                <a:schemeClr val="dk1"/>
              </a:solidFill>
              <a:effectLst/>
              <a:latin typeface="+mn-ea"/>
              <a:ea typeface="+mn-ea"/>
              <a:cs typeface="+mn-cs"/>
            </a:rPr>
            <a:t>り、</a:t>
          </a:r>
          <a:r>
            <a:rPr kumimoji="1" lang="ja-JP" altLang="ja-JP" sz="1100">
              <a:solidFill>
                <a:schemeClr val="dk1"/>
              </a:solidFill>
              <a:effectLst/>
              <a:latin typeface="+mn-ea"/>
              <a:ea typeface="+mn-ea"/>
              <a:cs typeface="+mn-cs"/>
            </a:rPr>
            <a:t>公債費の抑制</a:t>
          </a:r>
          <a:r>
            <a:rPr kumimoji="1" lang="ja-JP" altLang="en-US" sz="1100">
              <a:solidFill>
                <a:schemeClr val="dk1"/>
              </a:solidFill>
              <a:effectLst/>
              <a:latin typeface="+mn-ea"/>
              <a:ea typeface="+mn-ea"/>
              <a:cs typeface="+mn-cs"/>
            </a:rPr>
            <a:t>に取り組むとともに</a:t>
          </a:r>
          <a:r>
            <a:rPr kumimoji="1" lang="ja-JP" altLang="ja-JP" sz="1100">
              <a:solidFill>
                <a:schemeClr val="dk1"/>
              </a:solidFill>
              <a:effectLst/>
              <a:latin typeface="+mn-ea"/>
              <a:ea typeface="+mn-ea"/>
              <a:cs typeface="+mn-cs"/>
            </a:rPr>
            <a:t>、市債発行額</a:t>
          </a:r>
          <a:r>
            <a:rPr kumimoji="1" lang="ja-JP" altLang="en-US" sz="1100">
              <a:solidFill>
                <a:schemeClr val="dk1"/>
              </a:solidFill>
              <a:effectLst/>
              <a:latin typeface="+mn-ea"/>
              <a:ea typeface="+mn-ea"/>
              <a:cs typeface="+mn-cs"/>
            </a:rPr>
            <a:t>が抑えられるよう、</a:t>
          </a:r>
          <a:r>
            <a:rPr kumimoji="1" lang="ja-JP" altLang="ja-JP" sz="1100">
              <a:solidFill>
                <a:schemeClr val="dk1"/>
              </a:solidFill>
              <a:effectLst/>
              <a:latin typeface="+mn-ea"/>
              <a:ea typeface="+mn-ea"/>
              <a:cs typeface="+mn-cs"/>
            </a:rPr>
            <a:t>特定財源の確保や適正な事業内容の検討など、</a:t>
          </a:r>
          <a:r>
            <a:rPr kumimoji="1" lang="ja-JP" altLang="en-US" sz="1100">
              <a:solidFill>
                <a:schemeClr val="dk1"/>
              </a:solidFill>
              <a:effectLst/>
              <a:latin typeface="+mn-ea"/>
              <a:ea typeface="+mn-ea"/>
              <a:cs typeface="+mn-cs"/>
            </a:rPr>
            <a:t>あらゆる面から</a:t>
          </a:r>
          <a:r>
            <a:rPr kumimoji="1" lang="ja-JP" altLang="ja-JP" sz="1100">
              <a:solidFill>
                <a:schemeClr val="dk1"/>
              </a:solidFill>
              <a:effectLst/>
              <a:latin typeface="+mn-ea"/>
              <a:ea typeface="+mn-ea"/>
              <a:cs typeface="+mn-cs"/>
            </a:rPr>
            <a:t>合理的かつ経済的な事業実施に努めます。</a:t>
          </a:r>
          <a:endParaRPr lang="ja-JP" altLang="ja-JP" sz="11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43362</xdr:rowOff>
    </xdr:from>
    <xdr:to>
      <xdr:col>24</xdr:col>
      <xdr:colOff>558800</xdr:colOff>
      <xdr:row>39</xdr:row>
      <xdr:rowOff>57150</xdr:rowOff>
    </xdr:to>
    <xdr:cxnSp macro="">
      <xdr:nvCxnSpPr>
        <xdr:cNvPr id="387" name="直線コネクタ 386"/>
        <xdr:cNvCxnSpPr/>
      </xdr:nvCxnSpPr>
      <xdr:spPr>
        <a:xfrm flipV="1">
          <a:off x="16179800" y="6729912"/>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39</xdr:row>
      <xdr:rowOff>105410</xdr:rowOff>
    </xdr:to>
    <xdr:cxnSp macro="">
      <xdr:nvCxnSpPr>
        <xdr:cNvPr id="390" name="直線コネクタ 389"/>
        <xdr:cNvCxnSpPr/>
      </xdr:nvCxnSpPr>
      <xdr:spPr>
        <a:xfrm flipV="1">
          <a:off x="15290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105410</xdr:rowOff>
    </xdr:from>
    <xdr:to>
      <xdr:col>22</xdr:col>
      <xdr:colOff>203200</xdr:colOff>
      <xdr:row>39</xdr:row>
      <xdr:rowOff>153670</xdr:rowOff>
    </xdr:to>
    <xdr:cxnSp macro="">
      <xdr:nvCxnSpPr>
        <xdr:cNvPr id="393" name="直線コネクタ 392"/>
        <xdr:cNvCxnSpPr/>
      </xdr:nvCxnSpPr>
      <xdr:spPr>
        <a:xfrm flipV="1">
          <a:off x="14401800" y="679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78740</xdr:rowOff>
    </xdr:to>
    <xdr:cxnSp macro="">
      <xdr:nvCxnSpPr>
        <xdr:cNvPr id="396" name="直線コネクタ 395"/>
        <xdr:cNvCxnSpPr/>
      </xdr:nvCxnSpPr>
      <xdr:spPr>
        <a:xfrm flipV="1">
          <a:off x="13512800" y="68402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164012</xdr:rowOff>
    </xdr:from>
    <xdr:to>
      <xdr:col>24</xdr:col>
      <xdr:colOff>609600</xdr:colOff>
      <xdr:row>39</xdr:row>
      <xdr:rowOff>94162</xdr:rowOff>
    </xdr:to>
    <xdr:sp macro="" textlink="">
      <xdr:nvSpPr>
        <xdr:cNvPr id="406" name="円/楕円 405"/>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9089</xdr:rowOff>
    </xdr:from>
    <xdr:ext cx="762000" cy="259045"/>
    <xdr:sp macro="" textlink="">
      <xdr:nvSpPr>
        <xdr:cNvPr id="407" name="公債費負担の状況該当値テキスト"/>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8" name="円/楕円 407"/>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9" name="テキスト ボックス 408"/>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54610</xdr:rowOff>
    </xdr:from>
    <xdr:to>
      <xdr:col>22</xdr:col>
      <xdr:colOff>254000</xdr:colOff>
      <xdr:row>39</xdr:row>
      <xdr:rowOff>156210</xdr:rowOff>
    </xdr:to>
    <xdr:sp macro="" textlink="">
      <xdr:nvSpPr>
        <xdr:cNvPr id="410" name="円/楕円 409"/>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411" name="テキスト ボックス 410"/>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412" name="円/楕円 411"/>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413" name="テキスト ボックス 412"/>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14" name="円/楕円 413"/>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15" name="テキスト ボックス 414"/>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充当可能財源等が将来負担額を上回っていることから、将来負担が無いという算定結果となり、現時点では健全な状況となっています。しかし、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大型施設整備事業の実施に伴う多額の市債発行と基金活用により、将来負担額の増加と充当可能基金残高の減少が見込まれ、今後は比率の</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が懸念されます。</a:t>
          </a:r>
          <a:endParaRPr lang="ja-JP" altLang="ja-JP" sz="11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こうした中、平成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年度に、平成</a:t>
          </a:r>
          <a:r>
            <a:rPr kumimoji="1" lang="en-US" altLang="ja-JP" sz="1100">
              <a:solidFill>
                <a:schemeClr val="dk1"/>
              </a:solidFill>
              <a:effectLst/>
              <a:latin typeface="+mn-ea"/>
              <a:ea typeface="+mn-ea"/>
              <a:cs typeface="+mn-cs"/>
            </a:rPr>
            <a:t>36</a:t>
          </a:r>
          <a:r>
            <a:rPr kumimoji="1" lang="ja-JP" altLang="ja-JP" sz="1100">
              <a:solidFill>
                <a:schemeClr val="dk1"/>
              </a:solidFill>
              <a:effectLst/>
              <a:latin typeface="+mn-ea"/>
              <a:ea typeface="+mn-ea"/>
              <a:cs typeface="+mn-cs"/>
            </a:rPr>
            <a:t>年度までの将来を見据えた財政運営の指針となる「中期財政計画」を策定しました。</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債現在高比率は標準財政規模の</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倍以下、積立金現在高比率は標準財政規模の半分以上を目標水準とし、地方交付税措置のない市債の発行見送りや、繰上償還の実施</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による</a:t>
          </a:r>
          <a:r>
            <a:rPr kumimoji="1" lang="ja-JP" altLang="en-US" sz="1100">
              <a:solidFill>
                <a:schemeClr val="dk1"/>
              </a:solidFill>
              <a:effectLst/>
              <a:latin typeface="+mn-ea"/>
              <a:ea typeface="+mn-ea"/>
              <a:cs typeface="+mn-cs"/>
            </a:rPr>
            <a:t>地方</a:t>
          </a:r>
          <a:r>
            <a:rPr kumimoji="1" lang="ja-JP" altLang="ja-JP" sz="1100">
              <a:solidFill>
                <a:schemeClr val="dk1"/>
              </a:solidFill>
              <a:effectLst/>
              <a:latin typeface="+mn-ea"/>
              <a:ea typeface="+mn-ea"/>
              <a:cs typeface="+mn-cs"/>
            </a:rPr>
            <a:t>債現在高の縮減と、活用見込みのない財産の処分などの新たな歳入の確保による積立金現在高の</a:t>
          </a:r>
          <a:r>
            <a:rPr kumimoji="1" lang="ja-JP" altLang="en-US" sz="1100">
              <a:solidFill>
                <a:schemeClr val="dk1"/>
              </a:solidFill>
              <a:effectLst/>
              <a:latin typeface="+mn-ea"/>
              <a:ea typeface="+mn-ea"/>
              <a:cs typeface="+mn-cs"/>
            </a:rPr>
            <a:t>確保</a:t>
          </a:r>
          <a:r>
            <a:rPr kumimoji="1" lang="ja-JP" altLang="ja-JP" sz="1100">
              <a:solidFill>
                <a:schemeClr val="dk1"/>
              </a:solidFill>
              <a:effectLst/>
              <a:latin typeface="+mn-ea"/>
              <a:ea typeface="+mn-ea"/>
              <a:cs typeface="+mn-cs"/>
            </a:rPr>
            <a:t>に努めます。</a:t>
          </a:r>
          <a:endParaRPr lang="ja-JP" altLang="ja-JP" sz="11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3" name="フローチャート : 判断 45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4" name="テキスト ボックス 453"/>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合併以前からの定員管理や、行政組織の効率化・合理化の取り組みにより、類似団体の中では良好ですが、増加傾向にあります。平成</a:t>
          </a:r>
          <a:r>
            <a:rPr kumimoji="1" lang="en-US" altLang="ja-JP" sz="1100">
              <a:latin typeface="+mn-ea"/>
              <a:ea typeface="+mn-ea"/>
            </a:rPr>
            <a:t>28</a:t>
          </a:r>
          <a:r>
            <a:rPr kumimoji="1" lang="ja-JP" altLang="en-US" sz="1100">
              <a:latin typeface="+mn-ea"/>
              <a:ea typeface="+mn-ea"/>
            </a:rPr>
            <a:t>年度は、人事院勧告に基づく勤勉手当の支給割合の増加（</a:t>
          </a:r>
          <a:r>
            <a:rPr kumimoji="1" lang="en-US" altLang="ja-JP" sz="1100">
              <a:latin typeface="+mn-ea"/>
              <a:ea typeface="+mn-ea"/>
            </a:rPr>
            <a:t>0.1</a:t>
          </a:r>
          <a:r>
            <a:rPr kumimoji="1" lang="ja-JP" altLang="en-US" sz="1100">
              <a:latin typeface="+mn-ea"/>
              <a:ea typeface="+mn-ea"/>
            </a:rPr>
            <a:t>月分増加）や、標準報酬制の本格導入に伴う共済組合等負担金の増加により、平成</a:t>
          </a:r>
          <a:r>
            <a:rPr kumimoji="1" lang="en-US" altLang="ja-JP" sz="1100">
              <a:latin typeface="+mn-ea"/>
              <a:ea typeface="+mn-ea"/>
            </a:rPr>
            <a:t>27</a:t>
          </a:r>
          <a:r>
            <a:rPr kumimoji="1" lang="ja-JP" altLang="en-US" sz="1100">
              <a:latin typeface="+mn-ea"/>
              <a:ea typeface="+mn-ea"/>
            </a:rPr>
            <a:t>年度より</a:t>
          </a:r>
          <a:r>
            <a:rPr kumimoji="1" lang="en-US" altLang="ja-JP" sz="1100">
              <a:latin typeface="+mn-ea"/>
              <a:ea typeface="+mn-ea"/>
            </a:rPr>
            <a:t>1.1</a:t>
          </a:r>
          <a:r>
            <a:rPr kumimoji="1" lang="ja-JP" altLang="en-US" sz="1100">
              <a:latin typeface="+mn-ea"/>
              <a:ea typeface="+mn-ea"/>
            </a:rPr>
            <a:t>ポイント上昇しました。</a:t>
          </a:r>
          <a:endParaRPr kumimoji="1" lang="en-US" altLang="ja-JP" sz="1100">
            <a:latin typeface="+mn-ea"/>
            <a:ea typeface="+mn-ea"/>
          </a:endParaRPr>
        </a:p>
        <a:p>
          <a:r>
            <a:rPr kumimoji="1" lang="ja-JP" altLang="en-US" sz="1100">
              <a:latin typeface="+mn-ea"/>
              <a:ea typeface="+mn-ea"/>
            </a:rPr>
            <a:t>　</a:t>
          </a:r>
          <a:r>
            <a:rPr lang="ja-JP" altLang="ja-JP" sz="1100">
              <a:solidFill>
                <a:schemeClr val="dk1"/>
              </a:solidFill>
              <a:effectLst/>
              <a:latin typeface="+mn-ea"/>
              <a:ea typeface="+mn-ea"/>
              <a:cs typeface="+mn-cs"/>
            </a:rPr>
            <a:t>今後も、第２次定員適正化計画（平成</a:t>
          </a:r>
          <a:r>
            <a:rPr lang="en-US" altLang="ja-JP" sz="1100">
              <a:solidFill>
                <a:schemeClr val="dk1"/>
              </a:solidFill>
              <a:effectLst/>
              <a:latin typeface="+mn-ea"/>
              <a:ea typeface="+mn-ea"/>
              <a:cs typeface="+mn-cs"/>
            </a:rPr>
            <a:t>27</a:t>
          </a:r>
          <a:r>
            <a:rPr lang="ja-JP" altLang="en-US" sz="1100">
              <a:solidFill>
                <a:schemeClr val="dk1"/>
              </a:solidFill>
              <a:effectLst/>
              <a:latin typeface="+mn-ea"/>
              <a:ea typeface="+mn-ea"/>
              <a:cs typeface="+mn-cs"/>
            </a:rPr>
            <a:t>年度</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31</a:t>
          </a:r>
          <a:r>
            <a:rPr lang="ja-JP" altLang="ja-JP" sz="1100">
              <a:solidFill>
                <a:schemeClr val="dk1"/>
              </a:solidFill>
              <a:effectLst/>
              <a:latin typeface="+mn-ea"/>
              <a:ea typeface="+mn-ea"/>
              <a:cs typeface="+mn-cs"/>
            </a:rPr>
            <a:t>年度）に基づき、</a:t>
          </a:r>
          <a:r>
            <a:rPr lang="ja-JP" altLang="en-US" sz="1100">
              <a:solidFill>
                <a:schemeClr val="dk1"/>
              </a:solidFill>
              <a:effectLst/>
              <a:latin typeface="+mn-ea"/>
              <a:ea typeface="+mn-ea"/>
              <a:cs typeface="+mn-cs"/>
            </a:rPr>
            <a:t>定員削減や再任用職員の活用などを図り、</a:t>
          </a:r>
          <a:r>
            <a:rPr lang="ja-JP" altLang="ja-JP" sz="1100">
              <a:solidFill>
                <a:schemeClr val="dk1"/>
              </a:solidFill>
              <a:effectLst/>
              <a:latin typeface="+mn-ea"/>
              <a:ea typeface="+mn-ea"/>
              <a:cs typeface="+mn-cs"/>
            </a:rPr>
            <a:t>限られた職員数で柔軟</a:t>
          </a:r>
          <a:r>
            <a:rPr lang="ja-JP" altLang="en-US" sz="1100">
              <a:solidFill>
                <a:schemeClr val="dk1"/>
              </a:solidFill>
              <a:effectLst/>
              <a:latin typeface="+mn-ea"/>
              <a:ea typeface="+mn-ea"/>
              <a:cs typeface="+mn-cs"/>
            </a:rPr>
            <a:t>かつ</a:t>
          </a:r>
          <a:r>
            <a:rPr lang="ja-JP" altLang="ja-JP" sz="1100">
              <a:solidFill>
                <a:schemeClr val="dk1"/>
              </a:solidFill>
              <a:effectLst/>
              <a:latin typeface="+mn-ea"/>
              <a:ea typeface="+mn-ea"/>
              <a:cs typeface="+mn-cs"/>
            </a:rPr>
            <a:t>適正に対応できる組織体制</a:t>
          </a:r>
          <a:r>
            <a:rPr lang="ja-JP" altLang="en-US" sz="1100">
              <a:solidFill>
                <a:schemeClr val="dk1"/>
              </a:solidFill>
              <a:effectLst/>
              <a:latin typeface="+mn-ea"/>
              <a:ea typeface="+mn-ea"/>
              <a:cs typeface="+mn-cs"/>
            </a:rPr>
            <a:t>の</a:t>
          </a:r>
          <a:r>
            <a:rPr lang="ja-JP" altLang="ja-JP" sz="1100">
              <a:solidFill>
                <a:schemeClr val="dk1"/>
              </a:solidFill>
              <a:effectLst/>
              <a:latin typeface="+mn-ea"/>
              <a:ea typeface="+mn-ea"/>
              <a:cs typeface="+mn-cs"/>
            </a:rPr>
            <a:t>構築</a:t>
          </a:r>
          <a:r>
            <a:rPr lang="ja-JP" altLang="en-US" sz="1100">
              <a:solidFill>
                <a:schemeClr val="dk1"/>
              </a:solidFill>
              <a:effectLst/>
              <a:latin typeface="+mn-ea"/>
              <a:ea typeface="+mn-ea"/>
              <a:cs typeface="+mn-cs"/>
            </a:rPr>
            <a:t>・人材育成</a:t>
          </a:r>
          <a:r>
            <a:rPr lang="ja-JP" altLang="ja-JP" sz="1100">
              <a:solidFill>
                <a:schemeClr val="dk1"/>
              </a:solidFill>
              <a:effectLst/>
              <a:latin typeface="+mn-ea"/>
              <a:ea typeface="+mn-ea"/>
              <a:cs typeface="+mn-cs"/>
            </a:rPr>
            <a:t>に</a:t>
          </a:r>
          <a:r>
            <a:rPr lang="ja-JP" altLang="en-US" sz="1100">
              <a:solidFill>
                <a:schemeClr val="dk1"/>
              </a:solidFill>
              <a:effectLst/>
              <a:latin typeface="+mn-ea"/>
              <a:ea typeface="+mn-ea"/>
              <a:cs typeface="+mn-cs"/>
            </a:rPr>
            <a:t>取り組み</a:t>
          </a:r>
          <a:r>
            <a:rPr lang="ja-JP" altLang="ja-JP" sz="1100">
              <a:solidFill>
                <a:schemeClr val="dk1"/>
              </a:solidFill>
              <a:effectLst/>
              <a:latin typeface="+mn-ea"/>
              <a:ea typeface="+mn-ea"/>
              <a:cs typeface="+mn-cs"/>
            </a:rPr>
            <a:t>ます。</a:t>
          </a:r>
          <a:endParaRPr kumimoji="1" lang="ja-JP" altLang="en-US" sz="11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35560</xdr:rowOff>
    </xdr:to>
    <xdr:cxnSp macro="">
      <xdr:nvCxnSpPr>
        <xdr:cNvPr id="66" name="直線コネクタ 65"/>
        <xdr:cNvCxnSpPr/>
      </xdr:nvCxnSpPr>
      <xdr:spPr>
        <a:xfrm>
          <a:off x="3987800" y="61239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92710</xdr:rowOff>
    </xdr:from>
    <xdr:to>
      <xdr:col>5</xdr:col>
      <xdr:colOff>549275</xdr:colOff>
      <xdr:row>35</xdr:row>
      <xdr:rowOff>123190</xdr:rowOff>
    </xdr:to>
    <xdr:cxnSp macro="">
      <xdr:nvCxnSpPr>
        <xdr:cNvPr id="69" name="直線コネクタ 68"/>
        <xdr:cNvCxnSpPr/>
      </xdr:nvCxnSpPr>
      <xdr:spPr>
        <a:xfrm>
          <a:off x="3098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62230</xdr:rowOff>
    </xdr:from>
    <xdr:to>
      <xdr:col>4</xdr:col>
      <xdr:colOff>346075</xdr:colOff>
      <xdr:row>35</xdr:row>
      <xdr:rowOff>92710</xdr:rowOff>
    </xdr:to>
    <xdr:cxnSp macro="">
      <xdr:nvCxnSpPr>
        <xdr:cNvPr id="72" name="直線コネクタ 71"/>
        <xdr:cNvCxnSpPr/>
      </xdr:nvCxnSpPr>
      <xdr:spPr>
        <a:xfrm>
          <a:off x="2209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85090</xdr:rowOff>
    </xdr:to>
    <xdr:cxnSp macro="">
      <xdr:nvCxnSpPr>
        <xdr:cNvPr id="75" name="直線コネクタ 74"/>
        <xdr:cNvCxnSpPr/>
      </xdr:nvCxnSpPr>
      <xdr:spPr>
        <a:xfrm flipV="1">
          <a:off x="1320800" y="606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11430</xdr:rowOff>
    </xdr:from>
    <xdr:to>
      <xdr:col>3</xdr:col>
      <xdr:colOff>193675</xdr:colOff>
      <xdr:row>35</xdr:row>
      <xdr:rowOff>113030</xdr:rowOff>
    </xdr:to>
    <xdr:sp macro="" textlink="">
      <xdr:nvSpPr>
        <xdr:cNvPr id="91" name="円/楕円 90"/>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123207</xdr:rowOff>
    </xdr:from>
    <xdr:ext cx="762000" cy="259045"/>
    <xdr:sp macro="" textlink="">
      <xdr:nvSpPr>
        <xdr:cNvPr id="92" name="テキスト ボックス 91"/>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8</a:t>
          </a:r>
          <a:r>
            <a:rPr kumimoji="1" lang="ja-JP" altLang="en-US" sz="1100">
              <a:solidFill>
                <a:schemeClr val="dk1"/>
              </a:solidFill>
              <a:effectLst/>
              <a:latin typeface="+mn-ea"/>
              <a:ea typeface="+mn-ea"/>
              <a:cs typeface="+mn-cs"/>
            </a:rPr>
            <a:t>月からの環境エネルギーセンター稼働に伴う一般廃棄物処理費の減少などにより</a:t>
          </a:r>
          <a:r>
            <a:rPr kumimoji="1" lang="ja-JP" altLang="ja-JP" sz="1100">
              <a:solidFill>
                <a:schemeClr val="dk1"/>
              </a:solidFill>
              <a:effectLst/>
              <a:latin typeface="+mn-ea"/>
              <a:ea typeface="+mn-ea"/>
              <a:cs typeface="+mn-cs"/>
            </a:rPr>
            <a:t>経常経費</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し</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a:t>
          </a:r>
          <a:r>
            <a:rPr kumimoji="1" lang="en-US" altLang="ja-JP" sz="1100">
              <a:solidFill>
                <a:schemeClr val="dk1"/>
              </a:solidFill>
              <a:effectLst/>
              <a:latin typeface="+mn-ea"/>
              <a:ea typeface="+mn-ea"/>
              <a:cs typeface="+mn-cs"/>
            </a:rPr>
            <a:t>0.8</a:t>
          </a:r>
          <a:r>
            <a:rPr kumimoji="1" lang="ja-JP" altLang="ja-JP" sz="1100">
              <a:solidFill>
                <a:schemeClr val="dk1"/>
              </a:solidFill>
              <a:effectLst/>
              <a:latin typeface="+mn-ea"/>
              <a:ea typeface="+mn-ea"/>
              <a:cs typeface="+mn-cs"/>
            </a:rPr>
            <a:t>ポイント良化</a:t>
          </a:r>
          <a:r>
            <a:rPr kumimoji="1" lang="ja-JP" altLang="en-US" sz="1100">
              <a:solidFill>
                <a:schemeClr val="dk1"/>
              </a:solidFill>
              <a:effectLst/>
              <a:latin typeface="+mn-ea"/>
              <a:ea typeface="+mn-ea"/>
              <a:cs typeface="+mn-cs"/>
            </a:rPr>
            <a:t>するとともに、</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を下</a:t>
          </a:r>
          <a:r>
            <a:rPr kumimoji="1" lang="ja-JP" altLang="ja-JP" sz="1100">
              <a:solidFill>
                <a:schemeClr val="dk1"/>
              </a:solidFill>
              <a:effectLst/>
              <a:latin typeface="+mn-ea"/>
              <a:ea typeface="+mn-ea"/>
              <a:cs typeface="+mn-cs"/>
            </a:rPr>
            <a:t>回</a:t>
          </a:r>
          <a:r>
            <a:rPr kumimoji="1" lang="ja-JP" altLang="en-US" sz="1100">
              <a:solidFill>
                <a:schemeClr val="dk1"/>
              </a:solidFill>
              <a:effectLst/>
              <a:latin typeface="+mn-ea"/>
              <a:ea typeface="+mn-ea"/>
              <a:cs typeface="+mn-cs"/>
            </a:rPr>
            <a:t>りました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a:t>
          </a:r>
          <a:r>
            <a:rPr kumimoji="1" lang="ja-JP" altLang="en-US" sz="1100">
              <a:solidFill>
                <a:schemeClr val="dk1"/>
              </a:solidFill>
              <a:effectLst/>
              <a:latin typeface="+mn-ea"/>
              <a:ea typeface="+mn-ea"/>
              <a:cs typeface="+mn-cs"/>
            </a:rPr>
            <a:t>も</a:t>
          </a:r>
          <a:r>
            <a:rPr kumimoji="1" lang="ja-JP" altLang="ja-JP" sz="1100">
              <a:solidFill>
                <a:schemeClr val="dk1"/>
              </a:solidFill>
              <a:effectLst/>
              <a:latin typeface="+mn-ea"/>
              <a:ea typeface="+mn-ea"/>
              <a:cs typeface="+mn-cs"/>
            </a:rPr>
            <a:t>、事業評価等の実施による事務事業の見直しや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定型的・庶務業務の民間委託の推進、指定管理者制度の活用など、支出削減への取り組みを進めます。また、</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年度に策定した</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年度にかけて策定する「個別施設計画」</a:t>
          </a:r>
          <a:r>
            <a:rPr kumimoji="1" lang="ja-JP" altLang="ja-JP" sz="1100">
              <a:solidFill>
                <a:schemeClr val="dk1"/>
              </a:solidFill>
              <a:effectLst/>
              <a:latin typeface="+mn-ea"/>
              <a:ea typeface="+mn-ea"/>
              <a:cs typeface="+mn-cs"/>
            </a:rPr>
            <a:t>に基づき、施設の利用需要を見極め、計画的な更新・統廃合・再配置・廃止による施設総量の縮減を検討し、ランニングコストの削減や平準化を図ります。</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138430</xdr:rowOff>
    </xdr:to>
    <xdr:cxnSp macro="">
      <xdr:nvCxnSpPr>
        <xdr:cNvPr id="127" name="直線コネクタ 126"/>
        <xdr:cNvCxnSpPr/>
      </xdr:nvCxnSpPr>
      <xdr:spPr>
        <a:xfrm flipV="1">
          <a:off x="15671800" y="2992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138430</xdr:rowOff>
    </xdr:from>
    <xdr:to>
      <xdr:col>22</xdr:col>
      <xdr:colOff>565150</xdr:colOff>
      <xdr:row>17</xdr:row>
      <xdr:rowOff>146050</xdr:rowOff>
    </xdr:to>
    <xdr:cxnSp macro="">
      <xdr:nvCxnSpPr>
        <xdr:cNvPr id="130" name="直線コネクタ 129"/>
        <xdr:cNvCxnSpPr/>
      </xdr:nvCxnSpPr>
      <xdr:spPr>
        <a:xfrm flipV="1">
          <a:off x="14782800" y="305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146050</xdr:rowOff>
    </xdr:to>
    <xdr:cxnSp macro="">
      <xdr:nvCxnSpPr>
        <xdr:cNvPr id="133" name="直線コネクタ 132"/>
        <xdr:cNvCxnSpPr/>
      </xdr:nvCxnSpPr>
      <xdr:spPr>
        <a:xfrm>
          <a:off x="13893800" y="2931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17</xdr:row>
      <xdr:rowOff>16510</xdr:rowOff>
    </xdr:to>
    <xdr:cxnSp macro="">
      <xdr:nvCxnSpPr>
        <xdr:cNvPr id="136" name="直線コネクタ 135"/>
        <xdr:cNvCxnSpPr/>
      </xdr:nvCxnSpPr>
      <xdr:spPr>
        <a:xfrm>
          <a:off x="13004800" y="27711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6" name="円/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43197</xdr:rowOff>
    </xdr:from>
    <xdr:ext cx="762000" cy="259045"/>
    <xdr:sp macro="" textlink="">
      <xdr:nvSpPr>
        <xdr:cNvPr id="147" name="物件費該当値テキスト"/>
        <xdr:cNvSpPr txBox="1"/>
      </xdr:nvSpPr>
      <xdr:spPr>
        <a:xfrm>
          <a:off x="165989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8" name="円/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137160</xdr:rowOff>
    </xdr:from>
    <xdr:to>
      <xdr:col>20</xdr:col>
      <xdr:colOff>209550</xdr:colOff>
      <xdr:row>17</xdr:row>
      <xdr:rowOff>67310</xdr:rowOff>
    </xdr:to>
    <xdr:sp macro="" textlink="">
      <xdr:nvSpPr>
        <xdr:cNvPr id="152" name="円/楕円 151"/>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52087</xdr:rowOff>
    </xdr:from>
    <xdr:ext cx="762000" cy="259045"/>
    <xdr:sp macro="" textlink="">
      <xdr:nvSpPr>
        <xdr:cNvPr id="153" name="テキスト ボックス 152"/>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4" name="円/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5" name="テキスト ボックス 154"/>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扶助費は増加傾向にあり、類似団体と比較しても当比率は平均を上回っている状況です。平成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年度分の国費精算金により特定財源が増加したため、</a:t>
          </a:r>
          <a:r>
            <a:rPr kumimoji="1" lang="en-US" altLang="ja-JP" sz="1100">
              <a:solidFill>
                <a:schemeClr val="dk1"/>
              </a:solidFill>
              <a:effectLst/>
              <a:latin typeface="+mn-ea"/>
              <a:ea typeface="+mn-ea"/>
              <a:cs typeface="+mn-cs"/>
            </a:rPr>
            <a:t>0.2</a:t>
          </a:r>
          <a:r>
            <a:rPr kumimoji="1" lang="ja-JP" altLang="en-US" sz="1100">
              <a:solidFill>
                <a:schemeClr val="dk1"/>
              </a:solidFill>
              <a:effectLst/>
              <a:latin typeface="+mn-ea"/>
              <a:ea typeface="+mn-ea"/>
              <a:cs typeface="+mn-cs"/>
            </a:rPr>
            <a:t>ポイント低下しました。しかし、</a:t>
          </a:r>
          <a:r>
            <a:rPr kumimoji="1" lang="ja-JP" altLang="ja-JP" sz="1100">
              <a:solidFill>
                <a:schemeClr val="dk1"/>
              </a:solidFill>
              <a:effectLst/>
              <a:latin typeface="+mn-ea"/>
              <a:ea typeface="+mn-ea"/>
              <a:cs typeface="+mn-cs"/>
            </a:rPr>
            <a:t>障害福祉サービス等給付費や</a:t>
          </a:r>
          <a:r>
            <a:rPr kumimoji="1" lang="ja-JP" altLang="en-US" sz="1100">
              <a:solidFill>
                <a:schemeClr val="dk1"/>
              </a:solidFill>
              <a:effectLst/>
              <a:latin typeface="+mn-ea"/>
              <a:ea typeface="+mn-ea"/>
              <a:cs typeface="+mn-cs"/>
            </a:rPr>
            <a:t>自立支援医療費</a:t>
          </a:r>
          <a:r>
            <a:rPr kumimoji="1" lang="ja-JP" altLang="ja-JP" sz="1100">
              <a:solidFill>
                <a:schemeClr val="dk1"/>
              </a:solidFill>
              <a:effectLst/>
              <a:latin typeface="+mn-ea"/>
              <a:ea typeface="+mn-ea"/>
              <a:cs typeface="+mn-cs"/>
            </a:rPr>
            <a:t>の自然増に加えて、子ども・子育て支援新制度の</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開始に伴</a:t>
          </a:r>
          <a:r>
            <a:rPr kumimoji="1" lang="ja-JP" altLang="en-US" sz="1100">
              <a:solidFill>
                <a:schemeClr val="dk1"/>
              </a:solidFill>
              <a:effectLst/>
              <a:latin typeface="+mn-ea"/>
              <a:ea typeface="+mn-ea"/>
              <a:cs typeface="+mn-cs"/>
            </a:rPr>
            <a:t>い、小規模保育費、施設型給付費などの</a:t>
          </a:r>
          <a:r>
            <a:rPr kumimoji="1" lang="ja-JP" altLang="ja-JP" sz="1100">
              <a:solidFill>
                <a:schemeClr val="dk1"/>
              </a:solidFill>
              <a:effectLst/>
              <a:latin typeface="+mn-ea"/>
              <a:ea typeface="+mn-ea"/>
              <a:cs typeface="+mn-cs"/>
            </a:rPr>
            <a:t>保育サービス事業費</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しており、今後の比率の上昇が懸念されま</a:t>
          </a:r>
          <a:r>
            <a:rPr kumimoji="1" lang="ja-JP" altLang="ja-JP" sz="1100">
              <a:solidFill>
                <a:schemeClr val="dk1"/>
              </a:solidFill>
              <a:effectLst/>
              <a:latin typeface="+mn-ea"/>
              <a:ea typeface="+mn-ea"/>
              <a:cs typeface="+mn-cs"/>
            </a:rPr>
            <a:t>す。</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少子高齢社会の進展により、社会保障関係経費の増加は否めないところ</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はありますが、単独事業の見直しを含めて公平化</a:t>
          </a:r>
          <a:r>
            <a:rPr kumimoji="1" lang="ja-JP" altLang="en-US" sz="1100">
              <a:solidFill>
                <a:schemeClr val="dk1"/>
              </a:solidFill>
              <a:effectLst/>
              <a:latin typeface="+mn-ea"/>
              <a:ea typeface="+mn-ea"/>
              <a:cs typeface="+mn-cs"/>
            </a:rPr>
            <a:t>およ</a:t>
          </a:r>
          <a:r>
            <a:rPr kumimoji="1" lang="ja-JP" altLang="ja-JP" sz="1100">
              <a:solidFill>
                <a:schemeClr val="dk1"/>
              </a:solidFill>
              <a:effectLst/>
              <a:latin typeface="+mn-ea"/>
              <a:ea typeface="+mn-ea"/>
              <a:cs typeface="+mn-cs"/>
            </a:rPr>
            <a:t>び適正化に努め、今後の財政に過大な負担とならないよう取り組みます。</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34472</xdr:rowOff>
    </xdr:from>
    <xdr:to>
      <xdr:col>7</xdr:col>
      <xdr:colOff>15875</xdr:colOff>
      <xdr:row>56</xdr:row>
      <xdr:rowOff>56243</xdr:rowOff>
    </xdr:to>
    <xdr:cxnSp macro="">
      <xdr:nvCxnSpPr>
        <xdr:cNvPr id="190" name="直線コネクタ 189"/>
        <xdr:cNvCxnSpPr/>
      </xdr:nvCxnSpPr>
      <xdr:spPr>
        <a:xfrm flipV="1">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129722</xdr:rowOff>
    </xdr:from>
    <xdr:to>
      <xdr:col>5</xdr:col>
      <xdr:colOff>549275</xdr:colOff>
      <xdr:row>56</xdr:row>
      <xdr:rowOff>56243</xdr:rowOff>
    </xdr:to>
    <xdr:cxnSp macro="">
      <xdr:nvCxnSpPr>
        <xdr:cNvPr id="193" name="直線コネクタ 192"/>
        <xdr:cNvCxnSpPr/>
      </xdr:nvCxnSpPr>
      <xdr:spPr>
        <a:xfrm>
          <a:off x="3098800" y="9559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129722</xdr:rowOff>
    </xdr:to>
    <xdr:cxnSp macro="">
      <xdr:nvCxnSpPr>
        <xdr:cNvPr id="196" name="直線コネクタ 195"/>
        <xdr:cNvCxnSpPr/>
      </xdr:nvCxnSpPr>
      <xdr:spPr>
        <a:xfrm>
          <a:off x="2209800" y="9515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86178</xdr:rowOff>
    </xdr:to>
    <xdr:cxnSp macro="">
      <xdr:nvCxnSpPr>
        <xdr:cNvPr id="199" name="直線コネクタ 198"/>
        <xdr:cNvCxnSpPr/>
      </xdr:nvCxnSpPr>
      <xdr:spPr>
        <a:xfrm>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1" name="円/楕円 210"/>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212" name="テキスト ボックス 211"/>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78922</xdr:rowOff>
    </xdr:from>
    <xdr:to>
      <xdr:col>4</xdr:col>
      <xdr:colOff>396875</xdr:colOff>
      <xdr:row>56</xdr:row>
      <xdr:rowOff>9072</xdr:rowOff>
    </xdr:to>
    <xdr:sp macro="" textlink="">
      <xdr:nvSpPr>
        <xdr:cNvPr id="213" name="円/楕円 212"/>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165299</xdr:rowOff>
    </xdr:from>
    <xdr:ext cx="762000" cy="259045"/>
    <xdr:sp macro="" textlink="">
      <xdr:nvSpPr>
        <xdr:cNvPr id="214" name="テキスト ボックス 213"/>
        <xdr:cNvSpPr txBox="1"/>
      </xdr:nvSpPr>
      <xdr:spPr>
        <a:xfrm>
          <a:off x="2717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6" name="テキスト ボックス 215"/>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年度の内訳は、繰出金が</a:t>
          </a:r>
          <a:r>
            <a:rPr kumimoji="1" lang="en-US" altLang="ja-JP" sz="1100">
              <a:solidFill>
                <a:schemeClr val="dk1"/>
              </a:solidFill>
              <a:effectLst/>
              <a:latin typeface="+mn-ea"/>
              <a:ea typeface="+mn-ea"/>
              <a:cs typeface="+mn-cs"/>
            </a:rPr>
            <a:t>16.3%</a:t>
          </a:r>
          <a:r>
            <a:rPr kumimoji="1" lang="ja-JP" altLang="en-US" sz="1100">
              <a:solidFill>
                <a:schemeClr val="dk1"/>
              </a:solidFill>
              <a:effectLst/>
              <a:latin typeface="+mn-ea"/>
              <a:ea typeface="+mn-ea"/>
              <a:cs typeface="+mn-cs"/>
            </a:rPr>
            <a:t>、出資金が</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、維持補修費が</a:t>
          </a:r>
          <a:r>
            <a:rPr kumimoji="1" lang="en-US" altLang="ja-JP" sz="1100">
              <a:solidFill>
                <a:schemeClr val="dk1"/>
              </a:solidFill>
              <a:effectLst/>
              <a:latin typeface="+mn-ea"/>
              <a:ea typeface="+mn-ea"/>
              <a:cs typeface="+mn-cs"/>
            </a:rPr>
            <a:t>0.5%</a:t>
          </a:r>
          <a:r>
            <a:rPr kumimoji="1" lang="ja-JP" altLang="en-US" sz="1100">
              <a:solidFill>
                <a:schemeClr val="dk1"/>
              </a:solidFill>
              <a:effectLst/>
              <a:latin typeface="+mn-ea"/>
              <a:ea typeface="+mn-ea"/>
              <a:cs typeface="+mn-cs"/>
            </a:rPr>
            <a:t>となり、</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5.0</a:t>
          </a:r>
          <a:r>
            <a:rPr kumimoji="1" lang="ja-JP" altLang="ja-JP" sz="1100">
              <a:solidFill>
                <a:schemeClr val="dk1"/>
              </a:solidFill>
              <a:effectLst/>
              <a:latin typeface="+mn-ea"/>
              <a:ea typeface="+mn-ea"/>
              <a:cs typeface="+mn-cs"/>
            </a:rPr>
            <a:t>ポイント上回りました。</a:t>
          </a:r>
          <a:r>
            <a:rPr kumimoji="1" lang="ja-JP" altLang="en-US" sz="1100">
              <a:solidFill>
                <a:schemeClr val="dk1"/>
              </a:solidFill>
              <a:effectLst/>
              <a:latin typeface="+mn-ea"/>
              <a:ea typeface="+mn-ea"/>
              <a:cs typeface="+mn-cs"/>
            </a:rPr>
            <a:t>これは、補助費等と同様に本市は総合医療センターを有することにより、病事業会計への出資を行っていることや、公共下水道事業が地方公営企業法非適用なことにより、下水道事業への繰出金を計上していること</a:t>
          </a:r>
          <a:r>
            <a:rPr kumimoji="1" lang="ja-JP" altLang="ja-JP" sz="1100">
              <a:solidFill>
                <a:schemeClr val="dk1"/>
              </a:solidFill>
              <a:effectLst/>
              <a:latin typeface="+mn-ea"/>
              <a:ea typeface="+mn-ea"/>
              <a:cs typeface="+mn-cs"/>
            </a:rPr>
            <a:t>によるものです。</a:t>
          </a:r>
          <a:endParaRPr lang="ja-JP" altLang="ja-JP" sz="1100">
            <a:effectLst/>
            <a:latin typeface="+mn-ea"/>
            <a:ea typeface="+mn-ea"/>
          </a:endParaRPr>
        </a:p>
        <a:p>
          <a:r>
            <a:rPr kumimoji="1" lang="ja-JP" altLang="en-US" sz="1100">
              <a:solidFill>
                <a:schemeClr val="dk1"/>
              </a:solidFill>
              <a:effectLst/>
              <a:latin typeface="+mn-ea"/>
              <a:ea typeface="+mn-ea"/>
              <a:cs typeface="+mn-cs"/>
            </a:rPr>
            <a:t>　公共下水道事業は、平成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年度から地方公営企業法を適用し、一般会計からの繰出金が補助費等と出資金に分類されるようになるため、平成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年度は比率の減少が見込まれます</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143328</xdr:rowOff>
    </xdr:from>
    <xdr:to>
      <xdr:col>24</xdr:col>
      <xdr:colOff>31750</xdr:colOff>
      <xdr:row>61</xdr:row>
      <xdr:rowOff>37193</xdr:rowOff>
    </xdr:to>
    <xdr:cxnSp macro="">
      <xdr:nvCxnSpPr>
        <xdr:cNvPr id="253" name="直線コネクタ 252"/>
        <xdr:cNvCxnSpPr/>
      </xdr:nvCxnSpPr>
      <xdr:spPr>
        <a:xfrm>
          <a:off x="15671800" y="10430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23585</xdr:rowOff>
    </xdr:from>
    <xdr:to>
      <xdr:col>22</xdr:col>
      <xdr:colOff>565150</xdr:colOff>
      <xdr:row>60</xdr:row>
      <xdr:rowOff>143328</xdr:rowOff>
    </xdr:to>
    <xdr:cxnSp macro="">
      <xdr:nvCxnSpPr>
        <xdr:cNvPr id="256" name="直線コネクタ 255"/>
        <xdr:cNvCxnSpPr/>
      </xdr:nvCxnSpPr>
      <xdr:spPr>
        <a:xfrm>
          <a:off x="14782800" y="103105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20865</xdr:rowOff>
    </xdr:from>
    <xdr:to>
      <xdr:col>21</xdr:col>
      <xdr:colOff>361950</xdr:colOff>
      <xdr:row>60</xdr:row>
      <xdr:rowOff>23585</xdr:rowOff>
    </xdr:to>
    <xdr:cxnSp macro="">
      <xdr:nvCxnSpPr>
        <xdr:cNvPr id="259" name="直線コネクタ 258"/>
        <xdr:cNvCxnSpPr/>
      </xdr:nvCxnSpPr>
      <xdr:spPr>
        <a:xfrm>
          <a:off x="13893800" y="101364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167822</xdr:rowOff>
    </xdr:from>
    <xdr:to>
      <xdr:col>20</xdr:col>
      <xdr:colOff>158750</xdr:colOff>
      <xdr:row>59</xdr:row>
      <xdr:rowOff>20865</xdr:rowOff>
    </xdr:to>
    <xdr:cxnSp macro="">
      <xdr:nvCxnSpPr>
        <xdr:cNvPr id="262" name="直線コネクタ 261"/>
        <xdr:cNvCxnSpPr/>
      </xdr:nvCxnSpPr>
      <xdr:spPr>
        <a:xfrm>
          <a:off x="13004800" y="99404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157843</xdr:rowOff>
    </xdr:from>
    <xdr:to>
      <xdr:col>24</xdr:col>
      <xdr:colOff>82550</xdr:colOff>
      <xdr:row>61</xdr:row>
      <xdr:rowOff>87993</xdr:rowOff>
    </xdr:to>
    <xdr:sp macro="" textlink="">
      <xdr:nvSpPr>
        <xdr:cNvPr id="272" name="円/楕円 271"/>
        <xdr:cNvSpPr/>
      </xdr:nvSpPr>
      <xdr:spPr>
        <a:xfrm>
          <a:off x="164592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129920</xdr:rowOff>
    </xdr:from>
    <xdr:ext cx="762000" cy="259045"/>
    <xdr:sp macro="" textlink="">
      <xdr:nvSpPr>
        <xdr:cNvPr id="273" name="その他該当値テキスト"/>
        <xdr:cNvSpPr txBox="1"/>
      </xdr:nvSpPr>
      <xdr:spPr>
        <a:xfrm>
          <a:off x="165989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92528</xdr:rowOff>
    </xdr:from>
    <xdr:to>
      <xdr:col>22</xdr:col>
      <xdr:colOff>615950</xdr:colOff>
      <xdr:row>61</xdr:row>
      <xdr:rowOff>22678</xdr:rowOff>
    </xdr:to>
    <xdr:sp macro="" textlink="">
      <xdr:nvSpPr>
        <xdr:cNvPr id="274" name="円/楕円 273"/>
        <xdr:cNvSpPr/>
      </xdr:nvSpPr>
      <xdr:spPr>
        <a:xfrm>
          <a:off x="15621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7455</xdr:rowOff>
    </xdr:from>
    <xdr:ext cx="736600" cy="259045"/>
    <xdr:sp macro="" textlink="">
      <xdr:nvSpPr>
        <xdr:cNvPr id="275" name="テキスト ボックス 274"/>
        <xdr:cNvSpPr txBox="1"/>
      </xdr:nvSpPr>
      <xdr:spPr>
        <a:xfrm>
          <a:off x="15290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144235</xdr:rowOff>
    </xdr:from>
    <xdr:to>
      <xdr:col>21</xdr:col>
      <xdr:colOff>412750</xdr:colOff>
      <xdr:row>60</xdr:row>
      <xdr:rowOff>74385</xdr:rowOff>
    </xdr:to>
    <xdr:sp macro="" textlink="">
      <xdr:nvSpPr>
        <xdr:cNvPr id="276" name="円/楕円 275"/>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59162</xdr:rowOff>
    </xdr:from>
    <xdr:ext cx="762000" cy="259045"/>
    <xdr:sp macro="" textlink="">
      <xdr:nvSpPr>
        <xdr:cNvPr id="277" name="テキスト ボックス 276"/>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141515</xdr:rowOff>
    </xdr:from>
    <xdr:to>
      <xdr:col>20</xdr:col>
      <xdr:colOff>209550</xdr:colOff>
      <xdr:row>59</xdr:row>
      <xdr:rowOff>71665</xdr:rowOff>
    </xdr:to>
    <xdr:sp macro="" textlink="">
      <xdr:nvSpPr>
        <xdr:cNvPr id="278" name="円/楕円 277"/>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56442</xdr:rowOff>
    </xdr:from>
    <xdr:ext cx="762000" cy="259045"/>
    <xdr:sp macro="" textlink="">
      <xdr:nvSpPr>
        <xdr:cNvPr id="279" name="テキスト ボックス 278"/>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80" name="円/楕円 279"/>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31949</xdr:rowOff>
    </xdr:from>
    <xdr:ext cx="762000" cy="259045"/>
    <xdr:sp macro="" textlink="">
      <xdr:nvSpPr>
        <xdr:cNvPr id="281" name="テキスト ボックス 280"/>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救急病院に要する</a:t>
          </a:r>
          <a:r>
            <a:rPr kumimoji="1" lang="ja-JP" altLang="en-US" sz="1100">
              <a:solidFill>
                <a:schemeClr val="dk1"/>
              </a:solidFill>
              <a:effectLst/>
              <a:latin typeface="+mn-lt"/>
              <a:ea typeface="+mn-ea"/>
              <a:cs typeface="+mn-cs"/>
            </a:rPr>
            <a:t>経費など</a:t>
          </a:r>
          <a:r>
            <a:rPr kumimoji="1" lang="ja-JP" altLang="en-US" sz="1100">
              <a:solidFill>
                <a:schemeClr val="dk1"/>
              </a:solidFill>
              <a:effectLst/>
              <a:latin typeface="+mn-ea"/>
              <a:ea typeface="+mn-ea"/>
              <a:cs typeface="+mn-cs"/>
            </a:rPr>
            <a:t>病院事業会計への繰出金の増加や、東近江行政組合消防分担金の増加</a:t>
          </a:r>
          <a:r>
            <a:rPr kumimoji="1" lang="ja-JP" altLang="ja-JP" sz="1100">
              <a:solidFill>
                <a:schemeClr val="dk1"/>
              </a:solidFill>
              <a:effectLst/>
              <a:latin typeface="+mn-ea"/>
              <a:ea typeface="+mn-ea"/>
              <a:cs typeface="+mn-cs"/>
            </a:rPr>
            <a:t>に</a:t>
          </a:r>
          <a:r>
            <a:rPr kumimoji="1" lang="ja-JP" altLang="en-US" sz="1100">
              <a:solidFill>
                <a:schemeClr val="dk1"/>
              </a:solidFill>
              <a:effectLst/>
              <a:latin typeface="+mn-ea"/>
              <a:ea typeface="+mn-ea"/>
              <a:cs typeface="+mn-cs"/>
            </a:rPr>
            <a:t>よる影響により</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a:t>
          </a:r>
          <a:r>
            <a:rPr kumimoji="1" lang="ja-JP" altLang="en-US" sz="1100">
              <a:solidFill>
                <a:schemeClr val="dk1"/>
              </a:solidFill>
              <a:effectLst/>
              <a:latin typeface="+mn-ea"/>
              <a:ea typeface="+mn-ea"/>
              <a:cs typeface="+mn-cs"/>
            </a:rPr>
            <a:t>より</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ましたが</a:t>
          </a:r>
          <a:r>
            <a:rPr kumimoji="1" lang="ja-JP" altLang="ja-JP" sz="1100">
              <a:solidFill>
                <a:schemeClr val="dk1"/>
              </a:solidFill>
              <a:effectLst/>
              <a:latin typeface="+mn-ea"/>
              <a:ea typeface="+mn-ea"/>
              <a:cs typeface="+mn-cs"/>
            </a:rPr>
            <a:t>、類似団体平均</a:t>
          </a:r>
          <a:r>
            <a:rPr kumimoji="1" lang="ja-JP" altLang="en-US" sz="1100">
              <a:solidFill>
                <a:schemeClr val="dk1"/>
              </a:solidFill>
              <a:effectLst/>
              <a:latin typeface="+mn-ea"/>
              <a:ea typeface="+mn-ea"/>
              <a:cs typeface="+mn-cs"/>
            </a:rPr>
            <a:t>は引き続き</a:t>
          </a:r>
          <a:r>
            <a:rPr kumimoji="1" lang="ja-JP" altLang="ja-JP" sz="1100">
              <a:solidFill>
                <a:schemeClr val="dk1"/>
              </a:solidFill>
              <a:effectLst/>
              <a:latin typeface="+mn-ea"/>
              <a:ea typeface="+mn-ea"/>
              <a:cs typeface="+mn-cs"/>
            </a:rPr>
            <a:t>下回りました。本市は、東近江地域における急性期医療の基幹病院</a:t>
          </a:r>
          <a:r>
            <a:rPr kumimoji="1" lang="ja-JP" altLang="en-US" sz="1100">
              <a:solidFill>
                <a:schemeClr val="dk1"/>
              </a:solidFill>
              <a:effectLst/>
              <a:latin typeface="+mn-ea"/>
              <a:ea typeface="+mn-ea"/>
              <a:cs typeface="+mn-cs"/>
            </a:rPr>
            <a:t>を担う</a:t>
          </a:r>
          <a:r>
            <a:rPr kumimoji="1" lang="ja-JP" altLang="ja-JP" sz="1100">
              <a:solidFill>
                <a:schemeClr val="dk1"/>
              </a:solidFill>
              <a:effectLst/>
              <a:latin typeface="+mn-ea"/>
              <a:ea typeface="+mn-ea"/>
              <a:cs typeface="+mn-cs"/>
            </a:rPr>
            <a:t>市立総合医療センターを有し、病院事業会計への繰出しを行っているため、病院事業がない自治体と比べると比率が高くなる傾向にあります。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今後も、各種補助金の適正化を図るため、行政関与の必要性や経費負担のあり方、効果</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について検証を行い、補助金制度の見直しを進めます。</a:t>
          </a:r>
          <a:endParaRPr lang="ja-JP" altLang="ja-JP" sz="11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86995</xdr:rowOff>
    </xdr:from>
    <xdr:to>
      <xdr:col>24</xdr:col>
      <xdr:colOff>31750</xdr:colOff>
      <xdr:row>37</xdr:row>
      <xdr:rowOff>92710</xdr:rowOff>
    </xdr:to>
    <xdr:cxnSp macro="">
      <xdr:nvCxnSpPr>
        <xdr:cNvPr id="309" name="直線コネクタ 308"/>
        <xdr:cNvCxnSpPr/>
      </xdr:nvCxnSpPr>
      <xdr:spPr>
        <a:xfrm>
          <a:off x="15671800" y="64306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86995</xdr:rowOff>
    </xdr:from>
    <xdr:to>
      <xdr:col>22</xdr:col>
      <xdr:colOff>565150</xdr:colOff>
      <xdr:row>37</xdr:row>
      <xdr:rowOff>115570</xdr:rowOff>
    </xdr:to>
    <xdr:cxnSp macro="">
      <xdr:nvCxnSpPr>
        <xdr:cNvPr id="312" name="直線コネクタ 311"/>
        <xdr:cNvCxnSpPr/>
      </xdr:nvCxnSpPr>
      <xdr:spPr>
        <a:xfrm flipV="1">
          <a:off x="14782800" y="64306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38</xdr:row>
      <xdr:rowOff>1270</xdr:rowOff>
    </xdr:to>
    <xdr:cxnSp macro="">
      <xdr:nvCxnSpPr>
        <xdr:cNvPr id="315" name="直線コネクタ 314"/>
        <xdr:cNvCxnSpPr/>
      </xdr:nvCxnSpPr>
      <xdr:spPr>
        <a:xfrm flipV="1">
          <a:off x="13893800" y="6459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xdr:rowOff>
    </xdr:from>
    <xdr:to>
      <xdr:col>20</xdr:col>
      <xdr:colOff>158750</xdr:colOff>
      <xdr:row>38</xdr:row>
      <xdr:rowOff>35560</xdr:rowOff>
    </xdr:to>
    <xdr:cxnSp macro="">
      <xdr:nvCxnSpPr>
        <xdr:cNvPr id="318" name="直線コネクタ 317"/>
        <xdr:cNvCxnSpPr/>
      </xdr:nvCxnSpPr>
      <xdr:spPr>
        <a:xfrm flipV="1">
          <a:off x="13004800" y="6516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8" name="円/楕円 327"/>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58437</xdr:rowOff>
    </xdr:from>
    <xdr:ext cx="762000" cy="259045"/>
    <xdr:sp macro="" textlink="">
      <xdr:nvSpPr>
        <xdr:cNvPr id="329" name="補助費等該当値テキスト"/>
        <xdr:cNvSpPr txBox="1"/>
      </xdr:nvSpPr>
      <xdr:spPr>
        <a:xfrm>
          <a:off x="16598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36195</xdr:rowOff>
    </xdr:from>
    <xdr:to>
      <xdr:col>22</xdr:col>
      <xdr:colOff>615950</xdr:colOff>
      <xdr:row>37</xdr:row>
      <xdr:rowOff>137795</xdr:rowOff>
    </xdr:to>
    <xdr:sp macro="" textlink="">
      <xdr:nvSpPr>
        <xdr:cNvPr id="330" name="円/楕円 329"/>
        <xdr:cNvSpPr/>
      </xdr:nvSpPr>
      <xdr:spPr>
        <a:xfrm>
          <a:off x="156210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31" name="テキスト ボックス 330"/>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32" name="円/楕円 331"/>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33" name="テキスト ボックス 332"/>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121920</xdr:rowOff>
    </xdr:from>
    <xdr:to>
      <xdr:col>20</xdr:col>
      <xdr:colOff>209550</xdr:colOff>
      <xdr:row>38</xdr:row>
      <xdr:rowOff>52070</xdr:rowOff>
    </xdr:to>
    <xdr:sp macro="" textlink="">
      <xdr:nvSpPr>
        <xdr:cNvPr id="334" name="円/楕円 333"/>
        <xdr:cNvSpPr/>
      </xdr:nvSpPr>
      <xdr:spPr>
        <a:xfrm>
          <a:off x="13843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36847</xdr:rowOff>
    </xdr:from>
    <xdr:ext cx="762000" cy="259045"/>
    <xdr:sp macro="" textlink="">
      <xdr:nvSpPr>
        <xdr:cNvPr id="335" name="テキスト ボックス 334"/>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類似団体の中でも平均より良好な状況にあります。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市債については、これまで元金償還額以内の新規発行額に抑制してきたことや、</a:t>
          </a:r>
          <a:r>
            <a:rPr kumimoji="1" lang="ja-JP" altLang="en-US" sz="1100">
              <a:solidFill>
                <a:schemeClr val="dk1"/>
              </a:solidFill>
              <a:effectLst/>
              <a:latin typeface="+mn-ea"/>
              <a:ea typeface="+mn-ea"/>
              <a:cs typeface="+mn-cs"/>
            </a:rPr>
            <a:t>繰上償還の実施により</a:t>
          </a:r>
          <a:r>
            <a:rPr kumimoji="1" lang="ja-JP" altLang="ja-JP" sz="1100">
              <a:solidFill>
                <a:schemeClr val="dk1"/>
              </a:solidFill>
              <a:effectLst/>
              <a:latin typeface="+mn-ea"/>
              <a:ea typeface="+mn-ea"/>
              <a:cs typeface="+mn-cs"/>
            </a:rPr>
            <a:t>、当比率は低位で推移してきました。</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しかし、</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年度からの</a:t>
          </a:r>
          <a:r>
            <a:rPr kumimoji="1" lang="ja-JP" altLang="ja-JP" sz="1100">
              <a:solidFill>
                <a:schemeClr val="dk1"/>
              </a:solidFill>
              <a:effectLst/>
              <a:latin typeface="+mn-ea"/>
              <a:ea typeface="+mn-ea"/>
              <a:cs typeface="+mn-cs"/>
            </a:rPr>
            <a:t>大型施設整備事業の実施により、平成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年度から公債費は増加に転じ</a:t>
          </a:r>
          <a:r>
            <a:rPr kumimoji="1" lang="ja-JP" altLang="en-US" sz="1100">
              <a:solidFill>
                <a:schemeClr val="dk1"/>
              </a:solidFill>
              <a:effectLst/>
              <a:latin typeface="+mn-ea"/>
              <a:ea typeface="+mn-ea"/>
              <a:cs typeface="+mn-cs"/>
            </a:rPr>
            <a:t>ていま</a:t>
          </a:r>
          <a:r>
            <a:rPr kumimoji="1" lang="ja-JP" altLang="ja-JP" sz="1100">
              <a:solidFill>
                <a:schemeClr val="dk1"/>
              </a:solidFill>
              <a:effectLst/>
              <a:latin typeface="+mn-ea"/>
              <a:ea typeface="+mn-ea"/>
              <a:cs typeface="+mn-cs"/>
            </a:rPr>
            <a:t>す。こうした中、</a:t>
          </a:r>
          <a:r>
            <a:rPr kumimoji="1" lang="ja-JP" altLang="en-US" sz="1100">
              <a:solidFill>
                <a:schemeClr val="dk1"/>
              </a:solidFill>
              <a:effectLst/>
              <a:latin typeface="+mn-ea"/>
              <a:ea typeface="+mn-ea"/>
              <a:cs typeface="+mn-cs"/>
            </a:rPr>
            <a:t>地方交付税措置のない市債・交付税措置割合の低い市債</a:t>
          </a:r>
          <a:r>
            <a:rPr kumimoji="1" lang="ja-JP" altLang="ja-JP" sz="1100">
              <a:solidFill>
                <a:schemeClr val="dk1"/>
              </a:solidFill>
              <a:effectLst/>
              <a:latin typeface="+mn-ea"/>
              <a:ea typeface="+mn-ea"/>
              <a:cs typeface="+mn-cs"/>
            </a:rPr>
            <a:t>の発行見送りや</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繰上償還の実施により</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公債費の増嵩抑制に努めます。</a:t>
          </a:r>
          <a:endParaRPr lang="ja-JP" altLang="ja-JP" sz="11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108713</xdr:rowOff>
    </xdr:to>
    <xdr:cxnSp macro="">
      <xdr:nvCxnSpPr>
        <xdr:cNvPr id="367" name="直線コネクタ 366"/>
        <xdr:cNvCxnSpPr/>
      </xdr:nvCxnSpPr>
      <xdr:spPr>
        <a:xfrm>
          <a:off x="3987800" y="130886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108713</xdr:rowOff>
    </xdr:to>
    <xdr:cxnSp macro="">
      <xdr:nvCxnSpPr>
        <xdr:cNvPr id="370" name="直線コネクタ 369"/>
        <xdr:cNvCxnSpPr/>
      </xdr:nvCxnSpPr>
      <xdr:spPr>
        <a:xfrm flipV="1">
          <a:off x="3098800" y="130886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108713</xdr:rowOff>
    </xdr:from>
    <xdr:to>
      <xdr:col>4</xdr:col>
      <xdr:colOff>346075</xdr:colOff>
      <xdr:row>76</xdr:row>
      <xdr:rowOff>122428</xdr:rowOff>
    </xdr:to>
    <xdr:cxnSp macro="">
      <xdr:nvCxnSpPr>
        <xdr:cNvPr id="373" name="直線コネクタ 372"/>
        <xdr:cNvCxnSpPr/>
      </xdr:nvCxnSpPr>
      <xdr:spPr>
        <a:xfrm flipV="1">
          <a:off x="2209800" y="131389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76</xdr:row>
      <xdr:rowOff>168148</xdr:rowOff>
    </xdr:to>
    <xdr:cxnSp macro="">
      <xdr:nvCxnSpPr>
        <xdr:cNvPr id="376" name="直線コネクタ 375"/>
        <xdr:cNvCxnSpPr/>
      </xdr:nvCxnSpPr>
      <xdr:spPr>
        <a:xfrm flipV="1">
          <a:off x="1320800" y="13152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57913</xdr:rowOff>
    </xdr:from>
    <xdr:to>
      <xdr:col>7</xdr:col>
      <xdr:colOff>66675</xdr:colOff>
      <xdr:row>76</xdr:row>
      <xdr:rowOff>159513</xdr:rowOff>
    </xdr:to>
    <xdr:sp macro="" textlink="">
      <xdr:nvSpPr>
        <xdr:cNvPr id="386" name="円/楕円 385"/>
        <xdr:cNvSpPr/>
      </xdr:nvSpPr>
      <xdr:spPr>
        <a:xfrm>
          <a:off x="4775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74439</xdr:rowOff>
    </xdr:from>
    <xdr:ext cx="762000" cy="259045"/>
    <xdr:sp macro="" textlink="">
      <xdr:nvSpPr>
        <xdr:cNvPr id="387" name="公債費該当値テキスト"/>
        <xdr:cNvSpPr txBox="1"/>
      </xdr:nvSpPr>
      <xdr:spPr>
        <a:xfrm>
          <a:off x="4914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8" name="円/楕円 387"/>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9" name="テキスト ボックス 38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57913</xdr:rowOff>
    </xdr:from>
    <xdr:to>
      <xdr:col>4</xdr:col>
      <xdr:colOff>396875</xdr:colOff>
      <xdr:row>76</xdr:row>
      <xdr:rowOff>159513</xdr:rowOff>
    </xdr:to>
    <xdr:sp macro="" textlink="">
      <xdr:nvSpPr>
        <xdr:cNvPr id="390" name="円/楕円 389"/>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169689</xdr:rowOff>
    </xdr:from>
    <xdr:ext cx="762000" cy="259045"/>
    <xdr:sp macro="" textlink="">
      <xdr:nvSpPr>
        <xdr:cNvPr id="391" name="テキスト ボックス 390"/>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92" name="円/楕円 391"/>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93" name="テキスト ボックス 392"/>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117348</xdr:rowOff>
    </xdr:from>
    <xdr:to>
      <xdr:col>1</xdr:col>
      <xdr:colOff>676275</xdr:colOff>
      <xdr:row>77</xdr:row>
      <xdr:rowOff>47498</xdr:rowOff>
    </xdr:to>
    <xdr:sp macro="" textlink="">
      <xdr:nvSpPr>
        <xdr:cNvPr id="394" name="円/楕円 393"/>
        <xdr:cNvSpPr/>
      </xdr:nvSpPr>
      <xdr:spPr>
        <a:xfrm>
          <a:off x="1270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57675</xdr:rowOff>
    </xdr:from>
    <xdr:ext cx="762000" cy="259045"/>
    <xdr:sp macro="" textlink="">
      <xdr:nvSpPr>
        <xdr:cNvPr id="395" name="テキスト ボックス 394"/>
        <xdr:cNvSpPr txBox="1"/>
      </xdr:nvSpPr>
      <xdr:spPr>
        <a:xfrm>
          <a:off x="939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扶助費やその他費目（繰出金等）で類似団体平均を上回った影響</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類似団体</a:t>
          </a:r>
          <a:r>
            <a:rPr kumimoji="1" lang="ja-JP" altLang="ja-JP" sz="1100">
              <a:solidFill>
                <a:schemeClr val="dk1"/>
              </a:solidFill>
              <a:effectLst/>
              <a:latin typeface="+mn-ea"/>
              <a:ea typeface="+mn-ea"/>
              <a:cs typeface="+mn-cs"/>
            </a:rPr>
            <a:t>平均を上回る状況となっています。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市民生活に必要不可欠なサービスは充実しつつも、経常経費の増大による財政運営の硬直化を招かぬよう、これまで以上の支出削減や行</a:t>
          </a:r>
          <a:r>
            <a:rPr kumimoji="1" lang="ja-JP" altLang="en-US" sz="1100">
              <a:solidFill>
                <a:schemeClr val="dk1"/>
              </a:solidFill>
              <a:effectLst/>
              <a:latin typeface="+mn-ea"/>
              <a:ea typeface="+mn-ea"/>
              <a:cs typeface="+mn-cs"/>
            </a:rPr>
            <a:t>財</a:t>
          </a:r>
          <a:r>
            <a:rPr kumimoji="1" lang="ja-JP" altLang="ja-JP" sz="1100">
              <a:solidFill>
                <a:schemeClr val="dk1"/>
              </a:solidFill>
              <a:effectLst/>
              <a:latin typeface="+mn-ea"/>
              <a:ea typeface="+mn-ea"/>
              <a:cs typeface="+mn-cs"/>
            </a:rPr>
            <a:t>政運営の合理化、不要不急の事業や目的を達成した事業の見直しを進め、中期財政計画と連動し</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計画的な財政運営に努めます。</a:t>
          </a:r>
          <a:endParaRPr lang="ja-JP" altLang="ja-JP" sz="11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77</xdr:row>
      <xdr:rowOff>27939</xdr:rowOff>
    </xdr:to>
    <xdr:cxnSp macro="">
      <xdr:nvCxnSpPr>
        <xdr:cNvPr id="428" name="直線コネクタ 427"/>
        <xdr:cNvCxnSpPr/>
      </xdr:nvCxnSpPr>
      <xdr:spPr>
        <a:xfrm>
          <a:off x="15671800" y="131991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76</xdr:row>
      <xdr:rowOff>168911</xdr:rowOff>
    </xdr:to>
    <xdr:cxnSp macro="">
      <xdr:nvCxnSpPr>
        <xdr:cNvPr id="431" name="直線コネクタ 430"/>
        <xdr:cNvCxnSpPr/>
      </xdr:nvCxnSpPr>
      <xdr:spPr>
        <a:xfrm>
          <a:off x="14782800" y="131305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76</xdr:row>
      <xdr:rowOff>100330</xdr:rowOff>
    </xdr:to>
    <xdr:cxnSp macro="">
      <xdr:nvCxnSpPr>
        <xdr:cNvPr id="434" name="直線コネクタ 433"/>
        <xdr:cNvCxnSpPr/>
      </xdr:nvCxnSpPr>
      <xdr:spPr>
        <a:xfrm>
          <a:off x="13893800" y="130124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153670</xdr:rowOff>
    </xdr:to>
    <xdr:cxnSp macro="">
      <xdr:nvCxnSpPr>
        <xdr:cNvPr id="437" name="直線コネクタ 436"/>
        <xdr:cNvCxnSpPr/>
      </xdr:nvCxnSpPr>
      <xdr:spPr>
        <a:xfrm>
          <a:off x="13004800" y="128866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47" name="円/楕円 446"/>
        <xdr:cNvSpPr/>
      </xdr:nvSpPr>
      <xdr:spPr>
        <a:xfrm>
          <a:off x="16459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120666</xdr:rowOff>
    </xdr:from>
    <xdr:ext cx="762000" cy="259045"/>
    <xdr:sp macro="" textlink="">
      <xdr:nvSpPr>
        <xdr:cNvPr id="448" name="公債費以外該当値テキスト"/>
        <xdr:cNvSpPr txBox="1"/>
      </xdr:nvSpPr>
      <xdr:spPr>
        <a:xfrm>
          <a:off x="16598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49" name="円/楕円 448"/>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33038</xdr:rowOff>
    </xdr:from>
    <xdr:ext cx="736600" cy="259045"/>
    <xdr:sp macro="" textlink="">
      <xdr:nvSpPr>
        <xdr:cNvPr id="450" name="テキスト ボックス 449"/>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49530</xdr:rowOff>
    </xdr:from>
    <xdr:to>
      <xdr:col>21</xdr:col>
      <xdr:colOff>412750</xdr:colOff>
      <xdr:row>76</xdr:row>
      <xdr:rowOff>151130</xdr:rowOff>
    </xdr:to>
    <xdr:sp macro="" textlink="">
      <xdr:nvSpPr>
        <xdr:cNvPr id="451" name="円/楕円 450"/>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135907</xdr:rowOff>
    </xdr:from>
    <xdr:ext cx="762000" cy="259045"/>
    <xdr:sp macro="" textlink="">
      <xdr:nvSpPr>
        <xdr:cNvPr id="452" name="テキスト ボックス 451"/>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102870</xdr:rowOff>
    </xdr:from>
    <xdr:to>
      <xdr:col>20</xdr:col>
      <xdr:colOff>209550</xdr:colOff>
      <xdr:row>76</xdr:row>
      <xdr:rowOff>33020</xdr:rowOff>
    </xdr:to>
    <xdr:sp macro="" textlink="">
      <xdr:nvSpPr>
        <xdr:cNvPr id="453" name="円/楕円 452"/>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17797</xdr:rowOff>
    </xdr:from>
    <xdr:ext cx="762000" cy="259045"/>
    <xdr:sp macro="" textlink="">
      <xdr:nvSpPr>
        <xdr:cNvPr id="454" name="テキスト ボックス 453"/>
        <xdr:cNvSpPr txBox="1"/>
      </xdr:nvSpPr>
      <xdr:spPr>
        <a:xfrm>
          <a:off x="13512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55" name="円/楕円 454"/>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56" name="テキスト ボックス 455"/>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滋賀県近江八幡市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134372</xdr:rowOff>
    </xdr:from>
    <xdr:to>
      <xdr:col>4</xdr:col>
      <xdr:colOff>1117600</xdr:colOff>
      <xdr:row>16</xdr:row>
      <xdr:rowOff>145479</xdr:rowOff>
    </xdr:to>
    <xdr:cxnSp macro="">
      <xdr:nvCxnSpPr>
        <xdr:cNvPr id="50" name="直線コネクタ 49"/>
        <xdr:cNvCxnSpPr/>
      </xdr:nvCxnSpPr>
      <xdr:spPr bwMode="auto">
        <a:xfrm>
          <a:off x="5003800" y="2925197"/>
          <a:ext cx="647700" cy="11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127838</xdr:rowOff>
    </xdr:from>
    <xdr:to>
      <xdr:col>4</xdr:col>
      <xdr:colOff>469900</xdr:colOff>
      <xdr:row>16</xdr:row>
      <xdr:rowOff>134372</xdr:rowOff>
    </xdr:to>
    <xdr:cxnSp macro="">
      <xdr:nvCxnSpPr>
        <xdr:cNvPr id="53" name="直線コネクタ 52"/>
        <xdr:cNvCxnSpPr/>
      </xdr:nvCxnSpPr>
      <xdr:spPr bwMode="auto">
        <a:xfrm>
          <a:off x="4305300" y="2918663"/>
          <a:ext cx="698500" cy="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127838</xdr:rowOff>
    </xdr:from>
    <xdr:to>
      <xdr:col>3</xdr:col>
      <xdr:colOff>904875</xdr:colOff>
      <xdr:row>16</xdr:row>
      <xdr:rowOff>133629</xdr:rowOff>
    </xdr:to>
    <xdr:cxnSp macro="">
      <xdr:nvCxnSpPr>
        <xdr:cNvPr id="56" name="直線コネクタ 55"/>
        <xdr:cNvCxnSpPr/>
      </xdr:nvCxnSpPr>
      <xdr:spPr bwMode="auto">
        <a:xfrm flipV="1">
          <a:off x="3606800" y="2918663"/>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92634</xdr:rowOff>
    </xdr:from>
    <xdr:to>
      <xdr:col>3</xdr:col>
      <xdr:colOff>206375</xdr:colOff>
      <xdr:row>16</xdr:row>
      <xdr:rowOff>133629</xdr:rowOff>
    </xdr:to>
    <xdr:cxnSp macro="">
      <xdr:nvCxnSpPr>
        <xdr:cNvPr id="59" name="直線コネクタ 58"/>
        <xdr:cNvCxnSpPr/>
      </xdr:nvCxnSpPr>
      <xdr:spPr bwMode="auto">
        <a:xfrm>
          <a:off x="2908300" y="2883459"/>
          <a:ext cx="698500" cy="4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94679</xdr:rowOff>
    </xdr:from>
    <xdr:to>
      <xdr:col>5</xdr:col>
      <xdr:colOff>34925</xdr:colOff>
      <xdr:row>17</xdr:row>
      <xdr:rowOff>24829</xdr:rowOff>
    </xdr:to>
    <xdr:sp macro="" textlink="">
      <xdr:nvSpPr>
        <xdr:cNvPr id="69" name="円/楕円 68"/>
        <xdr:cNvSpPr/>
      </xdr:nvSpPr>
      <xdr:spPr bwMode="auto">
        <a:xfrm>
          <a:off x="5600700" y="2885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66756</xdr:rowOff>
    </xdr:from>
    <xdr:ext cx="762000" cy="259045"/>
    <xdr:sp macro="" textlink="">
      <xdr:nvSpPr>
        <xdr:cNvPr id="70" name="人口1人当たり決算額の推移該当値テキスト130"/>
        <xdr:cNvSpPr txBox="1"/>
      </xdr:nvSpPr>
      <xdr:spPr>
        <a:xfrm>
          <a:off x="5740400" y="285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72,530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83572</xdr:rowOff>
    </xdr:from>
    <xdr:to>
      <xdr:col>4</xdr:col>
      <xdr:colOff>520700</xdr:colOff>
      <xdr:row>17</xdr:row>
      <xdr:rowOff>13722</xdr:rowOff>
    </xdr:to>
    <xdr:sp macro="" textlink="">
      <xdr:nvSpPr>
        <xdr:cNvPr id="71" name="円/楕円 70"/>
        <xdr:cNvSpPr/>
      </xdr:nvSpPr>
      <xdr:spPr bwMode="auto">
        <a:xfrm>
          <a:off x="4953000" y="287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23899</xdr:rowOff>
    </xdr:from>
    <xdr:ext cx="736600" cy="259045"/>
    <xdr:sp macro="" textlink="">
      <xdr:nvSpPr>
        <xdr:cNvPr id="72" name="テキスト ボックス 71"/>
        <xdr:cNvSpPr txBox="1"/>
      </xdr:nvSpPr>
      <xdr:spPr>
        <a:xfrm>
          <a:off x="4622800" y="264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77038</xdr:rowOff>
    </xdr:from>
    <xdr:to>
      <xdr:col>3</xdr:col>
      <xdr:colOff>955675</xdr:colOff>
      <xdr:row>17</xdr:row>
      <xdr:rowOff>7188</xdr:rowOff>
    </xdr:to>
    <xdr:sp macro="" textlink="">
      <xdr:nvSpPr>
        <xdr:cNvPr id="73" name="円/楕円 72"/>
        <xdr:cNvSpPr/>
      </xdr:nvSpPr>
      <xdr:spPr bwMode="auto">
        <a:xfrm>
          <a:off x="4254500" y="286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163415</xdr:rowOff>
    </xdr:from>
    <xdr:ext cx="762000" cy="259045"/>
    <xdr:sp macro="" textlink="">
      <xdr:nvSpPr>
        <xdr:cNvPr id="74" name="テキスト ボックス 73"/>
        <xdr:cNvSpPr txBox="1"/>
      </xdr:nvSpPr>
      <xdr:spPr>
        <a:xfrm>
          <a:off x="3924300" y="29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82829</xdr:rowOff>
    </xdr:from>
    <xdr:to>
      <xdr:col>3</xdr:col>
      <xdr:colOff>257175</xdr:colOff>
      <xdr:row>17</xdr:row>
      <xdr:rowOff>12979</xdr:rowOff>
    </xdr:to>
    <xdr:sp macro="" textlink="">
      <xdr:nvSpPr>
        <xdr:cNvPr id="75" name="円/楕円 74"/>
        <xdr:cNvSpPr/>
      </xdr:nvSpPr>
      <xdr:spPr bwMode="auto">
        <a:xfrm>
          <a:off x="3556000" y="2873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23156</xdr:rowOff>
    </xdr:from>
    <xdr:ext cx="762000" cy="259045"/>
    <xdr:sp macro="" textlink="">
      <xdr:nvSpPr>
        <xdr:cNvPr id="76" name="テキスト ボックス 75"/>
        <xdr:cNvSpPr txBox="1"/>
      </xdr:nvSpPr>
      <xdr:spPr>
        <a:xfrm>
          <a:off x="3225800" y="264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41834</xdr:rowOff>
    </xdr:from>
    <xdr:to>
      <xdr:col>2</xdr:col>
      <xdr:colOff>692150</xdr:colOff>
      <xdr:row>16</xdr:row>
      <xdr:rowOff>143434</xdr:rowOff>
    </xdr:to>
    <xdr:sp macro="" textlink="">
      <xdr:nvSpPr>
        <xdr:cNvPr id="77" name="円/楕円 76"/>
        <xdr:cNvSpPr/>
      </xdr:nvSpPr>
      <xdr:spPr bwMode="auto">
        <a:xfrm>
          <a:off x="2857500" y="283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153611</xdr:rowOff>
    </xdr:from>
    <xdr:ext cx="762000" cy="259045"/>
    <xdr:sp macro="" textlink="">
      <xdr:nvSpPr>
        <xdr:cNvPr id="78" name="テキスト ボックス 77"/>
        <xdr:cNvSpPr txBox="1"/>
      </xdr:nvSpPr>
      <xdr:spPr>
        <a:xfrm>
          <a:off x="2527300" y="260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108353</xdr:rowOff>
    </xdr:from>
    <xdr:to>
      <xdr:col>4</xdr:col>
      <xdr:colOff>1117600</xdr:colOff>
      <xdr:row>36</xdr:row>
      <xdr:rowOff>110606</xdr:rowOff>
    </xdr:to>
    <xdr:cxnSp macro="">
      <xdr:nvCxnSpPr>
        <xdr:cNvPr id="113" name="直線コネクタ 112"/>
        <xdr:cNvCxnSpPr/>
      </xdr:nvCxnSpPr>
      <xdr:spPr bwMode="auto">
        <a:xfrm flipV="1">
          <a:off x="5003800" y="7061603"/>
          <a:ext cx="6477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76251</xdr:rowOff>
    </xdr:from>
    <xdr:to>
      <xdr:col>4</xdr:col>
      <xdr:colOff>469900</xdr:colOff>
      <xdr:row>36</xdr:row>
      <xdr:rowOff>110606</xdr:rowOff>
    </xdr:to>
    <xdr:cxnSp macro="">
      <xdr:nvCxnSpPr>
        <xdr:cNvPr id="116" name="直線コネクタ 115"/>
        <xdr:cNvCxnSpPr/>
      </xdr:nvCxnSpPr>
      <xdr:spPr bwMode="auto">
        <a:xfrm>
          <a:off x="4305300" y="7029501"/>
          <a:ext cx="698500" cy="34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76251</xdr:rowOff>
    </xdr:from>
    <xdr:to>
      <xdr:col>3</xdr:col>
      <xdr:colOff>904875</xdr:colOff>
      <xdr:row>36</xdr:row>
      <xdr:rowOff>77949</xdr:rowOff>
    </xdr:to>
    <xdr:cxnSp macro="">
      <xdr:nvCxnSpPr>
        <xdr:cNvPr id="119" name="直線コネクタ 118"/>
        <xdr:cNvCxnSpPr/>
      </xdr:nvCxnSpPr>
      <xdr:spPr bwMode="auto">
        <a:xfrm flipV="1">
          <a:off x="3606800" y="7029501"/>
          <a:ext cx="6985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323596</xdr:rowOff>
    </xdr:from>
    <xdr:to>
      <xdr:col>3</xdr:col>
      <xdr:colOff>206375</xdr:colOff>
      <xdr:row>36</xdr:row>
      <xdr:rowOff>77949</xdr:rowOff>
    </xdr:to>
    <xdr:cxnSp macro="">
      <xdr:nvCxnSpPr>
        <xdr:cNvPr id="122" name="直線コネクタ 121"/>
        <xdr:cNvCxnSpPr/>
      </xdr:nvCxnSpPr>
      <xdr:spPr bwMode="auto">
        <a:xfrm>
          <a:off x="2908300" y="6933946"/>
          <a:ext cx="698500" cy="97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57553</xdr:rowOff>
    </xdr:from>
    <xdr:to>
      <xdr:col>5</xdr:col>
      <xdr:colOff>34925</xdr:colOff>
      <xdr:row>36</xdr:row>
      <xdr:rowOff>159153</xdr:rowOff>
    </xdr:to>
    <xdr:sp macro="" textlink="">
      <xdr:nvSpPr>
        <xdr:cNvPr id="132" name="円/楕円 131"/>
        <xdr:cNvSpPr/>
      </xdr:nvSpPr>
      <xdr:spPr bwMode="auto">
        <a:xfrm>
          <a:off x="5600700" y="701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29630</xdr:rowOff>
    </xdr:from>
    <xdr:ext cx="762000" cy="259045"/>
    <xdr:sp macro="" textlink="">
      <xdr:nvSpPr>
        <xdr:cNvPr id="133" name="人口1人当たり決算額の推移該当値テキスト445"/>
        <xdr:cNvSpPr txBox="1"/>
      </xdr:nvSpPr>
      <xdr:spPr>
        <a:xfrm>
          <a:off x="5740400" y="698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59806</xdr:rowOff>
    </xdr:from>
    <xdr:to>
      <xdr:col>4</xdr:col>
      <xdr:colOff>520700</xdr:colOff>
      <xdr:row>36</xdr:row>
      <xdr:rowOff>161406</xdr:rowOff>
    </xdr:to>
    <xdr:sp macro="" textlink="">
      <xdr:nvSpPr>
        <xdr:cNvPr id="134" name="円/楕円 133"/>
        <xdr:cNvSpPr/>
      </xdr:nvSpPr>
      <xdr:spPr bwMode="auto">
        <a:xfrm>
          <a:off x="4953000" y="7013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146183</xdr:rowOff>
    </xdr:from>
    <xdr:ext cx="736600" cy="259045"/>
    <xdr:sp macro="" textlink="">
      <xdr:nvSpPr>
        <xdr:cNvPr id="135" name="テキスト ボックス 134"/>
        <xdr:cNvSpPr txBox="1"/>
      </xdr:nvSpPr>
      <xdr:spPr>
        <a:xfrm>
          <a:off x="4622800" y="709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25451</xdr:rowOff>
    </xdr:from>
    <xdr:to>
      <xdr:col>3</xdr:col>
      <xdr:colOff>955675</xdr:colOff>
      <xdr:row>36</xdr:row>
      <xdr:rowOff>127051</xdr:rowOff>
    </xdr:to>
    <xdr:sp macro="" textlink="">
      <xdr:nvSpPr>
        <xdr:cNvPr id="136" name="円/楕円 135"/>
        <xdr:cNvSpPr/>
      </xdr:nvSpPr>
      <xdr:spPr bwMode="auto">
        <a:xfrm>
          <a:off x="4254500" y="6978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111828</xdr:rowOff>
    </xdr:from>
    <xdr:ext cx="762000" cy="259045"/>
    <xdr:sp macro="" textlink="">
      <xdr:nvSpPr>
        <xdr:cNvPr id="137" name="テキスト ボックス 136"/>
        <xdr:cNvSpPr txBox="1"/>
      </xdr:nvSpPr>
      <xdr:spPr>
        <a:xfrm>
          <a:off x="3924300" y="706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27149</xdr:rowOff>
    </xdr:from>
    <xdr:to>
      <xdr:col>3</xdr:col>
      <xdr:colOff>257175</xdr:colOff>
      <xdr:row>36</xdr:row>
      <xdr:rowOff>128749</xdr:rowOff>
    </xdr:to>
    <xdr:sp macro="" textlink="">
      <xdr:nvSpPr>
        <xdr:cNvPr id="138" name="円/楕円 137"/>
        <xdr:cNvSpPr/>
      </xdr:nvSpPr>
      <xdr:spPr bwMode="auto">
        <a:xfrm>
          <a:off x="3556000" y="698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113526</xdr:rowOff>
    </xdr:from>
    <xdr:ext cx="762000" cy="259045"/>
    <xdr:sp macro="" textlink="">
      <xdr:nvSpPr>
        <xdr:cNvPr id="139" name="テキスト ボックス 138"/>
        <xdr:cNvSpPr txBox="1"/>
      </xdr:nvSpPr>
      <xdr:spPr>
        <a:xfrm>
          <a:off x="3225800" y="706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272796</xdr:rowOff>
    </xdr:from>
    <xdr:to>
      <xdr:col>2</xdr:col>
      <xdr:colOff>692150</xdr:colOff>
      <xdr:row>36</xdr:row>
      <xdr:rowOff>31496</xdr:rowOff>
    </xdr:to>
    <xdr:sp macro="" textlink="">
      <xdr:nvSpPr>
        <xdr:cNvPr id="140" name="円/楕円 139"/>
        <xdr:cNvSpPr/>
      </xdr:nvSpPr>
      <xdr:spPr bwMode="auto">
        <a:xfrm>
          <a:off x="2857500" y="688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16273</xdr:rowOff>
    </xdr:from>
    <xdr:ext cx="762000" cy="259045"/>
    <xdr:sp macro="" textlink="">
      <xdr:nvSpPr>
        <xdr:cNvPr id="141" name="テキスト ボックス 140"/>
        <xdr:cNvSpPr txBox="1"/>
      </xdr:nvSpPr>
      <xdr:spPr>
        <a:xfrm>
          <a:off x="25273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126624</xdr:rowOff>
    </xdr:from>
    <xdr:to>
      <xdr:col>6</xdr:col>
      <xdr:colOff>511175</xdr:colOff>
      <xdr:row>36</xdr:row>
      <xdr:rowOff>131516</xdr:rowOff>
    </xdr:to>
    <xdr:cxnSp macro="">
      <xdr:nvCxnSpPr>
        <xdr:cNvPr id="59" name="直線コネクタ 58"/>
        <xdr:cNvCxnSpPr/>
      </xdr:nvCxnSpPr>
      <xdr:spPr>
        <a:xfrm>
          <a:off x="3797300" y="6298824"/>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126624</xdr:rowOff>
    </xdr:from>
    <xdr:to>
      <xdr:col>5</xdr:col>
      <xdr:colOff>358775</xdr:colOff>
      <xdr:row>36</xdr:row>
      <xdr:rowOff>170058</xdr:rowOff>
    </xdr:to>
    <xdr:cxnSp macro="">
      <xdr:nvCxnSpPr>
        <xdr:cNvPr id="62" name="直線コネクタ 61"/>
        <xdr:cNvCxnSpPr/>
      </xdr:nvCxnSpPr>
      <xdr:spPr>
        <a:xfrm flipV="1">
          <a:off x="2908300" y="62988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89340</xdr:rowOff>
    </xdr:from>
    <xdr:to>
      <xdr:col>4</xdr:col>
      <xdr:colOff>155575</xdr:colOff>
      <xdr:row>36</xdr:row>
      <xdr:rowOff>170058</xdr:rowOff>
    </xdr:to>
    <xdr:cxnSp macro="">
      <xdr:nvCxnSpPr>
        <xdr:cNvPr id="65" name="直線コネクタ 64"/>
        <xdr:cNvCxnSpPr/>
      </xdr:nvCxnSpPr>
      <xdr:spPr>
        <a:xfrm>
          <a:off x="2019300" y="6261540"/>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86939</xdr:rowOff>
    </xdr:from>
    <xdr:to>
      <xdr:col>2</xdr:col>
      <xdr:colOff>638175</xdr:colOff>
      <xdr:row>36</xdr:row>
      <xdr:rowOff>89340</xdr:rowOff>
    </xdr:to>
    <xdr:cxnSp macro="">
      <xdr:nvCxnSpPr>
        <xdr:cNvPr id="68" name="直線コネクタ 67"/>
        <xdr:cNvCxnSpPr/>
      </xdr:nvCxnSpPr>
      <xdr:spPr>
        <a:xfrm>
          <a:off x="1130300" y="6259139"/>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80716</xdr:rowOff>
    </xdr:from>
    <xdr:to>
      <xdr:col>6</xdr:col>
      <xdr:colOff>561975</xdr:colOff>
      <xdr:row>37</xdr:row>
      <xdr:rowOff>10866</xdr:rowOff>
    </xdr:to>
    <xdr:sp macro="" textlink="">
      <xdr:nvSpPr>
        <xdr:cNvPr id="78" name="円/楕円 77"/>
        <xdr:cNvSpPr/>
      </xdr:nvSpPr>
      <xdr:spPr>
        <a:xfrm>
          <a:off x="4584700" y="62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59143</xdr:rowOff>
    </xdr:from>
    <xdr:ext cx="534377" cy="259045"/>
    <xdr:sp macro="" textlink="">
      <xdr:nvSpPr>
        <xdr:cNvPr id="79" name="人件費該当値テキスト"/>
        <xdr:cNvSpPr txBox="1"/>
      </xdr:nvSpPr>
      <xdr:spPr>
        <a:xfrm>
          <a:off x="4686300" y="62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55,358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75824</xdr:rowOff>
    </xdr:from>
    <xdr:to>
      <xdr:col>5</xdr:col>
      <xdr:colOff>409575</xdr:colOff>
      <xdr:row>37</xdr:row>
      <xdr:rowOff>5974</xdr:rowOff>
    </xdr:to>
    <xdr:sp macro="" textlink="">
      <xdr:nvSpPr>
        <xdr:cNvPr id="80" name="円/楕円 79"/>
        <xdr:cNvSpPr/>
      </xdr:nvSpPr>
      <xdr:spPr>
        <a:xfrm>
          <a:off x="3746500" y="624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168551</xdr:rowOff>
    </xdr:from>
    <xdr:ext cx="534377" cy="259045"/>
    <xdr:sp macro="" textlink="">
      <xdr:nvSpPr>
        <xdr:cNvPr id="81" name="テキスト ボックス 80"/>
        <xdr:cNvSpPr txBox="1"/>
      </xdr:nvSpPr>
      <xdr:spPr>
        <a:xfrm>
          <a:off x="3530111" y="63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119258</xdr:rowOff>
    </xdr:from>
    <xdr:to>
      <xdr:col>4</xdr:col>
      <xdr:colOff>206375</xdr:colOff>
      <xdr:row>37</xdr:row>
      <xdr:rowOff>49408</xdr:rowOff>
    </xdr:to>
    <xdr:sp macro="" textlink="">
      <xdr:nvSpPr>
        <xdr:cNvPr id="82" name="円/楕円 81"/>
        <xdr:cNvSpPr/>
      </xdr:nvSpPr>
      <xdr:spPr>
        <a:xfrm>
          <a:off x="2857500" y="62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40535</xdr:rowOff>
    </xdr:from>
    <xdr:ext cx="534377" cy="259045"/>
    <xdr:sp macro="" textlink="">
      <xdr:nvSpPr>
        <xdr:cNvPr id="83" name="テキスト ボックス 82"/>
        <xdr:cNvSpPr txBox="1"/>
      </xdr:nvSpPr>
      <xdr:spPr>
        <a:xfrm>
          <a:off x="2641111" y="63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38540</xdr:rowOff>
    </xdr:from>
    <xdr:to>
      <xdr:col>3</xdr:col>
      <xdr:colOff>3175</xdr:colOff>
      <xdr:row>36</xdr:row>
      <xdr:rowOff>140140</xdr:rowOff>
    </xdr:to>
    <xdr:sp macro="" textlink="">
      <xdr:nvSpPr>
        <xdr:cNvPr id="84" name="円/楕円 83"/>
        <xdr:cNvSpPr/>
      </xdr:nvSpPr>
      <xdr:spPr>
        <a:xfrm>
          <a:off x="1968500" y="62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131267</xdr:rowOff>
    </xdr:from>
    <xdr:ext cx="534377" cy="259045"/>
    <xdr:sp macro="" textlink="">
      <xdr:nvSpPr>
        <xdr:cNvPr id="85" name="テキスト ボックス 84"/>
        <xdr:cNvSpPr txBox="1"/>
      </xdr:nvSpPr>
      <xdr:spPr>
        <a:xfrm>
          <a:off x="1752111" y="630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36139</xdr:rowOff>
    </xdr:from>
    <xdr:to>
      <xdr:col>1</xdr:col>
      <xdr:colOff>485775</xdr:colOff>
      <xdr:row>36</xdr:row>
      <xdr:rowOff>137739</xdr:rowOff>
    </xdr:to>
    <xdr:sp macro="" textlink="">
      <xdr:nvSpPr>
        <xdr:cNvPr id="86" name="円/楕円 85"/>
        <xdr:cNvSpPr/>
      </xdr:nvSpPr>
      <xdr:spPr>
        <a:xfrm>
          <a:off x="1079500" y="62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128866</xdr:rowOff>
    </xdr:from>
    <xdr:ext cx="534377" cy="259045"/>
    <xdr:sp macro="" textlink="">
      <xdr:nvSpPr>
        <xdr:cNvPr id="87" name="テキスト ボックス 86"/>
        <xdr:cNvSpPr txBox="1"/>
      </xdr:nvSpPr>
      <xdr:spPr>
        <a:xfrm>
          <a:off x="863111" y="63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5993</xdr:rowOff>
    </xdr:from>
    <xdr:to>
      <xdr:col>6</xdr:col>
      <xdr:colOff>511175</xdr:colOff>
      <xdr:row>59</xdr:row>
      <xdr:rowOff>7179</xdr:rowOff>
    </xdr:to>
    <xdr:cxnSp macro="">
      <xdr:nvCxnSpPr>
        <xdr:cNvPr id="118" name="直線コネクタ 117"/>
        <xdr:cNvCxnSpPr/>
      </xdr:nvCxnSpPr>
      <xdr:spPr>
        <a:xfrm flipV="1">
          <a:off x="3797300" y="10121543"/>
          <a:ext cx="8382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7179</xdr:rowOff>
    </xdr:from>
    <xdr:to>
      <xdr:col>5</xdr:col>
      <xdr:colOff>358775</xdr:colOff>
      <xdr:row>59</xdr:row>
      <xdr:rowOff>11147</xdr:rowOff>
    </xdr:to>
    <xdr:cxnSp macro="">
      <xdr:nvCxnSpPr>
        <xdr:cNvPr id="121" name="直線コネクタ 120"/>
        <xdr:cNvCxnSpPr/>
      </xdr:nvCxnSpPr>
      <xdr:spPr>
        <a:xfrm flipV="1">
          <a:off x="2908300" y="10122729"/>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11147</xdr:rowOff>
    </xdr:from>
    <xdr:to>
      <xdr:col>4</xdr:col>
      <xdr:colOff>155575</xdr:colOff>
      <xdr:row>59</xdr:row>
      <xdr:rowOff>16953</xdr:rowOff>
    </xdr:to>
    <xdr:cxnSp macro="">
      <xdr:nvCxnSpPr>
        <xdr:cNvPr id="124" name="直線コネクタ 123"/>
        <xdr:cNvCxnSpPr/>
      </xdr:nvCxnSpPr>
      <xdr:spPr>
        <a:xfrm flipV="1">
          <a:off x="2019300" y="10126697"/>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16953</xdr:rowOff>
    </xdr:from>
    <xdr:to>
      <xdr:col>2</xdr:col>
      <xdr:colOff>638175</xdr:colOff>
      <xdr:row>59</xdr:row>
      <xdr:rowOff>25802</xdr:rowOff>
    </xdr:to>
    <xdr:cxnSp macro="">
      <xdr:nvCxnSpPr>
        <xdr:cNvPr id="127" name="直線コネクタ 126"/>
        <xdr:cNvCxnSpPr/>
      </xdr:nvCxnSpPr>
      <xdr:spPr>
        <a:xfrm flipV="1">
          <a:off x="1130300" y="10132503"/>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126643</xdr:rowOff>
    </xdr:from>
    <xdr:to>
      <xdr:col>6</xdr:col>
      <xdr:colOff>561975</xdr:colOff>
      <xdr:row>59</xdr:row>
      <xdr:rowOff>56793</xdr:rowOff>
    </xdr:to>
    <xdr:sp macro="" textlink="">
      <xdr:nvSpPr>
        <xdr:cNvPr id="137" name="円/楕円 136"/>
        <xdr:cNvSpPr/>
      </xdr:nvSpPr>
      <xdr:spPr>
        <a:xfrm>
          <a:off x="4584700" y="100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56,885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127829</xdr:rowOff>
    </xdr:from>
    <xdr:to>
      <xdr:col>5</xdr:col>
      <xdr:colOff>409575</xdr:colOff>
      <xdr:row>59</xdr:row>
      <xdr:rowOff>57979</xdr:rowOff>
    </xdr:to>
    <xdr:sp macro="" textlink="">
      <xdr:nvSpPr>
        <xdr:cNvPr id="139" name="円/楕円 138"/>
        <xdr:cNvSpPr/>
      </xdr:nvSpPr>
      <xdr:spPr>
        <a:xfrm>
          <a:off x="3746500" y="1007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49106</xdr:rowOff>
    </xdr:from>
    <xdr:ext cx="534377" cy="259045"/>
    <xdr:sp macro="" textlink="">
      <xdr:nvSpPr>
        <xdr:cNvPr id="140" name="テキスト ボックス 139"/>
        <xdr:cNvSpPr txBox="1"/>
      </xdr:nvSpPr>
      <xdr:spPr>
        <a:xfrm>
          <a:off x="3530111" y="101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131797</xdr:rowOff>
    </xdr:from>
    <xdr:to>
      <xdr:col>4</xdr:col>
      <xdr:colOff>206375</xdr:colOff>
      <xdr:row>59</xdr:row>
      <xdr:rowOff>61947</xdr:rowOff>
    </xdr:to>
    <xdr:sp macro="" textlink="">
      <xdr:nvSpPr>
        <xdr:cNvPr id="141" name="円/楕円 140"/>
        <xdr:cNvSpPr/>
      </xdr:nvSpPr>
      <xdr:spPr>
        <a:xfrm>
          <a:off x="2857500" y="1007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53074</xdr:rowOff>
    </xdr:from>
    <xdr:ext cx="534377" cy="259045"/>
    <xdr:sp macro="" textlink="">
      <xdr:nvSpPr>
        <xdr:cNvPr id="142" name="テキスト ボックス 141"/>
        <xdr:cNvSpPr txBox="1"/>
      </xdr:nvSpPr>
      <xdr:spPr>
        <a:xfrm>
          <a:off x="2641111" y="101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137603</xdr:rowOff>
    </xdr:from>
    <xdr:to>
      <xdr:col>3</xdr:col>
      <xdr:colOff>3175</xdr:colOff>
      <xdr:row>59</xdr:row>
      <xdr:rowOff>67753</xdr:rowOff>
    </xdr:to>
    <xdr:sp macro="" textlink="">
      <xdr:nvSpPr>
        <xdr:cNvPr id="143" name="円/楕円 142"/>
        <xdr:cNvSpPr/>
      </xdr:nvSpPr>
      <xdr:spPr>
        <a:xfrm>
          <a:off x="1968500" y="100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58880</xdr:rowOff>
    </xdr:from>
    <xdr:ext cx="534377" cy="259045"/>
    <xdr:sp macro="" textlink="">
      <xdr:nvSpPr>
        <xdr:cNvPr id="144" name="テキスト ボックス 143"/>
        <xdr:cNvSpPr txBox="1"/>
      </xdr:nvSpPr>
      <xdr:spPr>
        <a:xfrm>
          <a:off x="1752111" y="101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50,173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146452</xdr:rowOff>
    </xdr:from>
    <xdr:to>
      <xdr:col>1</xdr:col>
      <xdr:colOff>485775</xdr:colOff>
      <xdr:row>59</xdr:row>
      <xdr:rowOff>76602</xdr:rowOff>
    </xdr:to>
    <xdr:sp macro="" textlink="">
      <xdr:nvSpPr>
        <xdr:cNvPr id="145" name="円/楕円 144"/>
        <xdr:cNvSpPr/>
      </xdr:nvSpPr>
      <xdr:spPr>
        <a:xfrm>
          <a:off x="1079500" y="100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67729</xdr:rowOff>
    </xdr:from>
    <xdr:ext cx="534377" cy="259045"/>
    <xdr:sp macro="" textlink="">
      <xdr:nvSpPr>
        <xdr:cNvPr id="146" name="テキスト ボックス 145"/>
        <xdr:cNvSpPr txBox="1"/>
      </xdr:nvSpPr>
      <xdr:spPr>
        <a:xfrm>
          <a:off x="863111" y="101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40314</xdr:rowOff>
    </xdr:from>
    <xdr:to>
      <xdr:col>6</xdr:col>
      <xdr:colOff>511175</xdr:colOff>
      <xdr:row>78</xdr:row>
      <xdr:rowOff>54682</xdr:rowOff>
    </xdr:to>
    <xdr:cxnSp macro="">
      <xdr:nvCxnSpPr>
        <xdr:cNvPr id="177" name="直線コネクタ 176"/>
        <xdr:cNvCxnSpPr/>
      </xdr:nvCxnSpPr>
      <xdr:spPr>
        <a:xfrm flipV="1">
          <a:off x="3797300" y="13413414"/>
          <a:ext cx="8382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54682</xdr:rowOff>
    </xdr:from>
    <xdr:to>
      <xdr:col>5</xdr:col>
      <xdr:colOff>358775</xdr:colOff>
      <xdr:row>78</xdr:row>
      <xdr:rowOff>69052</xdr:rowOff>
    </xdr:to>
    <xdr:cxnSp macro="">
      <xdr:nvCxnSpPr>
        <xdr:cNvPr id="180" name="直線コネクタ 179"/>
        <xdr:cNvCxnSpPr/>
      </xdr:nvCxnSpPr>
      <xdr:spPr>
        <a:xfrm flipV="1">
          <a:off x="2908300" y="13427782"/>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69052</xdr:rowOff>
    </xdr:from>
    <xdr:to>
      <xdr:col>4</xdr:col>
      <xdr:colOff>155575</xdr:colOff>
      <xdr:row>78</xdr:row>
      <xdr:rowOff>83965</xdr:rowOff>
    </xdr:to>
    <xdr:cxnSp macro="">
      <xdr:nvCxnSpPr>
        <xdr:cNvPr id="183" name="直線コネクタ 182"/>
        <xdr:cNvCxnSpPr/>
      </xdr:nvCxnSpPr>
      <xdr:spPr>
        <a:xfrm flipV="1">
          <a:off x="2019300" y="13442152"/>
          <a:ext cx="889000" cy="1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83965</xdr:rowOff>
    </xdr:from>
    <xdr:to>
      <xdr:col>2</xdr:col>
      <xdr:colOff>638175</xdr:colOff>
      <xdr:row>78</xdr:row>
      <xdr:rowOff>90824</xdr:rowOff>
    </xdr:to>
    <xdr:cxnSp macro="">
      <xdr:nvCxnSpPr>
        <xdr:cNvPr id="186" name="直線コネクタ 185"/>
        <xdr:cNvCxnSpPr/>
      </xdr:nvCxnSpPr>
      <xdr:spPr>
        <a:xfrm flipV="1">
          <a:off x="1130300" y="134570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160964</xdr:rowOff>
    </xdr:from>
    <xdr:to>
      <xdr:col>6</xdr:col>
      <xdr:colOff>561975</xdr:colOff>
      <xdr:row>78</xdr:row>
      <xdr:rowOff>91114</xdr:rowOff>
    </xdr:to>
    <xdr:sp macro="" textlink="">
      <xdr:nvSpPr>
        <xdr:cNvPr id="196" name="円/楕円 195"/>
        <xdr:cNvSpPr/>
      </xdr:nvSpPr>
      <xdr:spPr>
        <a:xfrm>
          <a:off x="4584700" y="133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139391</xdr:rowOff>
    </xdr:from>
    <xdr:ext cx="469744" cy="259045"/>
    <xdr:sp macro="" textlink="">
      <xdr:nvSpPr>
        <xdr:cNvPr id="197" name="維持補修費該当値テキスト"/>
        <xdr:cNvSpPr txBox="1"/>
      </xdr:nvSpPr>
      <xdr:spPr>
        <a:xfrm>
          <a:off x="4686300" y="1334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3882</xdr:rowOff>
    </xdr:from>
    <xdr:to>
      <xdr:col>5</xdr:col>
      <xdr:colOff>409575</xdr:colOff>
      <xdr:row>78</xdr:row>
      <xdr:rowOff>105482</xdr:rowOff>
    </xdr:to>
    <xdr:sp macro="" textlink="">
      <xdr:nvSpPr>
        <xdr:cNvPr id="198" name="円/楕円 197"/>
        <xdr:cNvSpPr/>
      </xdr:nvSpPr>
      <xdr:spPr>
        <a:xfrm>
          <a:off x="3746500" y="133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96609</xdr:rowOff>
    </xdr:from>
    <xdr:ext cx="469744" cy="259045"/>
    <xdr:sp macro="" textlink="">
      <xdr:nvSpPr>
        <xdr:cNvPr id="199" name="テキスト ボックス 198"/>
        <xdr:cNvSpPr txBox="1"/>
      </xdr:nvSpPr>
      <xdr:spPr>
        <a:xfrm>
          <a:off x="3562427" y="13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18252</xdr:rowOff>
    </xdr:from>
    <xdr:to>
      <xdr:col>4</xdr:col>
      <xdr:colOff>206375</xdr:colOff>
      <xdr:row>78</xdr:row>
      <xdr:rowOff>119852</xdr:rowOff>
    </xdr:to>
    <xdr:sp macro="" textlink="">
      <xdr:nvSpPr>
        <xdr:cNvPr id="200" name="円/楕円 199"/>
        <xdr:cNvSpPr/>
      </xdr:nvSpPr>
      <xdr:spPr>
        <a:xfrm>
          <a:off x="2857500" y="133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110979</xdr:rowOff>
    </xdr:from>
    <xdr:ext cx="469744" cy="259045"/>
    <xdr:sp macro="" textlink="">
      <xdr:nvSpPr>
        <xdr:cNvPr id="201" name="テキスト ボックス 200"/>
        <xdr:cNvSpPr txBox="1"/>
      </xdr:nvSpPr>
      <xdr:spPr>
        <a:xfrm>
          <a:off x="2673427" y="134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33165</xdr:rowOff>
    </xdr:from>
    <xdr:to>
      <xdr:col>3</xdr:col>
      <xdr:colOff>3175</xdr:colOff>
      <xdr:row>78</xdr:row>
      <xdr:rowOff>134765</xdr:rowOff>
    </xdr:to>
    <xdr:sp macro="" textlink="">
      <xdr:nvSpPr>
        <xdr:cNvPr id="202" name="円/楕円 201"/>
        <xdr:cNvSpPr/>
      </xdr:nvSpPr>
      <xdr:spPr>
        <a:xfrm>
          <a:off x="1968500" y="134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125892</xdr:rowOff>
    </xdr:from>
    <xdr:ext cx="469744" cy="259045"/>
    <xdr:sp macro="" textlink="">
      <xdr:nvSpPr>
        <xdr:cNvPr id="203" name="テキスト ボックス 202"/>
        <xdr:cNvSpPr txBox="1"/>
      </xdr:nvSpPr>
      <xdr:spPr>
        <a:xfrm>
          <a:off x="1784427" y="134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40024</xdr:rowOff>
    </xdr:from>
    <xdr:to>
      <xdr:col>1</xdr:col>
      <xdr:colOff>485775</xdr:colOff>
      <xdr:row>78</xdr:row>
      <xdr:rowOff>141624</xdr:rowOff>
    </xdr:to>
    <xdr:sp macro="" textlink="">
      <xdr:nvSpPr>
        <xdr:cNvPr id="204" name="円/楕円 203"/>
        <xdr:cNvSpPr/>
      </xdr:nvSpPr>
      <xdr:spPr>
        <a:xfrm>
          <a:off x="1079500" y="134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132751</xdr:rowOff>
    </xdr:from>
    <xdr:ext cx="469744" cy="259045"/>
    <xdr:sp macro="" textlink="">
      <xdr:nvSpPr>
        <xdr:cNvPr id="205" name="テキスト ボックス 204"/>
        <xdr:cNvSpPr txBox="1"/>
      </xdr:nvSpPr>
      <xdr:spPr>
        <a:xfrm>
          <a:off x="895427" y="135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160655</xdr:rowOff>
    </xdr:from>
    <xdr:to>
      <xdr:col>6</xdr:col>
      <xdr:colOff>511175</xdr:colOff>
      <xdr:row>95</xdr:row>
      <xdr:rowOff>33083</xdr:rowOff>
    </xdr:to>
    <xdr:cxnSp macro="">
      <xdr:nvCxnSpPr>
        <xdr:cNvPr id="235" name="直線コネクタ 234"/>
        <xdr:cNvCxnSpPr/>
      </xdr:nvCxnSpPr>
      <xdr:spPr>
        <a:xfrm flipV="1">
          <a:off x="3797300" y="16276955"/>
          <a:ext cx="838200" cy="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33083</xdr:rowOff>
    </xdr:from>
    <xdr:to>
      <xdr:col>5</xdr:col>
      <xdr:colOff>358775</xdr:colOff>
      <xdr:row>95</xdr:row>
      <xdr:rowOff>83414</xdr:rowOff>
    </xdr:to>
    <xdr:cxnSp macro="">
      <xdr:nvCxnSpPr>
        <xdr:cNvPr id="238" name="直線コネクタ 237"/>
        <xdr:cNvCxnSpPr/>
      </xdr:nvCxnSpPr>
      <xdr:spPr>
        <a:xfrm flipV="1">
          <a:off x="2908300" y="16320833"/>
          <a:ext cx="889000" cy="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83414</xdr:rowOff>
    </xdr:from>
    <xdr:to>
      <xdr:col>4</xdr:col>
      <xdr:colOff>155575</xdr:colOff>
      <xdr:row>95</xdr:row>
      <xdr:rowOff>153175</xdr:rowOff>
    </xdr:to>
    <xdr:cxnSp macro="">
      <xdr:nvCxnSpPr>
        <xdr:cNvPr id="241" name="直線コネクタ 240"/>
        <xdr:cNvCxnSpPr/>
      </xdr:nvCxnSpPr>
      <xdr:spPr>
        <a:xfrm flipV="1">
          <a:off x="2019300" y="16371164"/>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153175</xdr:rowOff>
    </xdr:from>
    <xdr:to>
      <xdr:col>2</xdr:col>
      <xdr:colOff>638175</xdr:colOff>
      <xdr:row>96</xdr:row>
      <xdr:rowOff>2412</xdr:rowOff>
    </xdr:to>
    <xdr:cxnSp macro="">
      <xdr:nvCxnSpPr>
        <xdr:cNvPr id="244" name="直線コネクタ 243"/>
        <xdr:cNvCxnSpPr/>
      </xdr:nvCxnSpPr>
      <xdr:spPr>
        <a:xfrm flipV="1">
          <a:off x="1130300" y="16440925"/>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109855</xdr:rowOff>
    </xdr:from>
    <xdr:to>
      <xdr:col>6</xdr:col>
      <xdr:colOff>561975</xdr:colOff>
      <xdr:row>95</xdr:row>
      <xdr:rowOff>40005</xdr:rowOff>
    </xdr:to>
    <xdr:sp macro="" textlink="">
      <xdr:nvSpPr>
        <xdr:cNvPr id="254" name="円/楕円 253"/>
        <xdr:cNvSpPr/>
      </xdr:nvSpPr>
      <xdr:spPr>
        <a:xfrm>
          <a:off x="4584700" y="162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132732</xdr:rowOff>
    </xdr:from>
    <xdr:ext cx="534377" cy="259045"/>
    <xdr:sp macro="" textlink="">
      <xdr:nvSpPr>
        <xdr:cNvPr id="255" name="扶助費該当値テキスト"/>
        <xdr:cNvSpPr txBox="1"/>
      </xdr:nvSpPr>
      <xdr:spPr>
        <a:xfrm>
          <a:off x="4686300"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88,350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153733</xdr:rowOff>
    </xdr:from>
    <xdr:to>
      <xdr:col>5</xdr:col>
      <xdr:colOff>409575</xdr:colOff>
      <xdr:row>95</xdr:row>
      <xdr:rowOff>83883</xdr:rowOff>
    </xdr:to>
    <xdr:sp macro="" textlink="">
      <xdr:nvSpPr>
        <xdr:cNvPr id="256" name="円/楕円 255"/>
        <xdr:cNvSpPr/>
      </xdr:nvSpPr>
      <xdr:spPr>
        <a:xfrm>
          <a:off x="3746500" y="16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100410</xdr:rowOff>
    </xdr:from>
    <xdr:ext cx="534377" cy="259045"/>
    <xdr:sp macro="" textlink="">
      <xdr:nvSpPr>
        <xdr:cNvPr id="257" name="テキスト ボックス 256"/>
        <xdr:cNvSpPr txBox="1"/>
      </xdr:nvSpPr>
      <xdr:spPr>
        <a:xfrm>
          <a:off x="3530111" y="160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84,895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32614</xdr:rowOff>
    </xdr:from>
    <xdr:to>
      <xdr:col>4</xdr:col>
      <xdr:colOff>206375</xdr:colOff>
      <xdr:row>95</xdr:row>
      <xdr:rowOff>134214</xdr:rowOff>
    </xdr:to>
    <xdr:sp macro="" textlink="">
      <xdr:nvSpPr>
        <xdr:cNvPr id="258" name="円/楕円 257"/>
        <xdr:cNvSpPr/>
      </xdr:nvSpPr>
      <xdr:spPr>
        <a:xfrm>
          <a:off x="2857500" y="163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125341</xdr:rowOff>
    </xdr:from>
    <xdr:ext cx="534377" cy="259045"/>
    <xdr:sp macro="" textlink="">
      <xdr:nvSpPr>
        <xdr:cNvPr id="259" name="テキスト ボックス 258"/>
        <xdr:cNvSpPr txBox="1"/>
      </xdr:nvSpPr>
      <xdr:spPr>
        <a:xfrm>
          <a:off x="2641111" y="164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102375</xdr:rowOff>
    </xdr:from>
    <xdr:to>
      <xdr:col>3</xdr:col>
      <xdr:colOff>3175</xdr:colOff>
      <xdr:row>96</xdr:row>
      <xdr:rowOff>32525</xdr:rowOff>
    </xdr:to>
    <xdr:sp macro="" textlink="">
      <xdr:nvSpPr>
        <xdr:cNvPr id="260" name="円/楕円 259"/>
        <xdr:cNvSpPr/>
      </xdr:nvSpPr>
      <xdr:spPr>
        <a:xfrm>
          <a:off x="1968500" y="163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23652</xdr:rowOff>
    </xdr:from>
    <xdr:ext cx="534377" cy="259045"/>
    <xdr:sp macro="" textlink="">
      <xdr:nvSpPr>
        <xdr:cNvPr id="261" name="テキスト ボックス 260"/>
        <xdr:cNvSpPr txBox="1"/>
      </xdr:nvSpPr>
      <xdr:spPr>
        <a:xfrm>
          <a:off x="1752111" y="1648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123062</xdr:rowOff>
    </xdr:from>
    <xdr:to>
      <xdr:col>1</xdr:col>
      <xdr:colOff>485775</xdr:colOff>
      <xdr:row>96</xdr:row>
      <xdr:rowOff>53212</xdr:rowOff>
    </xdr:to>
    <xdr:sp macro="" textlink="">
      <xdr:nvSpPr>
        <xdr:cNvPr id="262" name="円/楕円 261"/>
        <xdr:cNvSpPr/>
      </xdr:nvSpPr>
      <xdr:spPr>
        <a:xfrm>
          <a:off x="1079500" y="16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44339</xdr:rowOff>
    </xdr:from>
    <xdr:ext cx="534377" cy="259045"/>
    <xdr:sp macro="" textlink="">
      <xdr:nvSpPr>
        <xdr:cNvPr id="263" name="テキスト ボックス 262"/>
        <xdr:cNvSpPr txBox="1"/>
      </xdr:nvSpPr>
      <xdr:spPr>
        <a:xfrm>
          <a:off x="863111" y="165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317</xdr:rowOff>
    </xdr:from>
    <xdr:to>
      <xdr:col>15</xdr:col>
      <xdr:colOff>180975</xdr:colOff>
      <xdr:row>36</xdr:row>
      <xdr:rowOff>22174</xdr:rowOff>
    </xdr:to>
    <xdr:cxnSp macro="">
      <xdr:nvCxnSpPr>
        <xdr:cNvPr id="292" name="直線コネクタ 291"/>
        <xdr:cNvCxnSpPr/>
      </xdr:nvCxnSpPr>
      <xdr:spPr>
        <a:xfrm flipV="1">
          <a:off x="9639300" y="6172517"/>
          <a:ext cx="8382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22174</xdr:rowOff>
    </xdr:from>
    <xdr:to>
      <xdr:col>14</xdr:col>
      <xdr:colOff>28575</xdr:colOff>
      <xdr:row>36</xdr:row>
      <xdr:rowOff>163792</xdr:rowOff>
    </xdr:to>
    <xdr:cxnSp macro="">
      <xdr:nvCxnSpPr>
        <xdr:cNvPr id="295" name="直線コネクタ 294"/>
        <xdr:cNvCxnSpPr/>
      </xdr:nvCxnSpPr>
      <xdr:spPr>
        <a:xfrm flipV="1">
          <a:off x="8750300" y="6194374"/>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126086</xdr:rowOff>
    </xdr:from>
    <xdr:to>
      <xdr:col>12</xdr:col>
      <xdr:colOff>511175</xdr:colOff>
      <xdr:row>36</xdr:row>
      <xdr:rowOff>163792</xdr:rowOff>
    </xdr:to>
    <xdr:cxnSp macro="">
      <xdr:nvCxnSpPr>
        <xdr:cNvPr id="298" name="直線コネクタ 297"/>
        <xdr:cNvCxnSpPr/>
      </xdr:nvCxnSpPr>
      <xdr:spPr>
        <a:xfrm>
          <a:off x="7861300" y="6298286"/>
          <a:ext cx="889000" cy="3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126086</xdr:rowOff>
    </xdr:from>
    <xdr:to>
      <xdr:col>11</xdr:col>
      <xdr:colOff>307975</xdr:colOff>
      <xdr:row>36</xdr:row>
      <xdr:rowOff>130620</xdr:rowOff>
    </xdr:to>
    <xdr:cxnSp macro="">
      <xdr:nvCxnSpPr>
        <xdr:cNvPr id="301" name="直線コネクタ 300"/>
        <xdr:cNvCxnSpPr/>
      </xdr:nvCxnSpPr>
      <xdr:spPr>
        <a:xfrm flipV="1">
          <a:off x="6972300" y="629828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120967</xdr:rowOff>
    </xdr:from>
    <xdr:to>
      <xdr:col>15</xdr:col>
      <xdr:colOff>231775</xdr:colOff>
      <xdr:row>36</xdr:row>
      <xdr:rowOff>51117</xdr:rowOff>
    </xdr:to>
    <xdr:sp macro="" textlink="">
      <xdr:nvSpPr>
        <xdr:cNvPr id="311" name="円/楕円 310"/>
        <xdr:cNvSpPr/>
      </xdr:nvSpPr>
      <xdr:spPr>
        <a:xfrm>
          <a:off x="10426700" y="61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143844</xdr:rowOff>
    </xdr:from>
    <xdr:ext cx="534377" cy="259045"/>
    <xdr:sp macro="" textlink="">
      <xdr:nvSpPr>
        <xdr:cNvPr id="312" name="補助費等該当値テキスト"/>
        <xdr:cNvSpPr txBox="1"/>
      </xdr:nvSpPr>
      <xdr:spPr>
        <a:xfrm>
          <a:off x="10528300" y="59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142824</xdr:rowOff>
    </xdr:from>
    <xdr:to>
      <xdr:col>14</xdr:col>
      <xdr:colOff>79375</xdr:colOff>
      <xdr:row>36</xdr:row>
      <xdr:rowOff>72974</xdr:rowOff>
    </xdr:to>
    <xdr:sp macro="" textlink="">
      <xdr:nvSpPr>
        <xdr:cNvPr id="313" name="円/楕円 312"/>
        <xdr:cNvSpPr/>
      </xdr:nvSpPr>
      <xdr:spPr>
        <a:xfrm>
          <a:off x="9588500" y="61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64101</xdr:rowOff>
    </xdr:from>
    <xdr:ext cx="534377" cy="259045"/>
    <xdr:sp macro="" textlink="">
      <xdr:nvSpPr>
        <xdr:cNvPr id="314" name="テキスト ボックス 313"/>
        <xdr:cNvSpPr txBox="1"/>
      </xdr:nvSpPr>
      <xdr:spPr>
        <a:xfrm>
          <a:off x="9372111" y="62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112992</xdr:rowOff>
    </xdr:from>
    <xdr:to>
      <xdr:col>12</xdr:col>
      <xdr:colOff>561975</xdr:colOff>
      <xdr:row>37</xdr:row>
      <xdr:rowOff>43142</xdr:rowOff>
    </xdr:to>
    <xdr:sp macro="" textlink="">
      <xdr:nvSpPr>
        <xdr:cNvPr id="315" name="円/楕円 314"/>
        <xdr:cNvSpPr/>
      </xdr:nvSpPr>
      <xdr:spPr>
        <a:xfrm>
          <a:off x="8699500" y="62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34269</xdr:rowOff>
    </xdr:from>
    <xdr:ext cx="534377" cy="259045"/>
    <xdr:sp macro="" textlink="">
      <xdr:nvSpPr>
        <xdr:cNvPr id="316" name="テキスト ボックス 315"/>
        <xdr:cNvSpPr txBox="1"/>
      </xdr:nvSpPr>
      <xdr:spPr>
        <a:xfrm>
          <a:off x="8483111" y="63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75286</xdr:rowOff>
    </xdr:from>
    <xdr:to>
      <xdr:col>11</xdr:col>
      <xdr:colOff>358775</xdr:colOff>
      <xdr:row>37</xdr:row>
      <xdr:rowOff>5436</xdr:rowOff>
    </xdr:to>
    <xdr:sp macro="" textlink="">
      <xdr:nvSpPr>
        <xdr:cNvPr id="317" name="円/楕円 316"/>
        <xdr:cNvSpPr/>
      </xdr:nvSpPr>
      <xdr:spPr>
        <a:xfrm>
          <a:off x="7810500" y="62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168013</xdr:rowOff>
    </xdr:from>
    <xdr:ext cx="534377" cy="259045"/>
    <xdr:sp macro="" textlink="">
      <xdr:nvSpPr>
        <xdr:cNvPr id="318" name="テキスト ボックス 317"/>
        <xdr:cNvSpPr txBox="1"/>
      </xdr:nvSpPr>
      <xdr:spPr>
        <a:xfrm>
          <a:off x="7594111" y="634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79820</xdr:rowOff>
    </xdr:from>
    <xdr:to>
      <xdr:col>10</xdr:col>
      <xdr:colOff>155575</xdr:colOff>
      <xdr:row>37</xdr:row>
      <xdr:rowOff>9970</xdr:rowOff>
    </xdr:to>
    <xdr:sp macro="" textlink="">
      <xdr:nvSpPr>
        <xdr:cNvPr id="319" name="円/楕円 318"/>
        <xdr:cNvSpPr/>
      </xdr:nvSpPr>
      <xdr:spPr>
        <a:xfrm>
          <a:off x="6921500" y="62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1097</xdr:rowOff>
    </xdr:from>
    <xdr:ext cx="534377" cy="259045"/>
    <xdr:sp macro="" textlink="">
      <xdr:nvSpPr>
        <xdr:cNvPr id="320" name="テキスト ボックス 319"/>
        <xdr:cNvSpPr txBox="1"/>
      </xdr:nvSpPr>
      <xdr:spPr>
        <a:xfrm>
          <a:off x="6705111" y="63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129080</xdr:rowOff>
    </xdr:from>
    <xdr:to>
      <xdr:col>15</xdr:col>
      <xdr:colOff>180975</xdr:colOff>
      <xdr:row>59</xdr:row>
      <xdr:rowOff>27591</xdr:rowOff>
    </xdr:to>
    <xdr:cxnSp macro="">
      <xdr:nvCxnSpPr>
        <xdr:cNvPr id="351" name="直線コネクタ 350"/>
        <xdr:cNvCxnSpPr/>
      </xdr:nvCxnSpPr>
      <xdr:spPr>
        <a:xfrm>
          <a:off x="9639300" y="10073180"/>
          <a:ext cx="838200" cy="6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129080</xdr:rowOff>
    </xdr:from>
    <xdr:to>
      <xdr:col>14</xdr:col>
      <xdr:colOff>28575</xdr:colOff>
      <xdr:row>59</xdr:row>
      <xdr:rowOff>27492</xdr:rowOff>
    </xdr:to>
    <xdr:cxnSp macro="">
      <xdr:nvCxnSpPr>
        <xdr:cNvPr id="354" name="直線コネクタ 353"/>
        <xdr:cNvCxnSpPr/>
      </xdr:nvCxnSpPr>
      <xdr:spPr>
        <a:xfrm flipV="1">
          <a:off x="8750300" y="10073180"/>
          <a:ext cx="889000" cy="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16370</xdr:rowOff>
    </xdr:from>
    <xdr:to>
      <xdr:col>12</xdr:col>
      <xdr:colOff>511175</xdr:colOff>
      <xdr:row>59</xdr:row>
      <xdr:rowOff>27492</xdr:rowOff>
    </xdr:to>
    <xdr:cxnSp macro="">
      <xdr:nvCxnSpPr>
        <xdr:cNvPr id="357" name="直線コネクタ 356"/>
        <xdr:cNvCxnSpPr/>
      </xdr:nvCxnSpPr>
      <xdr:spPr>
        <a:xfrm>
          <a:off x="7861300" y="10131920"/>
          <a:ext cx="8890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16370</xdr:rowOff>
    </xdr:from>
    <xdr:to>
      <xdr:col>11</xdr:col>
      <xdr:colOff>307975</xdr:colOff>
      <xdr:row>59</xdr:row>
      <xdr:rowOff>66749</xdr:rowOff>
    </xdr:to>
    <xdr:cxnSp macro="">
      <xdr:nvCxnSpPr>
        <xdr:cNvPr id="360" name="直線コネクタ 359"/>
        <xdr:cNvCxnSpPr/>
      </xdr:nvCxnSpPr>
      <xdr:spPr>
        <a:xfrm flipV="1">
          <a:off x="6972300" y="10131920"/>
          <a:ext cx="889000" cy="5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148241</xdr:rowOff>
    </xdr:from>
    <xdr:to>
      <xdr:col>15</xdr:col>
      <xdr:colOff>231775</xdr:colOff>
      <xdr:row>59</xdr:row>
      <xdr:rowOff>78391</xdr:rowOff>
    </xdr:to>
    <xdr:sp macro="" textlink="">
      <xdr:nvSpPr>
        <xdr:cNvPr id="370" name="円/楕円 369"/>
        <xdr:cNvSpPr/>
      </xdr:nvSpPr>
      <xdr:spPr>
        <a:xfrm>
          <a:off x="10426700" y="100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107618</xdr:rowOff>
    </xdr:from>
    <xdr:ext cx="534377" cy="259045"/>
    <xdr:sp macro="" textlink="">
      <xdr:nvSpPr>
        <xdr:cNvPr id="371" name="普通建設事業費該当値テキスト"/>
        <xdr:cNvSpPr txBox="1"/>
      </xdr:nvSpPr>
      <xdr:spPr>
        <a:xfrm>
          <a:off x="10528300" y="98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78280</xdr:rowOff>
    </xdr:from>
    <xdr:to>
      <xdr:col>14</xdr:col>
      <xdr:colOff>79375</xdr:colOff>
      <xdr:row>59</xdr:row>
      <xdr:rowOff>8430</xdr:rowOff>
    </xdr:to>
    <xdr:sp macro="" textlink="">
      <xdr:nvSpPr>
        <xdr:cNvPr id="372" name="円/楕円 371"/>
        <xdr:cNvSpPr/>
      </xdr:nvSpPr>
      <xdr:spPr>
        <a:xfrm>
          <a:off x="9588500" y="100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24957</xdr:rowOff>
    </xdr:from>
    <xdr:ext cx="599010" cy="259045"/>
    <xdr:sp macro="" textlink="">
      <xdr:nvSpPr>
        <xdr:cNvPr id="373" name="テキスト ボックス 372"/>
        <xdr:cNvSpPr txBox="1"/>
      </xdr:nvSpPr>
      <xdr:spPr>
        <a:xfrm>
          <a:off x="9339794" y="979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148142</xdr:rowOff>
    </xdr:from>
    <xdr:to>
      <xdr:col>12</xdr:col>
      <xdr:colOff>561975</xdr:colOff>
      <xdr:row>59</xdr:row>
      <xdr:rowOff>78292</xdr:rowOff>
    </xdr:to>
    <xdr:sp macro="" textlink="">
      <xdr:nvSpPr>
        <xdr:cNvPr id="374" name="円/楕円 373"/>
        <xdr:cNvSpPr/>
      </xdr:nvSpPr>
      <xdr:spPr>
        <a:xfrm>
          <a:off x="8699500" y="100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69419</xdr:rowOff>
    </xdr:from>
    <xdr:ext cx="534377" cy="259045"/>
    <xdr:sp macro="" textlink="">
      <xdr:nvSpPr>
        <xdr:cNvPr id="375" name="テキスト ボックス 374"/>
        <xdr:cNvSpPr txBox="1"/>
      </xdr:nvSpPr>
      <xdr:spPr>
        <a:xfrm>
          <a:off x="8483111" y="1018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137020</xdr:rowOff>
    </xdr:from>
    <xdr:to>
      <xdr:col>11</xdr:col>
      <xdr:colOff>358775</xdr:colOff>
      <xdr:row>59</xdr:row>
      <xdr:rowOff>67170</xdr:rowOff>
    </xdr:to>
    <xdr:sp macro="" textlink="">
      <xdr:nvSpPr>
        <xdr:cNvPr id="376" name="円/楕円 375"/>
        <xdr:cNvSpPr/>
      </xdr:nvSpPr>
      <xdr:spPr>
        <a:xfrm>
          <a:off x="7810500" y="100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83697</xdr:rowOff>
    </xdr:from>
    <xdr:ext cx="534377" cy="259045"/>
    <xdr:sp macro="" textlink="">
      <xdr:nvSpPr>
        <xdr:cNvPr id="377" name="テキスト ボックス 376"/>
        <xdr:cNvSpPr txBox="1"/>
      </xdr:nvSpPr>
      <xdr:spPr>
        <a:xfrm>
          <a:off x="7594111" y="98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15949</xdr:rowOff>
    </xdr:from>
    <xdr:to>
      <xdr:col>10</xdr:col>
      <xdr:colOff>155575</xdr:colOff>
      <xdr:row>59</xdr:row>
      <xdr:rowOff>117549</xdr:rowOff>
    </xdr:to>
    <xdr:sp macro="" textlink="">
      <xdr:nvSpPr>
        <xdr:cNvPr id="378" name="円/楕円 377"/>
        <xdr:cNvSpPr/>
      </xdr:nvSpPr>
      <xdr:spPr>
        <a:xfrm>
          <a:off x="6921500" y="101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108676</xdr:rowOff>
    </xdr:from>
    <xdr:ext cx="534377" cy="259045"/>
    <xdr:sp macro="" textlink="">
      <xdr:nvSpPr>
        <xdr:cNvPr id="379" name="テキスト ボックス 378"/>
        <xdr:cNvSpPr txBox="1"/>
      </xdr:nvSpPr>
      <xdr:spPr>
        <a:xfrm>
          <a:off x="6705111" y="1022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16974</xdr:rowOff>
    </xdr:from>
    <xdr:to>
      <xdr:col>15</xdr:col>
      <xdr:colOff>180975</xdr:colOff>
      <xdr:row>79</xdr:row>
      <xdr:rowOff>27315</xdr:rowOff>
    </xdr:to>
    <xdr:cxnSp macro="">
      <xdr:nvCxnSpPr>
        <xdr:cNvPr id="408" name="直線コネクタ 407"/>
        <xdr:cNvCxnSpPr/>
      </xdr:nvCxnSpPr>
      <xdr:spPr>
        <a:xfrm>
          <a:off x="9639300" y="1356152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16974</xdr:rowOff>
    </xdr:from>
    <xdr:to>
      <xdr:col>14</xdr:col>
      <xdr:colOff>28575</xdr:colOff>
      <xdr:row>79</xdr:row>
      <xdr:rowOff>19067</xdr:rowOff>
    </xdr:to>
    <xdr:cxnSp macro="">
      <xdr:nvCxnSpPr>
        <xdr:cNvPr id="411" name="直線コネクタ 410"/>
        <xdr:cNvCxnSpPr/>
      </xdr:nvCxnSpPr>
      <xdr:spPr>
        <a:xfrm flipV="1">
          <a:off x="8750300" y="13561524"/>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147965</xdr:rowOff>
    </xdr:from>
    <xdr:to>
      <xdr:col>15</xdr:col>
      <xdr:colOff>231775</xdr:colOff>
      <xdr:row>79</xdr:row>
      <xdr:rowOff>78115</xdr:rowOff>
    </xdr:to>
    <xdr:sp macro="" textlink="">
      <xdr:nvSpPr>
        <xdr:cNvPr id="421" name="円/楕円 420"/>
        <xdr:cNvSpPr/>
      </xdr:nvSpPr>
      <xdr:spPr>
        <a:xfrm>
          <a:off x="10426700" y="135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137624</xdr:rowOff>
    </xdr:from>
    <xdr:to>
      <xdr:col>14</xdr:col>
      <xdr:colOff>79375</xdr:colOff>
      <xdr:row>79</xdr:row>
      <xdr:rowOff>67774</xdr:rowOff>
    </xdr:to>
    <xdr:sp macro="" textlink="">
      <xdr:nvSpPr>
        <xdr:cNvPr id="423" name="円/楕円 422"/>
        <xdr:cNvSpPr/>
      </xdr:nvSpPr>
      <xdr:spPr>
        <a:xfrm>
          <a:off x="9588500" y="135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84301</xdr:rowOff>
    </xdr:from>
    <xdr:ext cx="534377" cy="259045"/>
    <xdr:sp macro="" textlink="">
      <xdr:nvSpPr>
        <xdr:cNvPr id="424" name="テキスト ボックス 423"/>
        <xdr:cNvSpPr txBox="1"/>
      </xdr:nvSpPr>
      <xdr:spPr>
        <a:xfrm>
          <a:off x="9372111" y="132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139717</xdr:rowOff>
    </xdr:from>
    <xdr:to>
      <xdr:col>12</xdr:col>
      <xdr:colOff>561975</xdr:colOff>
      <xdr:row>79</xdr:row>
      <xdr:rowOff>69867</xdr:rowOff>
    </xdr:to>
    <xdr:sp macro="" textlink="">
      <xdr:nvSpPr>
        <xdr:cNvPr id="425" name="円/楕円 424"/>
        <xdr:cNvSpPr/>
      </xdr:nvSpPr>
      <xdr:spPr>
        <a:xfrm>
          <a:off x="8699500" y="1351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60994</xdr:rowOff>
    </xdr:from>
    <xdr:ext cx="534377" cy="259045"/>
    <xdr:sp macro="" textlink="">
      <xdr:nvSpPr>
        <xdr:cNvPr id="426" name="テキスト ボックス 425"/>
        <xdr:cNvSpPr txBox="1"/>
      </xdr:nvSpPr>
      <xdr:spPr>
        <a:xfrm>
          <a:off x="8483111" y="136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20853</xdr:rowOff>
    </xdr:from>
    <xdr:to>
      <xdr:col>15</xdr:col>
      <xdr:colOff>180975</xdr:colOff>
      <xdr:row>96</xdr:row>
      <xdr:rowOff>21400</xdr:rowOff>
    </xdr:to>
    <xdr:cxnSp macro="">
      <xdr:nvCxnSpPr>
        <xdr:cNvPr id="455" name="直線コネクタ 454"/>
        <xdr:cNvCxnSpPr/>
      </xdr:nvCxnSpPr>
      <xdr:spPr>
        <a:xfrm>
          <a:off x="9639300" y="15794253"/>
          <a:ext cx="838200" cy="68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20853</xdr:rowOff>
    </xdr:from>
    <xdr:to>
      <xdr:col>14</xdr:col>
      <xdr:colOff>28575</xdr:colOff>
      <xdr:row>96</xdr:row>
      <xdr:rowOff>155880</xdr:rowOff>
    </xdr:to>
    <xdr:cxnSp macro="">
      <xdr:nvCxnSpPr>
        <xdr:cNvPr id="458" name="直線コネクタ 457"/>
        <xdr:cNvCxnSpPr/>
      </xdr:nvCxnSpPr>
      <xdr:spPr>
        <a:xfrm flipV="1">
          <a:off x="8750300" y="15794253"/>
          <a:ext cx="889000" cy="8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142050</xdr:rowOff>
    </xdr:from>
    <xdr:to>
      <xdr:col>15</xdr:col>
      <xdr:colOff>231775</xdr:colOff>
      <xdr:row>96</xdr:row>
      <xdr:rowOff>72200</xdr:rowOff>
    </xdr:to>
    <xdr:sp macro="" textlink="">
      <xdr:nvSpPr>
        <xdr:cNvPr id="468" name="円/楕円 467"/>
        <xdr:cNvSpPr/>
      </xdr:nvSpPr>
      <xdr:spPr>
        <a:xfrm>
          <a:off x="10426700" y="164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164927</xdr:rowOff>
    </xdr:from>
    <xdr:ext cx="534377" cy="259045"/>
    <xdr:sp macro="" textlink="">
      <xdr:nvSpPr>
        <xdr:cNvPr id="469" name="普通建設事業費 （ うち更新整備　）該当値テキスト"/>
        <xdr:cNvSpPr txBox="1"/>
      </xdr:nvSpPr>
      <xdr:spPr>
        <a:xfrm>
          <a:off x="10528300" y="162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42,315</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141503</xdr:rowOff>
    </xdr:from>
    <xdr:to>
      <xdr:col>14</xdr:col>
      <xdr:colOff>79375</xdr:colOff>
      <xdr:row>92</xdr:row>
      <xdr:rowOff>71653</xdr:rowOff>
    </xdr:to>
    <xdr:sp macro="" textlink="">
      <xdr:nvSpPr>
        <xdr:cNvPr id="470" name="円/楕円 469"/>
        <xdr:cNvSpPr/>
      </xdr:nvSpPr>
      <xdr:spPr>
        <a:xfrm>
          <a:off x="9588500" y="157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88180</xdr:rowOff>
    </xdr:from>
    <xdr:ext cx="534377" cy="259045"/>
    <xdr:sp macro="" textlink="">
      <xdr:nvSpPr>
        <xdr:cNvPr id="471" name="テキスト ボックス 470"/>
        <xdr:cNvSpPr txBox="1"/>
      </xdr:nvSpPr>
      <xdr:spPr>
        <a:xfrm>
          <a:off x="9372111" y="15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105080</xdr:rowOff>
    </xdr:from>
    <xdr:to>
      <xdr:col>12</xdr:col>
      <xdr:colOff>561975</xdr:colOff>
      <xdr:row>97</xdr:row>
      <xdr:rowOff>35230</xdr:rowOff>
    </xdr:to>
    <xdr:sp macro="" textlink="">
      <xdr:nvSpPr>
        <xdr:cNvPr id="472" name="円/楕円 471"/>
        <xdr:cNvSpPr/>
      </xdr:nvSpPr>
      <xdr:spPr>
        <a:xfrm>
          <a:off x="8699500" y="165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51757</xdr:rowOff>
    </xdr:from>
    <xdr:ext cx="534377" cy="259045"/>
    <xdr:sp macro="" textlink="">
      <xdr:nvSpPr>
        <xdr:cNvPr id="473" name="テキスト ボックス 472"/>
        <xdr:cNvSpPr txBox="1"/>
      </xdr:nvSpPr>
      <xdr:spPr>
        <a:xfrm>
          <a:off x="8483111" y="1633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41516</xdr:rowOff>
    </xdr:from>
    <xdr:to>
      <xdr:col>22</xdr:col>
      <xdr:colOff>365125</xdr:colOff>
      <xdr:row>39</xdr:row>
      <xdr:rowOff>44450</xdr:rowOff>
    </xdr:to>
    <xdr:cxnSp macro="">
      <xdr:nvCxnSpPr>
        <xdr:cNvPr id="505" name="直線コネクタ 504"/>
        <xdr:cNvCxnSpPr/>
      </xdr:nvCxnSpPr>
      <xdr:spPr>
        <a:xfrm>
          <a:off x="14592300" y="672806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39675</xdr:rowOff>
    </xdr:from>
    <xdr:to>
      <xdr:col>21</xdr:col>
      <xdr:colOff>161925</xdr:colOff>
      <xdr:row>39</xdr:row>
      <xdr:rowOff>41516</xdr:rowOff>
    </xdr:to>
    <xdr:cxnSp macro="">
      <xdr:nvCxnSpPr>
        <xdr:cNvPr id="508" name="直線コネクタ 507"/>
        <xdr:cNvCxnSpPr/>
      </xdr:nvCxnSpPr>
      <xdr:spPr>
        <a:xfrm>
          <a:off x="13703300" y="6726225"/>
          <a:ext cx="889000" cy="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39675</xdr:rowOff>
    </xdr:from>
    <xdr:to>
      <xdr:col>19</xdr:col>
      <xdr:colOff>644525</xdr:colOff>
      <xdr:row>39</xdr:row>
      <xdr:rowOff>44450</xdr:rowOff>
    </xdr:to>
    <xdr:cxnSp macro="">
      <xdr:nvCxnSpPr>
        <xdr:cNvPr id="511" name="直線コネクタ 510"/>
        <xdr:cNvCxnSpPr/>
      </xdr:nvCxnSpPr>
      <xdr:spPr>
        <a:xfrm flipV="1">
          <a:off x="12814300" y="6726225"/>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162166</xdr:rowOff>
    </xdr:from>
    <xdr:to>
      <xdr:col>21</xdr:col>
      <xdr:colOff>212725</xdr:colOff>
      <xdr:row>39</xdr:row>
      <xdr:rowOff>92316</xdr:rowOff>
    </xdr:to>
    <xdr:sp macro="" textlink="">
      <xdr:nvSpPr>
        <xdr:cNvPr id="525" name="円/楕円 524"/>
        <xdr:cNvSpPr/>
      </xdr:nvSpPr>
      <xdr:spPr>
        <a:xfrm>
          <a:off x="14541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83443</xdr:rowOff>
    </xdr:from>
    <xdr:ext cx="378565" cy="259045"/>
    <xdr:sp macro="" textlink="">
      <xdr:nvSpPr>
        <xdr:cNvPr id="526" name="テキスト ボックス 525"/>
        <xdr:cNvSpPr txBox="1"/>
      </xdr:nvSpPr>
      <xdr:spPr>
        <a:xfrm>
          <a:off x="14403017" y="676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160325</xdr:rowOff>
    </xdr:from>
    <xdr:to>
      <xdr:col>20</xdr:col>
      <xdr:colOff>9525</xdr:colOff>
      <xdr:row>39</xdr:row>
      <xdr:rowOff>90475</xdr:rowOff>
    </xdr:to>
    <xdr:sp macro="" textlink="">
      <xdr:nvSpPr>
        <xdr:cNvPr id="527" name="円/楕円 526"/>
        <xdr:cNvSpPr/>
      </xdr:nvSpPr>
      <xdr:spPr>
        <a:xfrm>
          <a:off x="13652500" y="66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81602</xdr:rowOff>
    </xdr:from>
    <xdr:ext cx="378565" cy="259045"/>
    <xdr:sp macro="" textlink="">
      <xdr:nvSpPr>
        <xdr:cNvPr id="528" name="テキスト ボックス 527"/>
        <xdr:cNvSpPr txBox="1"/>
      </xdr:nvSpPr>
      <xdr:spPr>
        <a:xfrm>
          <a:off x="13514017" y="67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134443</xdr:rowOff>
    </xdr:from>
    <xdr:to>
      <xdr:col>23</xdr:col>
      <xdr:colOff>517525</xdr:colOff>
      <xdr:row>76</xdr:row>
      <xdr:rowOff>168210</xdr:rowOff>
    </xdr:to>
    <xdr:cxnSp macro="">
      <xdr:nvCxnSpPr>
        <xdr:cNvPr id="610" name="直線コネクタ 609"/>
        <xdr:cNvCxnSpPr/>
      </xdr:nvCxnSpPr>
      <xdr:spPr>
        <a:xfrm flipV="1">
          <a:off x="15481300" y="13164643"/>
          <a:ext cx="838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168210</xdr:rowOff>
    </xdr:from>
    <xdr:to>
      <xdr:col>22</xdr:col>
      <xdr:colOff>365125</xdr:colOff>
      <xdr:row>77</xdr:row>
      <xdr:rowOff>9985</xdr:rowOff>
    </xdr:to>
    <xdr:cxnSp macro="">
      <xdr:nvCxnSpPr>
        <xdr:cNvPr id="613" name="直線コネクタ 612"/>
        <xdr:cNvCxnSpPr/>
      </xdr:nvCxnSpPr>
      <xdr:spPr>
        <a:xfrm flipV="1">
          <a:off x="14592300" y="13198410"/>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5186</xdr:rowOff>
    </xdr:from>
    <xdr:to>
      <xdr:col>21</xdr:col>
      <xdr:colOff>161925</xdr:colOff>
      <xdr:row>77</xdr:row>
      <xdr:rowOff>9985</xdr:rowOff>
    </xdr:to>
    <xdr:cxnSp macro="">
      <xdr:nvCxnSpPr>
        <xdr:cNvPr id="616" name="直線コネクタ 615"/>
        <xdr:cNvCxnSpPr/>
      </xdr:nvCxnSpPr>
      <xdr:spPr>
        <a:xfrm>
          <a:off x="13703300" y="13206836"/>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136418</xdr:rowOff>
    </xdr:from>
    <xdr:to>
      <xdr:col>19</xdr:col>
      <xdr:colOff>644525</xdr:colOff>
      <xdr:row>77</xdr:row>
      <xdr:rowOff>5186</xdr:rowOff>
    </xdr:to>
    <xdr:cxnSp macro="">
      <xdr:nvCxnSpPr>
        <xdr:cNvPr id="619" name="直線コネクタ 618"/>
        <xdr:cNvCxnSpPr/>
      </xdr:nvCxnSpPr>
      <xdr:spPr>
        <a:xfrm>
          <a:off x="12814300" y="13166618"/>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83643</xdr:rowOff>
    </xdr:from>
    <xdr:to>
      <xdr:col>23</xdr:col>
      <xdr:colOff>568325</xdr:colOff>
      <xdr:row>77</xdr:row>
      <xdr:rowOff>13793</xdr:rowOff>
    </xdr:to>
    <xdr:sp macro="" textlink="">
      <xdr:nvSpPr>
        <xdr:cNvPr id="629" name="円/楕円 628"/>
        <xdr:cNvSpPr/>
      </xdr:nvSpPr>
      <xdr:spPr>
        <a:xfrm>
          <a:off x="162687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62070</xdr:rowOff>
    </xdr:from>
    <xdr:ext cx="534377" cy="259045"/>
    <xdr:sp macro="" textlink="">
      <xdr:nvSpPr>
        <xdr:cNvPr id="630" name="公債費該当値テキスト"/>
        <xdr:cNvSpPr txBox="1"/>
      </xdr:nvSpPr>
      <xdr:spPr>
        <a:xfrm>
          <a:off x="16370300" y="130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117410</xdr:rowOff>
    </xdr:from>
    <xdr:to>
      <xdr:col>22</xdr:col>
      <xdr:colOff>415925</xdr:colOff>
      <xdr:row>77</xdr:row>
      <xdr:rowOff>47560</xdr:rowOff>
    </xdr:to>
    <xdr:sp macro="" textlink="">
      <xdr:nvSpPr>
        <xdr:cNvPr id="631" name="円/楕円 630"/>
        <xdr:cNvSpPr/>
      </xdr:nvSpPr>
      <xdr:spPr>
        <a:xfrm>
          <a:off x="15430500" y="131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38687</xdr:rowOff>
    </xdr:from>
    <xdr:ext cx="534377" cy="259045"/>
    <xdr:sp macro="" textlink="">
      <xdr:nvSpPr>
        <xdr:cNvPr id="632" name="テキスト ボックス 631"/>
        <xdr:cNvSpPr txBox="1"/>
      </xdr:nvSpPr>
      <xdr:spPr>
        <a:xfrm>
          <a:off x="15214111" y="132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130635</xdr:rowOff>
    </xdr:from>
    <xdr:to>
      <xdr:col>21</xdr:col>
      <xdr:colOff>212725</xdr:colOff>
      <xdr:row>77</xdr:row>
      <xdr:rowOff>60785</xdr:rowOff>
    </xdr:to>
    <xdr:sp macro="" textlink="">
      <xdr:nvSpPr>
        <xdr:cNvPr id="633" name="円/楕円 632"/>
        <xdr:cNvSpPr/>
      </xdr:nvSpPr>
      <xdr:spPr>
        <a:xfrm>
          <a:off x="14541500" y="131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51912</xdr:rowOff>
    </xdr:from>
    <xdr:ext cx="534377" cy="259045"/>
    <xdr:sp macro="" textlink="">
      <xdr:nvSpPr>
        <xdr:cNvPr id="634" name="テキスト ボックス 633"/>
        <xdr:cNvSpPr txBox="1"/>
      </xdr:nvSpPr>
      <xdr:spPr>
        <a:xfrm>
          <a:off x="14325111" y="1325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125836</xdr:rowOff>
    </xdr:from>
    <xdr:to>
      <xdr:col>20</xdr:col>
      <xdr:colOff>9525</xdr:colOff>
      <xdr:row>77</xdr:row>
      <xdr:rowOff>55986</xdr:rowOff>
    </xdr:to>
    <xdr:sp macro="" textlink="">
      <xdr:nvSpPr>
        <xdr:cNvPr id="635" name="円/楕円 634"/>
        <xdr:cNvSpPr/>
      </xdr:nvSpPr>
      <xdr:spPr>
        <a:xfrm>
          <a:off x="13652500" y="1315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47113</xdr:rowOff>
    </xdr:from>
    <xdr:ext cx="534377" cy="259045"/>
    <xdr:sp macro="" textlink="">
      <xdr:nvSpPr>
        <xdr:cNvPr id="636" name="テキスト ボックス 635"/>
        <xdr:cNvSpPr txBox="1"/>
      </xdr:nvSpPr>
      <xdr:spPr>
        <a:xfrm>
          <a:off x="13436111" y="132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85618</xdr:rowOff>
    </xdr:from>
    <xdr:to>
      <xdr:col>18</xdr:col>
      <xdr:colOff>492125</xdr:colOff>
      <xdr:row>77</xdr:row>
      <xdr:rowOff>15768</xdr:rowOff>
    </xdr:to>
    <xdr:sp macro="" textlink="">
      <xdr:nvSpPr>
        <xdr:cNvPr id="637" name="円/楕円 636"/>
        <xdr:cNvSpPr/>
      </xdr:nvSpPr>
      <xdr:spPr>
        <a:xfrm>
          <a:off x="12763500" y="13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6895</xdr:rowOff>
    </xdr:from>
    <xdr:ext cx="534377" cy="259045"/>
    <xdr:sp macro="" textlink="">
      <xdr:nvSpPr>
        <xdr:cNvPr id="638" name="テキスト ボックス 637"/>
        <xdr:cNvSpPr txBox="1"/>
      </xdr:nvSpPr>
      <xdr:spPr>
        <a:xfrm>
          <a:off x="12547111" y="1320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86089</xdr:rowOff>
    </xdr:from>
    <xdr:to>
      <xdr:col>23</xdr:col>
      <xdr:colOff>517525</xdr:colOff>
      <xdr:row>98</xdr:row>
      <xdr:rowOff>160632</xdr:rowOff>
    </xdr:to>
    <xdr:cxnSp macro="">
      <xdr:nvCxnSpPr>
        <xdr:cNvPr id="667" name="直線コネクタ 666"/>
        <xdr:cNvCxnSpPr/>
      </xdr:nvCxnSpPr>
      <xdr:spPr>
        <a:xfrm flipV="1">
          <a:off x="15481300" y="16888189"/>
          <a:ext cx="838200" cy="7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160632</xdr:rowOff>
    </xdr:from>
    <xdr:to>
      <xdr:col>22</xdr:col>
      <xdr:colOff>365125</xdr:colOff>
      <xdr:row>99</xdr:row>
      <xdr:rowOff>16343</xdr:rowOff>
    </xdr:to>
    <xdr:cxnSp macro="">
      <xdr:nvCxnSpPr>
        <xdr:cNvPr id="670" name="直線コネクタ 669"/>
        <xdr:cNvCxnSpPr/>
      </xdr:nvCxnSpPr>
      <xdr:spPr>
        <a:xfrm flipV="1">
          <a:off x="14592300" y="16962732"/>
          <a:ext cx="889000" cy="2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36451</xdr:rowOff>
    </xdr:from>
    <xdr:ext cx="534377" cy="259045"/>
    <xdr:sp macro="" textlink="">
      <xdr:nvSpPr>
        <xdr:cNvPr id="672" name="テキスト ボックス 671"/>
        <xdr:cNvSpPr txBox="1"/>
      </xdr:nvSpPr>
      <xdr:spPr>
        <a:xfrm>
          <a:off x="15214111" y="1701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161063</xdr:rowOff>
    </xdr:from>
    <xdr:to>
      <xdr:col>21</xdr:col>
      <xdr:colOff>161925</xdr:colOff>
      <xdr:row>99</xdr:row>
      <xdr:rowOff>16343</xdr:rowOff>
    </xdr:to>
    <xdr:cxnSp macro="">
      <xdr:nvCxnSpPr>
        <xdr:cNvPr id="673" name="直線コネクタ 672"/>
        <xdr:cNvCxnSpPr/>
      </xdr:nvCxnSpPr>
      <xdr:spPr>
        <a:xfrm>
          <a:off x="13703300" y="16963163"/>
          <a:ext cx="889000" cy="2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124799</xdr:rowOff>
    </xdr:from>
    <xdr:to>
      <xdr:col>19</xdr:col>
      <xdr:colOff>644525</xdr:colOff>
      <xdr:row>98</xdr:row>
      <xdr:rowOff>161063</xdr:rowOff>
    </xdr:to>
    <xdr:cxnSp macro="">
      <xdr:nvCxnSpPr>
        <xdr:cNvPr id="676" name="直線コネクタ 675"/>
        <xdr:cNvCxnSpPr/>
      </xdr:nvCxnSpPr>
      <xdr:spPr>
        <a:xfrm>
          <a:off x="12814300" y="16926899"/>
          <a:ext cx="889000" cy="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35289</xdr:rowOff>
    </xdr:from>
    <xdr:to>
      <xdr:col>23</xdr:col>
      <xdr:colOff>568325</xdr:colOff>
      <xdr:row>98</xdr:row>
      <xdr:rowOff>136889</xdr:rowOff>
    </xdr:to>
    <xdr:sp macro="" textlink="">
      <xdr:nvSpPr>
        <xdr:cNvPr id="686" name="円/楕円 685"/>
        <xdr:cNvSpPr/>
      </xdr:nvSpPr>
      <xdr:spPr>
        <a:xfrm>
          <a:off x="16268700" y="1683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58166</xdr:rowOff>
    </xdr:from>
    <xdr:ext cx="534377" cy="259045"/>
    <xdr:sp macro="" textlink="">
      <xdr:nvSpPr>
        <xdr:cNvPr id="687" name="積立金該当値テキスト"/>
        <xdr:cNvSpPr txBox="1"/>
      </xdr:nvSpPr>
      <xdr:spPr>
        <a:xfrm>
          <a:off x="16370300" y="1668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109832</xdr:rowOff>
    </xdr:from>
    <xdr:to>
      <xdr:col>22</xdr:col>
      <xdr:colOff>415925</xdr:colOff>
      <xdr:row>99</xdr:row>
      <xdr:rowOff>39982</xdr:rowOff>
    </xdr:to>
    <xdr:sp macro="" textlink="">
      <xdr:nvSpPr>
        <xdr:cNvPr id="688" name="円/楕円 687"/>
        <xdr:cNvSpPr/>
      </xdr:nvSpPr>
      <xdr:spPr>
        <a:xfrm>
          <a:off x="15430500" y="1691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56509</xdr:rowOff>
    </xdr:from>
    <xdr:ext cx="534377" cy="259045"/>
    <xdr:sp macro="" textlink="">
      <xdr:nvSpPr>
        <xdr:cNvPr id="689" name="テキスト ボックス 688"/>
        <xdr:cNvSpPr txBox="1"/>
      </xdr:nvSpPr>
      <xdr:spPr>
        <a:xfrm>
          <a:off x="15214111" y="166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136993</xdr:rowOff>
    </xdr:from>
    <xdr:to>
      <xdr:col>21</xdr:col>
      <xdr:colOff>212725</xdr:colOff>
      <xdr:row>99</xdr:row>
      <xdr:rowOff>67143</xdr:rowOff>
    </xdr:to>
    <xdr:sp macro="" textlink="">
      <xdr:nvSpPr>
        <xdr:cNvPr id="690" name="円/楕円 689"/>
        <xdr:cNvSpPr/>
      </xdr:nvSpPr>
      <xdr:spPr>
        <a:xfrm>
          <a:off x="14541500" y="1693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58270</xdr:rowOff>
    </xdr:from>
    <xdr:ext cx="469744" cy="259045"/>
    <xdr:sp macro="" textlink="">
      <xdr:nvSpPr>
        <xdr:cNvPr id="691" name="テキスト ボックス 690"/>
        <xdr:cNvSpPr txBox="1"/>
      </xdr:nvSpPr>
      <xdr:spPr>
        <a:xfrm>
          <a:off x="14357427" y="1703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110263</xdr:rowOff>
    </xdr:from>
    <xdr:to>
      <xdr:col>20</xdr:col>
      <xdr:colOff>9525</xdr:colOff>
      <xdr:row>99</xdr:row>
      <xdr:rowOff>40413</xdr:rowOff>
    </xdr:to>
    <xdr:sp macro="" textlink="">
      <xdr:nvSpPr>
        <xdr:cNvPr id="692" name="円/楕円 691"/>
        <xdr:cNvSpPr/>
      </xdr:nvSpPr>
      <xdr:spPr>
        <a:xfrm>
          <a:off x="13652500" y="169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31540</xdr:rowOff>
    </xdr:from>
    <xdr:ext cx="534377" cy="259045"/>
    <xdr:sp macro="" textlink="">
      <xdr:nvSpPr>
        <xdr:cNvPr id="693" name="テキスト ボックス 692"/>
        <xdr:cNvSpPr txBox="1"/>
      </xdr:nvSpPr>
      <xdr:spPr>
        <a:xfrm>
          <a:off x="13436111" y="170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73999</xdr:rowOff>
    </xdr:from>
    <xdr:to>
      <xdr:col>18</xdr:col>
      <xdr:colOff>492125</xdr:colOff>
      <xdr:row>99</xdr:row>
      <xdr:rowOff>4149</xdr:rowOff>
    </xdr:to>
    <xdr:sp macro="" textlink="">
      <xdr:nvSpPr>
        <xdr:cNvPr id="694" name="円/楕円 693"/>
        <xdr:cNvSpPr/>
      </xdr:nvSpPr>
      <xdr:spPr>
        <a:xfrm>
          <a:off x="12763500" y="168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166726</xdr:rowOff>
    </xdr:from>
    <xdr:ext cx="534377" cy="259045"/>
    <xdr:sp macro="" textlink="">
      <xdr:nvSpPr>
        <xdr:cNvPr id="695" name="テキスト ボックス 694"/>
        <xdr:cNvSpPr txBox="1"/>
      </xdr:nvSpPr>
      <xdr:spPr>
        <a:xfrm>
          <a:off x="12547111" y="1696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61682</xdr:rowOff>
    </xdr:from>
    <xdr:to>
      <xdr:col>32</xdr:col>
      <xdr:colOff>187325</xdr:colOff>
      <xdr:row>38</xdr:row>
      <xdr:rowOff>63185</xdr:rowOff>
    </xdr:to>
    <xdr:cxnSp macro="">
      <xdr:nvCxnSpPr>
        <xdr:cNvPr id="726" name="直線コネクタ 725"/>
        <xdr:cNvCxnSpPr/>
      </xdr:nvCxnSpPr>
      <xdr:spPr>
        <a:xfrm>
          <a:off x="21323300" y="6576782"/>
          <a:ext cx="8382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61682</xdr:rowOff>
    </xdr:from>
    <xdr:to>
      <xdr:col>31</xdr:col>
      <xdr:colOff>34925</xdr:colOff>
      <xdr:row>38</xdr:row>
      <xdr:rowOff>115207</xdr:rowOff>
    </xdr:to>
    <xdr:cxnSp macro="">
      <xdr:nvCxnSpPr>
        <xdr:cNvPr id="729" name="直線コネクタ 728"/>
        <xdr:cNvCxnSpPr/>
      </xdr:nvCxnSpPr>
      <xdr:spPr>
        <a:xfrm flipV="1">
          <a:off x="20434300" y="6576782"/>
          <a:ext cx="889000" cy="5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115207</xdr:rowOff>
    </xdr:from>
    <xdr:to>
      <xdr:col>29</xdr:col>
      <xdr:colOff>517525</xdr:colOff>
      <xdr:row>39</xdr:row>
      <xdr:rowOff>9235</xdr:rowOff>
    </xdr:to>
    <xdr:cxnSp macro="">
      <xdr:nvCxnSpPr>
        <xdr:cNvPr id="732" name="直線コネクタ 731"/>
        <xdr:cNvCxnSpPr/>
      </xdr:nvCxnSpPr>
      <xdr:spPr>
        <a:xfrm flipV="1">
          <a:off x="19545300" y="6630307"/>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100147</xdr:rowOff>
    </xdr:from>
    <xdr:ext cx="469744" cy="259045"/>
    <xdr:sp macro="" textlink="">
      <xdr:nvSpPr>
        <xdr:cNvPr id="734" name="テキスト ボックス 733"/>
        <xdr:cNvSpPr txBox="1"/>
      </xdr:nvSpPr>
      <xdr:spPr>
        <a:xfrm>
          <a:off x="20199427" y="67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9235</xdr:rowOff>
    </xdr:from>
    <xdr:to>
      <xdr:col>28</xdr:col>
      <xdr:colOff>314325</xdr:colOff>
      <xdr:row>39</xdr:row>
      <xdr:rowOff>39214</xdr:rowOff>
    </xdr:to>
    <xdr:cxnSp macro="">
      <xdr:nvCxnSpPr>
        <xdr:cNvPr id="735" name="直線コネクタ 734"/>
        <xdr:cNvCxnSpPr/>
      </xdr:nvCxnSpPr>
      <xdr:spPr>
        <a:xfrm flipV="1">
          <a:off x="18656300" y="6695785"/>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85779</xdr:rowOff>
    </xdr:from>
    <xdr:ext cx="469744" cy="259045"/>
    <xdr:sp macro="" textlink="">
      <xdr:nvSpPr>
        <xdr:cNvPr id="737" name="テキスト ボックス 736"/>
        <xdr:cNvSpPr txBox="1"/>
      </xdr:nvSpPr>
      <xdr:spPr>
        <a:xfrm>
          <a:off x="19310427" y="67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12385</xdr:rowOff>
    </xdr:from>
    <xdr:to>
      <xdr:col>32</xdr:col>
      <xdr:colOff>238125</xdr:colOff>
      <xdr:row>38</xdr:row>
      <xdr:rowOff>113985</xdr:rowOff>
    </xdr:to>
    <xdr:sp macro="" textlink="">
      <xdr:nvSpPr>
        <xdr:cNvPr id="745" name="円/楕円 744"/>
        <xdr:cNvSpPr/>
      </xdr:nvSpPr>
      <xdr:spPr>
        <a:xfrm>
          <a:off x="22110700" y="65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35261</xdr:rowOff>
    </xdr:from>
    <xdr:ext cx="469744" cy="259045"/>
    <xdr:sp macro="" textlink="">
      <xdr:nvSpPr>
        <xdr:cNvPr id="746" name="投資及び出資金該当値テキスト"/>
        <xdr:cNvSpPr txBox="1"/>
      </xdr:nvSpPr>
      <xdr:spPr>
        <a:xfrm>
          <a:off x="22212300" y="637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10882</xdr:rowOff>
    </xdr:from>
    <xdr:to>
      <xdr:col>31</xdr:col>
      <xdr:colOff>85725</xdr:colOff>
      <xdr:row>38</xdr:row>
      <xdr:rowOff>112482</xdr:rowOff>
    </xdr:to>
    <xdr:sp macro="" textlink="">
      <xdr:nvSpPr>
        <xdr:cNvPr id="747" name="円/楕円 746"/>
        <xdr:cNvSpPr/>
      </xdr:nvSpPr>
      <xdr:spPr>
        <a:xfrm>
          <a:off x="21272500" y="65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129009</xdr:rowOff>
    </xdr:from>
    <xdr:ext cx="469744" cy="259045"/>
    <xdr:sp macro="" textlink="">
      <xdr:nvSpPr>
        <xdr:cNvPr id="748" name="テキスト ボックス 747"/>
        <xdr:cNvSpPr txBox="1"/>
      </xdr:nvSpPr>
      <xdr:spPr>
        <a:xfrm>
          <a:off x="21088427" y="63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64407</xdr:rowOff>
    </xdr:from>
    <xdr:to>
      <xdr:col>29</xdr:col>
      <xdr:colOff>568325</xdr:colOff>
      <xdr:row>38</xdr:row>
      <xdr:rowOff>166007</xdr:rowOff>
    </xdr:to>
    <xdr:sp macro="" textlink="">
      <xdr:nvSpPr>
        <xdr:cNvPr id="749" name="円/楕円 748"/>
        <xdr:cNvSpPr/>
      </xdr:nvSpPr>
      <xdr:spPr>
        <a:xfrm>
          <a:off x="20383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11084</xdr:rowOff>
    </xdr:from>
    <xdr:ext cx="469744" cy="259045"/>
    <xdr:sp macro="" textlink="">
      <xdr:nvSpPr>
        <xdr:cNvPr id="750" name="テキスト ボックス 749"/>
        <xdr:cNvSpPr txBox="1"/>
      </xdr:nvSpPr>
      <xdr:spPr>
        <a:xfrm>
          <a:off x="20199427" y="635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129885</xdr:rowOff>
    </xdr:from>
    <xdr:to>
      <xdr:col>28</xdr:col>
      <xdr:colOff>365125</xdr:colOff>
      <xdr:row>39</xdr:row>
      <xdr:rowOff>60035</xdr:rowOff>
    </xdr:to>
    <xdr:sp macro="" textlink="">
      <xdr:nvSpPr>
        <xdr:cNvPr id="751" name="円/楕円 750"/>
        <xdr:cNvSpPr/>
      </xdr:nvSpPr>
      <xdr:spPr>
        <a:xfrm>
          <a:off x="19494500" y="66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76562</xdr:rowOff>
    </xdr:from>
    <xdr:ext cx="469744" cy="259045"/>
    <xdr:sp macro="" textlink="">
      <xdr:nvSpPr>
        <xdr:cNvPr id="752" name="テキスト ボックス 751"/>
        <xdr:cNvSpPr txBox="1"/>
      </xdr:nvSpPr>
      <xdr:spPr>
        <a:xfrm>
          <a:off x="19310427" y="642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159864</xdr:rowOff>
    </xdr:from>
    <xdr:to>
      <xdr:col>27</xdr:col>
      <xdr:colOff>161925</xdr:colOff>
      <xdr:row>39</xdr:row>
      <xdr:rowOff>90014</xdr:rowOff>
    </xdr:to>
    <xdr:sp macro="" textlink="">
      <xdr:nvSpPr>
        <xdr:cNvPr id="753" name="円/楕円 752"/>
        <xdr:cNvSpPr/>
      </xdr:nvSpPr>
      <xdr:spPr>
        <a:xfrm>
          <a:off x="18605500" y="66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106541</xdr:rowOff>
    </xdr:from>
    <xdr:ext cx="469744" cy="259045"/>
    <xdr:sp macro="" textlink="">
      <xdr:nvSpPr>
        <xdr:cNvPr id="754" name="テキスト ボックス 753"/>
        <xdr:cNvSpPr txBox="1"/>
      </xdr:nvSpPr>
      <xdr:spPr>
        <a:xfrm>
          <a:off x="18421427" y="645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92511</xdr:rowOff>
    </xdr:from>
    <xdr:to>
      <xdr:col>32</xdr:col>
      <xdr:colOff>187325</xdr:colOff>
      <xdr:row>59</xdr:row>
      <xdr:rowOff>92511</xdr:rowOff>
    </xdr:to>
    <xdr:cxnSp macro="">
      <xdr:nvCxnSpPr>
        <xdr:cNvPr id="785" name="直線コネクタ 784"/>
        <xdr:cNvCxnSpPr/>
      </xdr:nvCxnSpPr>
      <xdr:spPr>
        <a:xfrm>
          <a:off x="21323300" y="10208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90976</xdr:rowOff>
    </xdr:from>
    <xdr:to>
      <xdr:col>31</xdr:col>
      <xdr:colOff>34925</xdr:colOff>
      <xdr:row>59</xdr:row>
      <xdr:rowOff>92511</xdr:rowOff>
    </xdr:to>
    <xdr:cxnSp macro="">
      <xdr:nvCxnSpPr>
        <xdr:cNvPr id="788" name="直線コネクタ 787"/>
        <xdr:cNvCxnSpPr/>
      </xdr:nvCxnSpPr>
      <xdr:spPr>
        <a:xfrm>
          <a:off x="20434300" y="10206526"/>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90943</xdr:rowOff>
    </xdr:from>
    <xdr:to>
      <xdr:col>29</xdr:col>
      <xdr:colOff>517525</xdr:colOff>
      <xdr:row>59</xdr:row>
      <xdr:rowOff>90976</xdr:rowOff>
    </xdr:to>
    <xdr:cxnSp macro="">
      <xdr:nvCxnSpPr>
        <xdr:cNvPr id="791" name="直線コネクタ 790"/>
        <xdr:cNvCxnSpPr/>
      </xdr:nvCxnSpPr>
      <xdr:spPr>
        <a:xfrm>
          <a:off x="19545300" y="1020649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90910</xdr:rowOff>
    </xdr:from>
    <xdr:to>
      <xdr:col>28</xdr:col>
      <xdr:colOff>314325</xdr:colOff>
      <xdr:row>59</xdr:row>
      <xdr:rowOff>90943</xdr:rowOff>
    </xdr:to>
    <xdr:cxnSp macro="">
      <xdr:nvCxnSpPr>
        <xdr:cNvPr id="794" name="直線コネクタ 793"/>
        <xdr:cNvCxnSpPr/>
      </xdr:nvCxnSpPr>
      <xdr:spPr>
        <a:xfrm>
          <a:off x="18656300" y="1020646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41711</xdr:rowOff>
    </xdr:from>
    <xdr:to>
      <xdr:col>32</xdr:col>
      <xdr:colOff>238125</xdr:colOff>
      <xdr:row>59</xdr:row>
      <xdr:rowOff>143311</xdr:rowOff>
    </xdr:to>
    <xdr:sp macro="" textlink="">
      <xdr:nvSpPr>
        <xdr:cNvPr id="804" name="円/楕円 803"/>
        <xdr:cNvSpPr/>
      </xdr:nvSpPr>
      <xdr:spPr>
        <a:xfrm>
          <a:off x="221107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128088</xdr:rowOff>
    </xdr:from>
    <xdr:ext cx="378565" cy="259045"/>
    <xdr:sp macro="" textlink="">
      <xdr:nvSpPr>
        <xdr:cNvPr id="805" name="貸付金該当値テキスト"/>
        <xdr:cNvSpPr txBox="1"/>
      </xdr:nvSpPr>
      <xdr:spPr>
        <a:xfrm>
          <a:off x="22212300" y="1007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41711</xdr:rowOff>
    </xdr:from>
    <xdr:to>
      <xdr:col>31</xdr:col>
      <xdr:colOff>85725</xdr:colOff>
      <xdr:row>59</xdr:row>
      <xdr:rowOff>143311</xdr:rowOff>
    </xdr:to>
    <xdr:sp macro="" textlink="">
      <xdr:nvSpPr>
        <xdr:cNvPr id="806" name="円/楕円 805"/>
        <xdr:cNvSpPr/>
      </xdr:nvSpPr>
      <xdr:spPr>
        <a:xfrm>
          <a:off x="21272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134438</xdr:rowOff>
    </xdr:from>
    <xdr:ext cx="378565" cy="259045"/>
    <xdr:sp macro="" textlink="">
      <xdr:nvSpPr>
        <xdr:cNvPr id="807" name="テキスト ボックス 806"/>
        <xdr:cNvSpPr txBox="1"/>
      </xdr:nvSpPr>
      <xdr:spPr>
        <a:xfrm>
          <a:off x="21134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40176</xdr:rowOff>
    </xdr:from>
    <xdr:to>
      <xdr:col>29</xdr:col>
      <xdr:colOff>568325</xdr:colOff>
      <xdr:row>59</xdr:row>
      <xdr:rowOff>141776</xdr:rowOff>
    </xdr:to>
    <xdr:sp macro="" textlink="">
      <xdr:nvSpPr>
        <xdr:cNvPr id="808" name="円/楕円 807"/>
        <xdr:cNvSpPr/>
      </xdr:nvSpPr>
      <xdr:spPr>
        <a:xfrm>
          <a:off x="20383500" y="101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132903</xdr:rowOff>
    </xdr:from>
    <xdr:ext cx="378565" cy="259045"/>
    <xdr:sp macro="" textlink="">
      <xdr:nvSpPr>
        <xdr:cNvPr id="809" name="テキスト ボックス 808"/>
        <xdr:cNvSpPr txBox="1"/>
      </xdr:nvSpPr>
      <xdr:spPr>
        <a:xfrm>
          <a:off x="20245017" y="10248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40143</xdr:rowOff>
    </xdr:from>
    <xdr:to>
      <xdr:col>28</xdr:col>
      <xdr:colOff>365125</xdr:colOff>
      <xdr:row>59</xdr:row>
      <xdr:rowOff>141743</xdr:rowOff>
    </xdr:to>
    <xdr:sp macro="" textlink="">
      <xdr:nvSpPr>
        <xdr:cNvPr id="810" name="円/楕円 809"/>
        <xdr:cNvSpPr/>
      </xdr:nvSpPr>
      <xdr:spPr>
        <a:xfrm>
          <a:off x="19494500" y="1015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132870</xdr:rowOff>
    </xdr:from>
    <xdr:ext cx="378565" cy="259045"/>
    <xdr:sp macro="" textlink="">
      <xdr:nvSpPr>
        <xdr:cNvPr id="811" name="テキスト ボックス 810"/>
        <xdr:cNvSpPr txBox="1"/>
      </xdr:nvSpPr>
      <xdr:spPr>
        <a:xfrm>
          <a:off x="19356017" y="1024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40110</xdr:rowOff>
    </xdr:from>
    <xdr:to>
      <xdr:col>27</xdr:col>
      <xdr:colOff>161925</xdr:colOff>
      <xdr:row>59</xdr:row>
      <xdr:rowOff>141710</xdr:rowOff>
    </xdr:to>
    <xdr:sp macro="" textlink="">
      <xdr:nvSpPr>
        <xdr:cNvPr id="812" name="円/楕円 811"/>
        <xdr:cNvSpPr/>
      </xdr:nvSpPr>
      <xdr:spPr>
        <a:xfrm>
          <a:off x="18605500" y="1015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132837</xdr:rowOff>
    </xdr:from>
    <xdr:ext cx="378565" cy="259045"/>
    <xdr:sp macro="" textlink="">
      <xdr:nvSpPr>
        <xdr:cNvPr id="813" name="テキスト ボックス 812"/>
        <xdr:cNvSpPr txBox="1"/>
      </xdr:nvSpPr>
      <xdr:spPr>
        <a:xfrm>
          <a:off x="18467017" y="10248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113792</xdr:rowOff>
    </xdr:from>
    <xdr:to>
      <xdr:col>32</xdr:col>
      <xdr:colOff>187325</xdr:colOff>
      <xdr:row>76</xdr:row>
      <xdr:rowOff>133871</xdr:rowOff>
    </xdr:to>
    <xdr:cxnSp macro="">
      <xdr:nvCxnSpPr>
        <xdr:cNvPr id="843" name="直線コネクタ 842"/>
        <xdr:cNvCxnSpPr/>
      </xdr:nvCxnSpPr>
      <xdr:spPr>
        <a:xfrm flipV="1">
          <a:off x="21323300" y="13143992"/>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73806</xdr:rowOff>
    </xdr:from>
    <xdr:to>
      <xdr:col>31</xdr:col>
      <xdr:colOff>34925</xdr:colOff>
      <xdr:row>76</xdr:row>
      <xdr:rowOff>133871</xdr:rowOff>
    </xdr:to>
    <xdr:cxnSp macro="">
      <xdr:nvCxnSpPr>
        <xdr:cNvPr id="846" name="直線コネクタ 845"/>
        <xdr:cNvCxnSpPr/>
      </xdr:nvCxnSpPr>
      <xdr:spPr>
        <a:xfrm>
          <a:off x="20434300" y="13104006"/>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73806</xdr:rowOff>
    </xdr:from>
    <xdr:to>
      <xdr:col>29</xdr:col>
      <xdr:colOff>517525</xdr:colOff>
      <xdr:row>77</xdr:row>
      <xdr:rowOff>65367</xdr:rowOff>
    </xdr:to>
    <xdr:cxnSp macro="">
      <xdr:nvCxnSpPr>
        <xdr:cNvPr id="849" name="直線コネクタ 848"/>
        <xdr:cNvCxnSpPr/>
      </xdr:nvCxnSpPr>
      <xdr:spPr>
        <a:xfrm flipV="1">
          <a:off x="19545300" y="13104006"/>
          <a:ext cx="889000" cy="16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65367</xdr:rowOff>
    </xdr:from>
    <xdr:to>
      <xdr:col>28</xdr:col>
      <xdr:colOff>314325</xdr:colOff>
      <xdr:row>77</xdr:row>
      <xdr:rowOff>84626</xdr:rowOff>
    </xdr:to>
    <xdr:cxnSp macro="">
      <xdr:nvCxnSpPr>
        <xdr:cNvPr id="852" name="直線コネクタ 851"/>
        <xdr:cNvCxnSpPr/>
      </xdr:nvCxnSpPr>
      <xdr:spPr>
        <a:xfrm flipV="1">
          <a:off x="18656300" y="13267017"/>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62992</xdr:rowOff>
    </xdr:from>
    <xdr:to>
      <xdr:col>32</xdr:col>
      <xdr:colOff>238125</xdr:colOff>
      <xdr:row>76</xdr:row>
      <xdr:rowOff>164592</xdr:rowOff>
    </xdr:to>
    <xdr:sp macro="" textlink="">
      <xdr:nvSpPr>
        <xdr:cNvPr id="862" name="円/楕円 861"/>
        <xdr:cNvSpPr/>
      </xdr:nvSpPr>
      <xdr:spPr>
        <a:xfrm>
          <a:off x="221107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85869</xdr:rowOff>
    </xdr:from>
    <xdr:ext cx="534377" cy="259045"/>
    <xdr:sp macro="" textlink="">
      <xdr:nvSpPr>
        <xdr:cNvPr id="863" name="繰出金該当値テキスト"/>
        <xdr:cNvSpPr txBox="1"/>
      </xdr:nvSpPr>
      <xdr:spPr>
        <a:xfrm>
          <a:off x="22212300" y="129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83071</xdr:rowOff>
    </xdr:from>
    <xdr:to>
      <xdr:col>31</xdr:col>
      <xdr:colOff>85725</xdr:colOff>
      <xdr:row>77</xdr:row>
      <xdr:rowOff>13221</xdr:rowOff>
    </xdr:to>
    <xdr:sp macro="" textlink="">
      <xdr:nvSpPr>
        <xdr:cNvPr id="864" name="円/楕円 863"/>
        <xdr:cNvSpPr/>
      </xdr:nvSpPr>
      <xdr:spPr>
        <a:xfrm>
          <a:off x="21272500" y="13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29748</xdr:rowOff>
    </xdr:from>
    <xdr:ext cx="534377" cy="259045"/>
    <xdr:sp macro="" textlink="">
      <xdr:nvSpPr>
        <xdr:cNvPr id="865" name="テキスト ボックス 864"/>
        <xdr:cNvSpPr txBox="1"/>
      </xdr:nvSpPr>
      <xdr:spPr>
        <a:xfrm>
          <a:off x="21056111" y="128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23006</xdr:rowOff>
    </xdr:from>
    <xdr:to>
      <xdr:col>29</xdr:col>
      <xdr:colOff>568325</xdr:colOff>
      <xdr:row>76</xdr:row>
      <xdr:rowOff>124606</xdr:rowOff>
    </xdr:to>
    <xdr:sp macro="" textlink="">
      <xdr:nvSpPr>
        <xdr:cNvPr id="866" name="円/楕円 865"/>
        <xdr:cNvSpPr/>
      </xdr:nvSpPr>
      <xdr:spPr>
        <a:xfrm>
          <a:off x="20383500" y="130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141133</xdr:rowOff>
    </xdr:from>
    <xdr:ext cx="534377" cy="259045"/>
    <xdr:sp macro="" textlink="">
      <xdr:nvSpPr>
        <xdr:cNvPr id="867" name="テキスト ボックス 866"/>
        <xdr:cNvSpPr txBox="1"/>
      </xdr:nvSpPr>
      <xdr:spPr>
        <a:xfrm>
          <a:off x="20167111" y="1282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14567</xdr:rowOff>
    </xdr:from>
    <xdr:to>
      <xdr:col>28</xdr:col>
      <xdr:colOff>365125</xdr:colOff>
      <xdr:row>77</xdr:row>
      <xdr:rowOff>116167</xdr:rowOff>
    </xdr:to>
    <xdr:sp macro="" textlink="">
      <xdr:nvSpPr>
        <xdr:cNvPr id="868" name="円/楕円 867"/>
        <xdr:cNvSpPr/>
      </xdr:nvSpPr>
      <xdr:spPr>
        <a:xfrm>
          <a:off x="19494500" y="132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107294</xdr:rowOff>
    </xdr:from>
    <xdr:ext cx="534377" cy="259045"/>
    <xdr:sp macro="" textlink="">
      <xdr:nvSpPr>
        <xdr:cNvPr id="869" name="テキスト ボックス 868"/>
        <xdr:cNvSpPr txBox="1"/>
      </xdr:nvSpPr>
      <xdr:spPr>
        <a:xfrm>
          <a:off x="19278111" y="133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33826</xdr:rowOff>
    </xdr:from>
    <xdr:to>
      <xdr:col>27</xdr:col>
      <xdr:colOff>161925</xdr:colOff>
      <xdr:row>77</xdr:row>
      <xdr:rowOff>135426</xdr:rowOff>
    </xdr:to>
    <xdr:sp macro="" textlink="">
      <xdr:nvSpPr>
        <xdr:cNvPr id="870" name="円/楕円 869"/>
        <xdr:cNvSpPr/>
      </xdr:nvSpPr>
      <xdr:spPr>
        <a:xfrm>
          <a:off x="18605500" y="132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126553</xdr:rowOff>
    </xdr:from>
    <xdr:ext cx="534377" cy="259045"/>
    <xdr:sp macro="" textlink="">
      <xdr:nvSpPr>
        <xdr:cNvPr id="871" name="テキスト ボックス 870"/>
        <xdr:cNvSpPr txBox="1"/>
      </xdr:nvSpPr>
      <xdr:spPr>
        <a:xfrm>
          <a:off x="18389111" y="13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425,458</a:t>
          </a:r>
          <a:r>
            <a:rPr kumimoji="1" lang="ja-JP" altLang="ja-JP" sz="1300">
              <a:solidFill>
                <a:schemeClr val="dk1"/>
              </a:solidFill>
              <a:effectLst/>
              <a:latin typeface="+mn-ea"/>
              <a:ea typeface="+mn-ea"/>
              <a:cs typeface="+mn-cs"/>
            </a:rPr>
            <a:t>円となっています。主な構成項目については、下記のとおりです。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人件費は、類似団体平均を</a:t>
          </a:r>
          <a:r>
            <a:rPr kumimoji="1" lang="en-US" altLang="ja-JP" sz="1300">
              <a:solidFill>
                <a:schemeClr val="dk1"/>
              </a:solidFill>
              <a:effectLst/>
              <a:latin typeface="+mn-ea"/>
              <a:ea typeface="+mn-ea"/>
              <a:cs typeface="+mn-cs"/>
            </a:rPr>
            <a:t>6,693</a:t>
          </a:r>
          <a:r>
            <a:rPr kumimoji="1" lang="ja-JP" altLang="ja-JP" sz="1300">
              <a:solidFill>
                <a:schemeClr val="dk1"/>
              </a:solidFill>
              <a:effectLst/>
              <a:latin typeface="+mn-ea"/>
              <a:ea typeface="+mn-ea"/>
              <a:cs typeface="+mn-cs"/>
            </a:rPr>
            <a:t>円下回りました。早期退職者の減により退職手当が減少する</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、これまでに行政組織の効率化や合理化に取り組んできた成果により、依然として類似団体の中では良好な状況にあります。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扶助費は、類似団体平均を</a:t>
          </a:r>
          <a:r>
            <a:rPr kumimoji="1" lang="en-US" altLang="ja-JP" sz="1300">
              <a:solidFill>
                <a:schemeClr val="dk1"/>
              </a:solidFill>
              <a:effectLst/>
              <a:latin typeface="+mn-ea"/>
              <a:ea typeface="+mn-ea"/>
              <a:cs typeface="+mn-cs"/>
            </a:rPr>
            <a:t>9,169</a:t>
          </a:r>
          <a:r>
            <a:rPr kumimoji="1" lang="ja-JP" altLang="ja-JP" sz="1300">
              <a:solidFill>
                <a:schemeClr val="dk1"/>
              </a:solidFill>
              <a:effectLst/>
              <a:latin typeface="+mn-ea"/>
              <a:ea typeface="+mn-ea"/>
              <a:cs typeface="+mn-cs"/>
            </a:rPr>
            <a:t>円上回りました。これは、障害福祉サービス等給付事業費や自立支援医療費給付事業費の自然増に加えて、子ども・子育て支援新制度の平成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年度開始に伴い、小規模保育事業、施設型給付事業などの保育サービス事業費が増加したことによるものです。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普通建設事業費は、類似団体平均を</a:t>
          </a:r>
          <a:r>
            <a:rPr kumimoji="1" lang="en-US" altLang="ja-JP" sz="1300">
              <a:solidFill>
                <a:schemeClr val="dk1"/>
              </a:solidFill>
              <a:effectLst/>
              <a:latin typeface="+mn-ea"/>
              <a:ea typeface="+mn-ea"/>
              <a:cs typeface="+mn-cs"/>
            </a:rPr>
            <a:t>8,192</a:t>
          </a:r>
          <a:r>
            <a:rPr kumimoji="1" lang="ja-JP" altLang="ja-JP" sz="1300">
              <a:solidFill>
                <a:schemeClr val="dk1"/>
              </a:solidFill>
              <a:effectLst/>
              <a:latin typeface="+mn-ea"/>
              <a:ea typeface="+mn-ea"/>
              <a:cs typeface="+mn-cs"/>
            </a:rPr>
            <a:t>円上回りましたが、</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年度より</a:t>
          </a:r>
          <a:r>
            <a:rPr kumimoji="1" lang="en-US" altLang="ja-JP" sz="1300">
              <a:solidFill>
                <a:schemeClr val="dk1"/>
              </a:solidFill>
              <a:effectLst/>
              <a:latin typeface="+mn-ea"/>
              <a:ea typeface="+mn-ea"/>
              <a:cs typeface="+mn-cs"/>
            </a:rPr>
            <a:t>64,269</a:t>
          </a:r>
          <a:r>
            <a:rPr kumimoji="1" lang="ja-JP" altLang="ja-JP" sz="1300">
              <a:solidFill>
                <a:schemeClr val="dk1"/>
              </a:solidFill>
              <a:effectLst/>
              <a:latin typeface="+mn-ea"/>
              <a:ea typeface="+mn-ea"/>
              <a:cs typeface="+mn-cs"/>
            </a:rPr>
            <a:t>円減少しました。これは、環境エネルギーセンターや桐原コミュニティエリア整備（更新）などの完成に伴い、市民生活に密着した大型施設整備事業費が減少したものです。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積立金は、類似団体平均を</a:t>
          </a:r>
          <a:r>
            <a:rPr kumimoji="1" lang="en-US" altLang="ja-JP" sz="1300">
              <a:solidFill>
                <a:schemeClr val="dk1"/>
              </a:solidFill>
              <a:effectLst/>
              <a:latin typeface="+mn-ea"/>
              <a:ea typeface="+mn-ea"/>
              <a:cs typeface="+mn-cs"/>
            </a:rPr>
            <a:t>19,310</a:t>
          </a:r>
          <a:r>
            <a:rPr kumimoji="1" lang="ja-JP" altLang="ja-JP" sz="1300">
              <a:solidFill>
                <a:schemeClr val="dk1"/>
              </a:solidFill>
              <a:effectLst/>
              <a:latin typeface="+mn-ea"/>
              <a:ea typeface="+mn-ea"/>
              <a:cs typeface="+mn-cs"/>
            </a:rPr>
            <a:t>円上回りました。これは、ふるさと応援寄附金や、利用予定のない市有財産の売却収入を基金に積み立てたことによるものです。</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投資及び出資金は、類似団体平均を</a:t>
          </a:r>
          <a:r>
            <a:rPr kumimoji="1" lang="en-US" altLang="ja-JP" sz="1300">
              <a:solidFill>
                <a:schemeClr val="dk1"/>
              </a:solidFill>
              <a:effectLst/>
              <a:latin typeface="+mn-ea"/>
              <a:ea typeface="+mn-ea"/>
              <a:cs typeface="+mn-cs"/>
            </a:rPr>
            <a:t>4,234</a:t>
          </a:r>
          <a:r>
            <a:rPr kumimoji="1" lang="ja-JP" altLang="ja-JP" sz="1300">
              <a:solidFill>
                <a:schemeClr val="dk1"/>
              </a:solidFill>
              <a:effectLst/>
              <a:latin typeface="+mn-ea"/>
              <a:ea typeface="+mn-ea"/>
              <a:cs typeface="+mn-cs"/>
            </a:rPr>
            <a:t>円上回りました。これは、主に病院事業会計への出資金によるものです。本市は、東近江地域における急性期医療の基幹病院を担う市立総合医療センターを有し、病院事業がない自治体と比べると高くなる傾向にあります。</a:t>
          </a:r>
          <a:endParaRPr kumimoji="1" lang="en-US" altLang="ja-JP" sz="13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滋賀県近江八幡市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82,144
81,021
177.45
35,889,723
34,948,842
518,672
17,763,286
27,866,208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53159</xdr:rowOff>
    </xdr:from>
    <xdr:to>
      <xdr:col>6</xdr:col>
      <xdr:colOff>511175</xdr:colOff>
      <xdr:row>38</xdr:row>
      <xdr:rowOff>100185</xdr:rowOff>
    </xdr:to>
    <xdr:cxnSp macro="">
      <xdr:nvCxnSpPr>
        <xdr:cNvPr id="63" name="直線コネクタ 62"/>
        <xdr:cNvCxnSpPr/>
      </xdr:nvCxnSpPr>
      <xdr:spPr>
        <a:xfrm>
          <a:off x="3797300" y="6568259"/>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53159</xdr:rowOff>
    </xdr:from>
    <xdr:to>
      <xdr:col>5</xdr:col>
      <xdr:colOff>358775</xdr:colOff>
      <xdr:row>38</xdr:row>
      <xdr:rowOff>74875</xdr:rowOff>
    </xdr:to>
    <xdr:cxnSp macro="">
      <xdr:nvCxnSpPr>
        <xdr:cNvPr id="66" name="直線コネクタ 65"/>
        <xdr:cNvCxnSpPr/>
      </xdr:nvCxnSpPr>
      <xdr:spPr>
        <a:xfrm flipV="1">
          <a:off x="2908300" y="656825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68181</xdr:rowOff>
    </xdr:from>
    <xdr:to>
      <xdr:col>4</xdr:col>
      <xdr:colOff>155575</xdr:colOff>
      <xdr:row>38</xdr:row>
      <xdr:rowOff>74875</xdr:rowOff>
    </xdr:to>
    <xdr:cxnSp macro="">
      <xdr:nvCxnSpPr>
        <xdr:cNvPr id="69" name="直線コネクタ 68"/>
        <xdr:cNvCxnSpPr/>
      </xdr:nvCxnSpPr>
      <xdr:spPr>
        <a:xfrm>
          <a:off x="2019300" y="6583281"/>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68181</xdr:rowOff>
    </xdr:from>
    <xdr:to>
      <xdr:col>2</xdr:col>
      <xdr:colOff>638175</xdr:colOff>
      <xdr:row>38</xdr:row>
      <xdr:rowOff>90551</xdr:rowOff>
    </xdr:to>
    <xdr:cxnSp macro="">
      <xdr:nvCxnSpPr>
        <xdr:cNvPr id="72" name="直線コネクタ 71"/>
        <xdr:cNvCxnSpPr/>
      </xdr:nvCxnSpPr>
      <xdr:spPr>
        <a:xfrm flipV="1">
          <a:off x="1130300" y="6583281"/>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49385</xdr:rowOff>
    </xdr:from>
    <xdr:to>
      <xdr:col>6</xdr:col>
      <xdr:colOff>561975</xdr:colOff>
      <xdr:row>38</xdr:row>
      <xdr:rowOff>150985</xdr:rowOff>
    </xdr:to>
    <xdr:sp macro="" textlink="">
      <xdr:nvSpPr>
        <xdr:cNvPr id="82" name="円/楕円 81"/>
        <xdr:cNvSpPr/>
      </xdr:nvSpPr>
      <xdr:spPr>
        <a:xfrm>
          <a:off x="4584700" y="65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27812</xdr:rowOff>
    </xdr:from>
    <xdr:ext cx="469744" cy="259045"/>
    <xdr:sp macro="" textlink="">
      <xdr:nvSpPr>
        <xdr:cNvPr id="83" name="議会費該当値テキスト"/>
        <xdr:cNvSpPr txBox="1"/>
      </xdr:nvSpPr>
      <xdr:spPr>
        <a:xfrm>
          <a:off x="4686300" y="654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2359</xdr:rowOff>
    </xdr:from>
    <xdr:to>
      <xdr:col>5</xdr:col>
      <xdr:colOff>409575</xdr:colOff>
      <xdr:row>38</xdr:row>
      <xdr:rowOff>103959</xdr:rowOff>
    </xdr:to>
    <xdr:sp macro="" textlink="">
      <xdr:nvSpPr>
        <xdr:cNvPr id="84" name="円/楕円 83"/>
        <xdr:cNvSpPr/>
      </xdr:nvSpPr>
      <xdr:spPr>
        <a:xfrm>
          <a:off x="3746500" y="6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95086</xdr:rowOff>
    </xdr:from>
    <xdr:ext cx="469744" cy="259045"/>
    <xdr:sp macro="" textlink="">
      <xdr:nvSpPr>
        <xdr:cNvPr id="85" name="テキスト ボックス 84"/>
        <xdr:cNvSpPr txBox="1"/>
      </xdr:nvSpPr>
      <xdr:spPr>
        <a:xfrm>
          <a:off x="3562427" y="661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24075</xdr:rowOff>
    </xdr:from>
    <xdr:to>
      <xdr:col>4</xdr:col>
      <xdr:colOff>206375</xdr:colOff>
      <xdr:row>38</xdr:row>
      <xdr:rowOff>125675</xdr:rowOff>
    </xdr:to>
    <xdr:sp macro="" textlink="">
      <xdr:nvSpPr>
        <xdr:cNvPr id="86" name="円/楕円 85"/>
        <xdr:cNvSpPr/>
      </xdr:nvSpPr>
      <xdr:spPr>
        <a:xfrm>
          <a:off x="2857500" y="653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116802</xdr:rowOff>
    </xdr:from>
    <xdr:ext cx="469744" cy="259045"/>
    <xdr:sp macro="" textlink="">
      <xdr:nvSpPr>
        <xdr:cNvPr id="87" name="テキスト ボックス 86"/>
        <xdr:cNvSpPr txBox="1"/>
      </xdr:nvSpPr>
      <xdr:spPr>
        <a:xfrm>
          <a:off x="2673427" y="663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17381</xdr:rowOff>
    </xdr:from>
    <xdr:to>
      <xdr:col>3</xdr:col>
      <xdr:colOff>3175</xdr:colOff>
      <xdr:row>38</xdr:row>
      <xdr:rowOff>118981</xdr:rowOff>
    </xdr:to>
    <xdr:sp macro="" textlink="">
      <xdr:nvSpPr>
        <xdr:cNvPr id="88" name="円/楕円 87"/>
        <xdr:cNvSpPr/>
      </xdr:nvSpPr>
      <xdr:spPr>
        <a:xfrm>
          <a:off x="1968500" y="65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110108</xdr:rowOff>
    </xdr:from>
    <xdr:ext cx="469744" cy="259045"/>
    <xdr:sp macro="" textlink="">
      <xdr:nvSpPr>
        <xdr:cNvPr id="89" name="テキスト ボックス 88"/>
        <xdr:cNvSpPr txBox="1"/>
      </xdr:nvSpPr>
      <xdr:spPr>
        <a:xfrm>
          <a:off x="1784427"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39751</xdr:rowOff>
    </xdr:from>
    <xdr:to>
      <xdr:col>1</xdr:col>
      <xdr:colOff>485775</xdr:colOff>
      <xdr:row>38</xdr:row>
      <xdr:rowOff>141351</xdr:rowOff>
    </xdr:to>
    <xdr:sp macro="" textlink="">
      <xdr:nvSpPr>
        <xdr:cNvPr id="90" name="円/楕円 89"/>
        <xdr:cNvSpPr/>
      </xdr:nvSpPr>
      <xdr:spPr>
        <a:xfrm>
          <a:off x="1079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132478</xdr:rowOff>
    </xdr:from>
    <xdr:ext cx="469744" cy="259045"/>
    <xdr:sp macro="" textlink="">
      <xdr:nvSpPr>
        <xdr:cNvPr id="91" name="テキスト ボックス 90"/>
        <xdr:cNvSpPr txBox="1"/>
      </xdr:nvSpPr>
      <xdr:spPr>
        <a:xfrm>
          <a:off x="895427"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228</xdr:rowOff>
    </xdr:from>
    <xdr:to>
      <xdr:col>6</xdr:col>
      <xdr:colOff>511175</xdr:colOff>
      <xdr:row>58</xdr:row>
      <xdr:rowOff>85682</xdr:rowOff>
    </xdr:to>
    <xdr:cxnSp macro="">
      <xdr:nvCxnSpPr>
        <xdr:cNvPr id="122" name="直線コネクタ 121"/>
        <xdr:cNvCxnSpPr/>
      </xdr:nvCxnSpPr>
      <xdr:spPr>
        <a:xfrm flipV="1">
          <a:off x="3797300" y="9944328"/>
          <a:ext cx="838200" cy="8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85682</xdr:rowOff>
    </xdr:from>
    <xdr:to>
      <xdr:col>5</xdr:col>
      <xdr:colOff>358775</xdr:colOff>
      <xdr:row>58</xdr:row>
      <xdr:rowOff>122712</xdr:rowOff>
    </xdr:to>
    <xdr:cxnSp macro="">
      <xdr:nvCxnSpPr>
        <xdr:cNvPr id="125" name="直線コネクタ 124"/>
        <xdr:cNvCxnSpPr/>
      </xdr:nvCxnSpPr>
      <xdr:spPr>
        <a:xfrm flipV="1">
          <a:off x="2908300" y="10029782"/>
          <a:ext cx="889000" cy="3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96531</xdr:rowOff>
    </xdr:from>
    <xdr:to>
      <xdr:col>4</xdr:col>
      <xdr:colOff>155575</xdr:colOff>
      <xdr:row>58</xdr:row>
      <xdr:rowOff>122712</xdr:rowOff>
    </xdr:to>
    <xdr:cxnSp macro="">
      <xdr:nvCxnSpPr>
        <xdr:cNvPr id="128" name="直線コネクタ 127"/>
        <xdr:cNvCxnSpPr/>
      </xdr:nvCxnSpPr>
      <xdr:spPr>
        <a:xfrm>
          <a:off x="2019300" y="10040631"/>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88419</xdr:rowOff>
    </xdr:from>
    <xdr:to>
      <xdr:col>2</xdr:col>
      <xdr:colOff>638175</xdr:colOff>
      <xdr:row>58</xdr:row>
      <xdr:rowOff>96531</xdr:rowOff>
    </xdr:to>
    <xdr:cxnSp macro="">
      <xdr:nvCxnSpPr>
        <xdr:cNvPr id="131" name="直線コネクタ 130"/>
        <xdr:cNvCxnSpPr/>
      </xdr:nvCxnSpPr>
      <xdr:spPr>
        <a:xfrm>
          <a:off x="1130300" y="10032519"/>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120878</xdr:rowOff>
    </xdr:from>
    <xdr:to>
      <xdr:col>6</xdr:col>
      <xdr:colOff>561975</xdr:colOff>
      <xdr:row>58</xdr:row>
      <xdr:rowOff>51028</xdr:rowOff>
    </xdr:to>
    <xdr:sp macro="" textlink="">
      <xdr:nvSpPr>
        <xdr:cNvPr id="141" name="円/楕円 140"/>
        <xdr:cNvSpPr/>
      </xdr:nvSpPr>
      <xdr:spPr>
        <a:xfrm>
          <a:off x="4584700" y="989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143755</xdr:rowOff>
    </xdr:from>
    <xdr:ext cx="534377" cy="259045"/>
    <xdr:sp macro="" textlink="">
      <xdr:nvSpPr>
        <xdr:cNvPr id="142" name="総務費該当値テキスト"/>
        <xdr:cNvSpPr txBox="1"/>
      </xdr:nvSpPr>
      <xdr:spPr>
        <a:xfrm>
          <a:off x="4686300" y="974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34882</xdr:rowOff>
    </xdr:from>
    <xdr:to>
      <xdr:col>5</xdr:col>
      <xdr:colOff>409575</xdr:colOff>
      <xdr:row>58</xdr:row>
      <xdr:rowOff>136482</xdr:rowOff>
    </xdr:to>
    <xdr:sp macro="" textlink="">
      <xdr:nvSpPr>
        <xdr:cNvPr id="143" name="円/楕円 142"/>
        <xdr:cNvSpPr/>
      </xdr:nvSpPr>
      <xdr:spPr>
        <a:xfrm>
          <a:off x="3746500" y="9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153009</xdr:rowOff>
    </xdr:from>
    <xdr:ext cx="534377" cy="259045"/>
    <xdr:sp macro="" textlink="">
      <xdr:nvSpPr>
        <xdr:cNvPr id="144" name="テキスト ボックス 143"/>
        <xdr:cNvSpPr txBox="1"/>
      </xdr:nvSpPr>
      <xdr:spPr>
        <a:xfrm>
          <a:off x="3530111" y="97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71912</xdr:rowOff>
    </xdr:from>
    <xdr:to>
      <xdr:col>4</xdr:col>
      <xdr:colOff>206375</xdr:colOff>
      <xdr:row>59</xdr:row>
      <xdr:rowOff>2062</xdr:rowOff>
    </xdr:to>
    <xdr:sp macro="" textlink="">
      <xdr:nvSpPr>
        <xdr:cNvPr id="145" name="円/楕円 144"/>
        <xdr:cNvSpPr/>
      </xdr:nvSpPr>
      <xdr:spPr>
        <a:xfrm>
          <a:off x="2857500" y="100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164639</xdr:rowOff>
    </xdr:from>
    <xdr:ext cx="534377" cy="259045"/>
    <xdr:sp macro="" textlink="">
      <xdr:nvSpPr>
        <xdr:cNvPr id="146" name="テキスト ボックス 145"/>
        <xdr:cNvSpPr txBox="1"/>
      </xdr:nvSpPr>
      <xdr:spPr>
        <a:xfrm>
          <a:off x="2641111" y="1010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45731</xdr:rowOff>
    </xdr:from>
    <xdr:to>
      <xdr:col>3</xdr:col>
      <xdr:colOff>3175</xdr:colOff>
      <xdr:row>58</xdr:row>
      <xdr:rowOff>147331</xdr:rowOff>
    </xdr:to>
    <xdr:sp macro="" textlink="">
      <xdr:nvSpPr>
        <xdr:cNvPr id="147" name="円/楕円 146"/>
        <xdr:cNvSpPr/>
      </xdr:nvSpPr>
      <xdr:spPr>
        <a:xfrm>
          <a:off x="1968500" y="99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138458</xdr:rowOff>
    </xdr:from>
    <xdr:ext cx="534377" cy="259045"/>
    <xdr:sp macro="" textlink="">
      <xdr:nvSpPr>
        <xdr:cNvPr id="148" name="テキスト ボックス 147"/>
        <xdr:cNvSpPr txBox="1"/>
      </xdr:nvSpPr>
      <xdr:spPr>
        <a:xfrm>
          <a:off x="1752111" y="100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37619</xdr:rowOff>
    </xdr:from>
    <xdr:to>
      <xdr:col>1</xdr:col>
      <xdr:colOff>485775</xdr:colOff>
      <xdr:row>58</xdr:row>
      <xdr:rowOff>139219</xdr:rowOff>
    </xdr:to>
    <xdr:sp macro="" textlink="">
      <xdr:nvSpPr>
        <xdr:cNvPr id="149" name="円/楕円 148"/>
        <xdr:cNvSpPr/>
      </xdr:nvSpPr>
      <xdr:spPr>
        <a:xfrm>
          <a:off x="1079500" y="99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130346</xdr:rowOff>
    </xdr:from>
    <xdr:ext cx="534377" cy="259045"/>
    <xdr:sp macro="" textlink="">
      <xdr:nvSpPr>
        <xdr:cNvPr id="150" name="テキスト ボックス 149"/>
        <xdr:cNvSpPr txBox="1"/>
      </xdr:nvSpPr>
      <xdr:spPr>
        <a:xfrm>
          <a:off x="863111" y="100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49436</xdr:rowOff>
    </xdr:from>
    <xdr:to>
      <xdr:col>6</xdr:col>
      <xdr:colOff>511175</xdr:colOff>
      <xdr:row>78</xdr:row>
      <xdr:rowOff>57500</xdr:rowOff>
    </xdr:to>
    <xdr:cxnSp macro="">
      <xdr:nvCxnSpPr>
        <xdr:cNvPr id="181" name="直線コネクタ 180"/>
        <xdr:cNvCxnSpPr/>
      </xdr:nvCxnSpPr>
      <xdr:spPr>
        <a:xfrm flipV="1">
          <a:off x="3797300" y="13422536"/>
          <a:ext cx="8382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52460</xdr:rowOff>
    </xdr:from>
    <xdr:to>
      <xdr:col>5</xdr:col>
      <xdr:colOff>358775</xdr:colOff>
      <xdr:row>78</xdr:row>
      <xdr:rowOff>57500</xdr:rowOff>
    </xdr:to>
    <xdr:cxnSp macro="">
      <xdr:nvCxnSpPr>
        <xdr:cNvPr id="184" name="直線コネクタ 183"/>
        <xdr:cNvCxnSpPr/>
      </xdr:nvCxnSpPr>
      <xdr:spPr>
        <a:xfrm>
          <a:off x="2908300" y="13425560"/>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52460</xdr:rowOff>
    </xdr:from>
    <xdr:to>
      <xdr:col>4</xdr:col>
      <xdr:colOff>155575</xdr:colOff>
      <xdr:row>78</xdr:row>
      <xdr:rowOff>79266</xdr:rowOff>
    </xdr:to>
    <xdr:cxnSp macro="">
      <xdr:nvCxnSpPr>
        <xdr:cNvPr id="187" name="直線コネクタ 186"/>
        <xdr:cNvCxnSpPr/>
      </xdr:nvCxnSpPr>
      <xdr:spPr>
        <a:xfrm flipV="1">
          <a:off x="2019300" y="13425560"/>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79266</xdr:rowOff>
    </xdr:from>
    <xdr:to>
      <xdr:col>2</xdr:col>
      <xdr:colOff>638175</xdr:colOff>
      <xdr:row>78</xdr:row>
      <xdr:rowOff>84113</xdr:rowOff>
    </xdr:to>
    <xdr:cxnSp macro="">
      <xdr:nvCxnSpPr>
        <xdr:cNvPr id="190" name="直線コネクタ 189"/>
        <xdr:cNvCxnSpPr/>
      </xdr:nvCxnSpPr>
      <xdr:spPr>
        <a:xfrm flipV="1">
          <a:off x="1130300" y="13452366"/>
          <a:ext cx="889000" cy="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170086</xdr:rowOff>
    </xdr:from>
    <xdr:to>
      <xdr:col>6</xdr:col>
      <xdr:colOff>561975</xdr:colOff>
      <xdr:row>78</xdr:row>
      <xdr:rowOff>100236</xdr:rowOff>
    </xdr:to>
    <xdr:sp macro="" textlink="">
      <xdr:nvSpPr>
        <xdr:cNvPr id="200" name="円/楕円 199"/>
        <xdr:cNvSpPr/>
      </xdr:nvSpPr>
      <xdr:spPr>
        <a:xfrm>
          <a:off x="4584700" y="133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6700</xdr:rowOff>
    </xdr:from>
    <xdr:to>
      <xdr:col>5</xdr:col>
      <xdr:colOff>409575</xdr:colOff>
      <xdr:row>78</xdr:row>
      <xdr:rowOff>108300</xdr:rowOff>
    </xdr:to>
    <xdr:sp macro="" textlink="">
      <xdr:nvSpPr>
        <xdr:cNvPr id="202" name="円/楕円 201"/>
        <xdr:cNvSpPr/>
      </xdr:nvSpPr>
      <xdr:spPr>
        <a:xfrm>
          <a:off x="3746500" y="133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99427</xdr:rowOff>
    </xdr:from>
    <xdr:ext cx="599010" cy="259045"/>
    <xdr:sp macro="" textlink="">
      <xdr:nvSpPr>
        <xdr:cNvPr id="203" name="テキスト ボックス 202"/>
        <xdr:cNvSpPr txBox="1"/>
      </xdr:nvSpPr>
      <xdr:spPr>
        <a:xfrm>
          <a:off x="3497794" y="1347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1660</xdr:rowOff>
    </xdr:from>
    <xdr:to>
      <xdr:col>4</xdr:col>
      <xdr:colOff>206375</xdr:colOff>
      <xdr:row>78</xdr:row>
      <xdr:rowOff>103260</xdr:rowOff>
    </xdr:to>
    <xdr:sp macro="" textlink="">
      <xdr:nvSpPr>
        <xdr:cNvPr id="204" name="円/楕円 203"/>
        <xdr:cNvSpPr/>
      </xdr:nvSpPr>
      <xdr:spPr>
        <a:xfrm>
          <a:off x="2857500" y="133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94387</xdr:rowOff>
    </xdr:from>
    <xdr:ext cx="599010" cy="259045"/>
    <xdr:sp macro="" textlink="">
      <xdr:nvSpPr>
        <xdr:cNvPr id="205" name="テキスト ボックス 204"/>
        <xdr:cNvSpPr txBox="1"/>
      </xdr:nvSpPr>
      <xdr:spPr>
        <a:xfrm>
          <a:off x="2608794" y="1346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28466</xdr:rowOff>
    </xdr:from>
    <xdr:to>
      <xdr:col>3</xdr:col>
      <xdr:colOff>3175</xdr:colOff>
      <xdr:row>78</xdr:row>
      <xdr:rowOff>130066</xdr:rowOff>
    </xdr:to>
    <xdr:sp macro="" textlink="">
      <xdr:nvSpPr>
        <xdr:cNvPr id="206" name="円/楕円 205"/>
        <xdr:cNvSpPr/>
      </xdr:nvSpPr>
      <xdr:spPr>
        <a:xfrm>
          <a:off x="1968500" y="1340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121193</xdr:rowOff>
    </xdr:from>
    <xdr:ext cx="599010" cy="259045"/>
    <xdr:sp macro="" textlink="">
      <xdr:nvSpPr>
        <xdr:cNvPr id="207" name="テキスト ボックス 206"/>
        <xdr:cNvSpPr txBox="1"/>
      </xdr:nvSpPr>
      <xdr:spPr>
        <a:xfrm>
          <a:off x="1719794" y="1349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33313</xdr:rowOff>
    </xdr:from>
    <xdr:to>
      <xdr:col>1</xdr:col>
      <xdr:colOff>485775</xdr:colOff>
      <xdr:row>78</xdr:row>
      <xdr:rowOff>134913</xdr:rowOff>
    </xdr:to>
    <xdr:sp macro="" textlink="">
      <xdr:nvSpPr>
        <xdr:cNvPr id="208" name="円/楕円 207"/>
        <xdr:cNvSpPr/>
      </xdr:nvSpPr>
      <xdr:spPr>
        <a:xfrm>
          <a:off x="1079500" y="134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126040</xdr:rowOff>
    </xdr:from>
    <xdr:ext cx="599010" cy="259045"/>
    <xdr:sp macro="" textlink="">
      <xdr:nvSpPr>
        <xdr:cNvPr id="209" name="テキスト ボックス 208"/>
        <xdr:cNvSpPr txBox="1"/>
      </xdr:nvSpPr>
      <xdr:spPr>
        <a:xfrm>
          <a:off x="830794" y="134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54336</xdr:rowOff>
    </xdr:from>
    <xdr:to>
      <xdr:col>6</xdr:col>
      <xdr:colOff>511175</xdr:colOff>
      <xdr:row>94</xdr:row>
      <xdr:rowOff>31896</xdr:rowOff>
    </xdr:to>
    <xdr:cxnSp macro="">
      <xdr:nvCxnSpPr>
        <xdr:cNvPr id="239" name="直線コネクタ 238"/>
        <xdr:cNvCxnSpPr/>
      </xdr:nvCxnSpPr>
      <xdr:spPr>
        <a:xfrm>
          <a:off x="3797300" y="15656286"/>
          <a:ext cx="838200" cy="4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54336</xdr:rowOff>
    </xdr:from>
    <xdr:to>
      <xdr:col>5</xdr:col>
      <xdr:colOff>358775</xdr:colOff>
      <xdr:row>96</xdr:row>
      <xdr:rowOff>64567</xdr:rowOff>
    </xdr:to>
    <xdr:cxnSp macro="">
      <xdr:nvCxnSpPr>
        <xdr:cNvPr id="242" name="直線コネクタ 241"/>
        <xdr:cNvCxnSpPr/>
      </xdr:nvCxnSpPr>
      <xdr:spPr>
        <a:xfrm flipV="1">
          <a:off x="2908300" y="15656286"/>
          <a:ext cx="889000" cy="86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64567</xdr:rowOff>
    </xdr:from>
    <xdr:to>
      <xdr:col>4</xdr:col>
      <xdr:colOff>155575</xdr:colOff>
      <xdr:row>96</xdr:row>
      <xdr:rowOff>127736</xdr:rowOff>
    </xdr:to>
    <xdr:cxnSp macro="">
      <xdr:nvCxnSpPr>
        <xdr:cNvPr id="245" name="直線コネクタ 244"/>
        <xdr:cNvCxnSpPr/>
      </xdr:nvCxnSpPr>
      <xdr:spPr>
        <a:xfrm flipV="1">
          <a:off x="2019300" y="16523767"/>
          <a:ext cx="889000" cy="6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114382</xdr:rowOff>
    </xdr:from>
    <xdr:to>
      <xdr:col>2</xdr:col>
      <xdr:colOff>638175</xdr:colOff>
      <xdr:row>96</xdr:row>
      <xdr:rowOff>127736</xdr:rowOff>
    </xdr:to>
    <xdr:cxnSp macro="">
      <xdr:nvCxnSpPr>
        <xdr:cNvPr id="248" name="直線コネクタ 247"/>
        <xdr:cNvCxnSpPr/>
      </xdr:nvCxnSpPr>
      <xdr:spPr>
        <a:xfrm>
          <a:off x="1130300" y="16573582"/>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152546</xdr:rowOff>
    </xdr:from>
    <xdr:to>
      <xdr:col>6</xdr:col>
      <xdr:colOff>561975</xdr:colOff>
      <xdr:row>94</xdr:row>
      <xdr:rowOff>82696</xdr:rowOff>
    </xdr:to>
    <xdr:sp macro="" textlink="">
      <xdr:nvSpPr>
        <xdr:cNvPr id="258" name="円/楕円 257"/>
        <xdr:cNvSpPr/>
      </xdr:nvSpPr>
      <xdr:spPr>
        <a:xfrm>
          <a:off x="4584700" y="1609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3973</xdr:rowOff>
    </xdr:from>
    <xdr:ext cx="534377" cy="259045"/>
    <xdr:sp macro="" textlink="">
      <xdr:nvSpPr>
        <xdr:cNvPr id="259" name="衛生費該当値テキスト"/>
        <xdr:cNvSpPr txBox="1"/>
      </xdr:nvSpPr>
      <xdr:spPr>
        <a:xfrm>
          <a:off x="4686300" y="159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3536</xdr:rowOff>
    </xdr:from>
    <xdr:to>
      <xdr:col>5</xdr:col>
      <xdr:colOff>409575</xdr:colOff>
      <xdr:row>91</xdr:row>
      <xdr:rowOff>105136</xdr:rowOff>
    </xdr:to>
    <xdr:sp macro="" textlink="">
      <xdr:nvSpPr>
        <xdr:cNvPr id="260" name="円/楕円 259"/>
        <xdr:cNvSpPr/>
      </xdr:nvSpPr>
      <xdr:spPr>
        <a:xfrm>
          <a:off x="3746500" y="156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121663</xdr:rowOff>
    </xdr:from>
    <xdr:ext cx="534377" cy="259045"/>
    <xdr:sp macro="" textlink="">
      <xdr:nvSpPr>
        <xdr:cNvPr id="261" name="テキスト ボックス 260"/>
        <xdr:cNvSpPr txBox="1"/>
      </xdr:nvSpPr>
      <xdr:spPr>
        <a:xfrm>
          <a:off x="3530111" y="1538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13767</xdr:rowOff>
    </xdr:from>
    <xdr:to>
      <xdr:col>4</xdr:col>
      <xdr:colOff>206375</xdr:colOff>
      <xdr:row>96</xdr:row>
      <xdr:rowOff>115367</xdr:rowOff>
    </xdr:to>
    <xdr:sp macro="" textlink="">
      <xdr:nvSpPr>
        <xdr:cNvPr id="262" name="円/楕円 261"/>
        <xdr:cNvSpPr/>
      </xdr:nvSpPr>
      <xdr:spPr>
        <a:xfrm>
          <a:off x="2857500" y="1647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131894</xdr:rowOff>
    </xdr:from>
    <xdr:ext cx="534377" cy="259045"/>
    <xdr:sp macro="" textlink="">
      <xdr:nvSpPr>
        <xdr:cNvPr id="263" name="テキスト ボックス 262"/>
        <xdr:cNvSpPr txBox="1"/>
      </xdr:nvSpPr>
      <xdr:spPr>
        <a:xfrm>
          <a:off x="2641111" y="1624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76936</xdr:rowOff>
    </xdr:from>
    <xdr:to>
      <xdr:col>3</xdr:col>
      <xdr:colOff>3175</xdr:colOff>
      <xdr:row>97</xdr:row>
      <xdr:rowOff>7086</xdr:rowOff>
    </xdr:to>
    <xdr:sp macro="" textlink="">
      <xdr:nvSpPr>
        <xdr:cNvPr id="264" name="円/楕円 263"/>
        <xdr:cNvSpPr/>
      </xdr:nvSpPr>
      <xdr:spPr>
        <a:xfrm>
          <a:off x="1968500" y="165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23613</xdr:rowOff>
    </xdr:from>
    <xdr:ext cx="534377" cy="259045"/>
    <xdr:sp macro="" textlink="">
      <xdr:nvSpPr>
        <xdr:cNvPr id="265" name="テキスト ボックス 264"/>
        <xdr:cNvSpPr txBox="1"/>
      </xdr:nvSpPr>
      <xdr:spPr>
        <a:xfrm>
          <a:off x="1752111" y="1631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63582</xdr:rowOff>
    </xdr:from>
    <xdr:to>
      <xdr:col>1</xdr:col>
      <xdr:colOff>485775</xdr:colOff>
      <xdr:row>96</xdr:row>
      <xdr:rowOff>165182</xdr:rowOff>
    </xdr:to>
    <xdr:sp macro="" textlink="">
      <xdr:nvSpPr>
        <xdr:cNvPr id="266" name="円/楕円 265"/>
        <xdr:cNvSpPr/>
      </xdr:nvSpPr>
      <xdr:spPr>
        <a:xfrm>
          <a:off x="1079500" y="1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10259</xdr:rowOff>
    </xdr:from>
    <xdr:ext cx="534377" cy="259045"/>
    <xdr:sp macro="" textlink="">
      <xdr:nvSpPr>
        <xdr:cNvPr id="267" name="テキスト ボックス 266"/>
        <xdr:cNvSpPr txBox="1"/>
      </xdr:nvSpPr>
      <xdr:spPr>
        <a:xfrm>
          <a:off x="863111" y="16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120909</xdr:rowOff>
    </xdr:from>
    <xdr:to>
      <xdr:col>15</xdr:col>
      <xdr:colOff>180975</xdr:colOff>
      <xdr:row>38</xdr:row>
      <xdr:rowOff>121549</xdr:rowOff>
    </xdr:to>
    <xdr:cxnSp macro="">
      <xdr:nvCxnSpPr>
        <xdr:cNvPr id="294" name="直線コネクタ 293"/>
        <xdr:cNvCxnSpPr/>
      </xdr:nvCxnSpPr>
      <xdr:spPr>
        <a:xfrm>
          <a:off x="9639300" y="6636009"/>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106553</xdr:rowOff>
    </xdr:from>
    <xdr:to>
      <xdr:col>14</xdr:col>
      <xdr:colOff>28575</xdr:colOff>
      <xdr:row>38</xdr:row>
      <xdr:rowOff>120909</xdr:rowOff>
    </xdr:to>
    <xdr:cxnSp macro="">
      <xdr:nvCxnSpPr>
        <xdr:cNvPr id="297" name="直線コネクタ 296"/>
        <xdr:cNvCxnSpPr/>
      </xdr:nvCxnSpPr>
      <xdr:spPr>
        <a:xfrm>
          <a:off x="8750300" y="6621653"/>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106096</xdr:rowOff>
    </xdr:from>
    <xdr:to>
      <xdr:col>12</xdr:col>
      <xdr:colOff>511175</xdr:colOff>
      <xdr:row>38</xdr:row>
      <xdr:rowOff>106553</xdr:rowOff>
    </xdr:to>
    <xdr:cxnSp macro="">
      <xdr:nvCxnSpPr>
        <xdr:cNvPr id="300" name="直線コネクタ 299"/>
        <xdr:cNvCxnSpPr/>
      </xdr:nvCxnSpPr>
      <xdr:spPr>
        <a:xfrm>
          <a:off x="7861300" y="66211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91877</xdr:rowOff>
    </xdr:from>
    <xdr:to>
      <xdr:col>11</xdr:col>
      <xdr:colOff>307975</xdr:colOff>
      <xdr:row>38</xdr:row>
      <xdr:rowOff>106096</xdr:rowOff>
    </xdr:to>
    <xdr:cxnSp macro="">
      <xdr:nvCxnSpPr>
        <xdr:cNvPr id="303" name="直線コネクタ 302"/>
        <xdr:cNvCxnSpPr/>
      </xdr:nvCxnSpPr>
      <xdr:spPr>
        <a:xfrm>
          <a:off x="6972300" y="6606977"/>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70749</xdr:rowOff>
    </xdr:from>
    <xdr:to>
      <xdr:col>15</xdr:col>
      <xdr:colOff>231775</xdr:colOff>
      <xdr:row>39</xdr:row>
      <xdr:rowOff>899</xdr:rowOff>
    </xdr:to>
    <xdr:sp macro="" textlink="">
      <xdr:nvSpPr>
        <xdr:cNvPr id="313" name="円/楕円 312"/>
        <xdr:cNvSpPr/>
      </xdr:nvSpPr>
      <xdr:spPr>
        <a:xfrm>
          <a:off x="10426700" y="65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70109</xdr:rowOff>
    </xdr:from>
    <xdr:to>
      <xdr:col>14</xdr:col>
      <xdr:colOff>79375</xdr:colOff>
      <xdr:row>39</xdr:row>
      <xdr:rowOff>259</xdr:rowOff>
    </xdr:to>
    <xdr:sp macro="" textlink="">
      <xdr:nvSpPr>
        <xdr:cNvPr id="315" name="円/楕円 314"/>
        <xdr:cNvSpPr/>
      </xdr:nvSpPr>
      <xdr:spPr>
        <a:xfrm>
          <a:off x="9588500" y="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162836</xdr:rowOff>
    </xdr:from>
    <xdr:ext cx="378565" cy="259045"/>
    <xdr:sp macro="" textlink="">
      <xdr:nvSpPr>
        <xdr:cNvPr id="316" name="テキスト ボックス 315"/>
        <xdr:cNvSpPr txBox="1"/>
      </xdr:nvSpPr>
      <xdr:spPr>
        <a:xfrm>
          <a:off x="9450017" y="6677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55753</xdr:rowOff>
    </xdr:from>
    <xdr:to>
      <xdr:col>12</xdr:col>
      <xdr:colOff>561975</xdr:colOff>
      <xdr:row>38</xdr:row>
      <xdr:rowOff>157353</xdr:rowOff>
    </xdr:to>
    <xdr:sp macro="" textlink="">
      <xdr:nvSpPr>
        <xdr:cNvPr id="317" name="円/楕円 316"/>
        <xdr:cNvSpPr/>
      </xdr:nvSpPr>
      <xdr:spPr>
        <a:xfrm>
          <a:off x="8699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148480</xdr:rowOff>
    </xdr:from>
    <xdr:ext cx="378565" cy="259045"/>
    <xdr:sp macro="" textlink="">
      <xdr:nvSpPr>
        <xdr:cNvPr id="318" name="テキスト ボックス 317"/>
        <xdr:cNvSpPr txBox="1"/>
      </xdr:nvSpPr>
      <xdr:spPr>
        <a:xfrm>
          <a:off x="8561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55296</xdr:rowOff>
    </xdr:from>
    <xdr:to>
      <xdr:col>11</xdr:col>
      <xdr:colOff>358775</xdr:colOff>
      <xdr:row>38</xdr:row>
      <xdr:rowOff>156896</xdr:rowOff>
    </xdr:to>
    <xdr:sp macro="" textlink="">
      <xdr:nvSpPr>
        <xdr:cNvPr id="319" name="円/楕円 318"/>
        <xdr:cNvSpPr/>
      </xdr:nvSpPr>
      <xdr:spPr>
        <a:xfrm>
          <a:off x="78105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148023</xdr:rowOff>
    </xdr:from>
    <xdr:ext cx="378565" cy="259045"/>
    <xdr:sp macro="" textlink="">
      <xdr:nvSpPr>
        <xdr:cNvPr id="320" name="テキスト ボックス 319"/>
        <xdr:cNvSpPr txBox="1"/>
      </xdr:nvSpPr>
      <xdr:spPr>
        <a:xfrm>
          <a:off x="7672017" y="6663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41077</xdr:rowOff>
    </xdr:from>
    <xdr:to>
      <xdr:col>10</xdr:col>
      <xdr:colOff>155575</xdr:colOff>
      <xdr:row>38</xdr:row>
      <xdr:rowOff>142677</xdr:rowOff>
    </xdr:to>
    <xdr:sp macro="" textlink="">
      <xdr:nvSpPr>
        <xdr:cNvPr id="321" name="円/楕円 320"/>
        <xdr:cNvSpPr/>
      </xdr:nvSpPr>
      <xdr:spPr>
        <a:xfrm>
          <a:off x="6921500" y="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133804</xdr:rowOff>
    </xdr:from>
    <xdr:ext cx="469744" cy="259045"/>
    <xdr:sp macro="" textlink="">
      <xdr:nvSpPr>
        <xdr:cNvPr id="322" name="テキスト ボックス 321"/>
        <xdr:cNvSpPr txBox="1"/>
      </xdr:nvSpPr>
      <xdr:spPr>
        <a:xfrm>
          <a:off x="6737427" y="664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85650</xdr:rowOff>
    </xdr:from>
    <xdr:to>
      <xdr:col>15</xdr:col>
      <xdr:colOff>180975</xdr:colOff>
      <xdr:row>58</xdr:row>
      <xdr:rowOff>99389</xdr:rowOff>
    </xdr:to>
    <xdr:cxnSp macro="">
      <xdr:nvCxnSpPr>
        <xdr:cNvPr id="349" name="直線コネクタ 348"/>
        <xdr:cNvCxnSpPr/>
      </xdr:nvCxnSpPr>
      <xdr:spPr>
        <a:xfrm>
          <a:off x="9639300" y="10029750"/>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85650</xdr:rowOff>
    </xdr:from>
    <xdr:to>
      <xdr:col>14</xdr:col>
      <xdr:colOff>28575</xdr:colOff>
      <xdr:row>58</xdr:row>
      <xdr:rowOff>107238</xdr:rowOff>
    </xdr:to>
    <xdr:cxnSp macro="">
      <xdr:nvCxnSpPr>
        <xdr:cNvPr id="352" name="直線コネクタ 351"/>
        <xdr:cNvCxnSpPr/>
      </xdr:nvCxnSpPr>
      <xdr:spPr>
        <a:xfrm flipV="1">
          <a:off x="8750300" y="10029750"/>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107238</xdr:rowOff>
    </xdr:from>
    <xdr:to>
      <xdr:col>12</xdr:col>
      <xdr:colOff>511175</xdr:colOff>
      <xdr:row>58</xdr:row>
      <xdr:rowOff>115084</xdr:rowOff>
    </xdr:to>
    <xdr:cxnSp macro="">
      <xdr:nvCxnSpPr>
        <xdr:cNvPr id="355" name="直線コネクタ 354"/>
        <xdr:cNvCxnSpPr/>
      </xdr:nvCxnSpPr>
      <xdr:spPr>
        <a:xfrm flipV="1">
          <a:off x="7861300" y="10051338"/>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115084</xdr:rowOff>
    </xdr:from>
    <xdr:to>
      <xdr:col>11</xdr:col>
      <xdr:colOff>307975</xdr:colOff>
      <xdr:row>58</xdr:row>
      <xdr:rowOff>117677</xdr:rowOff>
    </xdr:to>
    <xdr:cxnSp macro="">
      <xdr:nvCxnSpPr>
        <xdr:cNvPr id="358" name="直線コネクタ 357"/>
        <xdr:cNvCxnSpPr/>
      </xdr:nvCxnSpPr>
      <xdr:spPr>
        <a:xfrm flipV="1">
          <a:off x="6972300" y="10059184"/>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48589</xdr:rowOff>
    </xdr:from>
    <xdr:to>
      <xdr:col>15</xdr:col>
      <xdr:colOff>231775</xdr:colOff>
      <xdr:row>58</xdr:row>
      <xdr:rowOff>150189</xdr:rowOff>
    </xdr:to>
    <xdr:sp macro="" textlink="">
      <xdr:nvSpPr>
        <xdr:cNvPr id="368" name="円/楕円 367"/>
        <xdr:cNvSpPr/>
      </xdr:nvSpPr>
      <xdr:spPr>
        <a:xfrm>
          <a:off x="10426700" y="999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34850</xdr:rowOff>
    </xdr:from>
    <xdr:to>
      <xdr:col>14</xdr:col>
      <xdr:colOff>79375</xdr:colOff>
      <xdr:row>58</xdr:row>
      <xdr:rowOff>136450</xdr:rowOff>
    </xdr:to>
    <xdr:sp macro="" textlink="">
      <xdr:nvSpPr>
        <xdr:cNvPr id="370" name="円/楕円 369"/>
        <xdr:cNvSpPr/>
      </xdr:nvSpPr>
      <xdr:spPr>
        <a:xfrm>
          <a:off x="9588500" y="99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152977</xdr:rowOff>
    </xdr:from>
    <xdr:ext cx="534377" cy="259045"/>
    <xdr:sp macro="" textlink="">
      <xdr:nvSpPr>
        <xdr:cNvPr id="371" name="テキスト ボックス 370"/>
        <xdr:cNvSpPr txBox="1"/>
      </xdr:nvSpPr>
      <xdr:spPr>
        <a:xfrm>
          <a:off x="9372111" y="97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56438</xdr:rowOff>
    </xdr:from>
    <xdr:to>
      <xdr:col>12</xdr:col>
      <xdr:colOff>561975</xdr:colOff>
      <xdr:row>58</xdr:row>
      <xdr:rowOff>158038</xdr:rowOff>
    </xdr:to>
    <xdr:sp macro="" textlink="">
      <xdr:nvSpPr>
        <xdr:cNvPr id="372" name="円/楕円 371"/>
        <xdr:cNvSpPr/>
      </xdr:nvSpPr>
      <xdr:spPr>
        <a:xfrm>
          <a:off x="8699500" y="100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149165</xdr:rowOff>
    </xdr:from>
    <xdr:ext cx="469744" cy="259045"/>
    <xdr:sp macro="" textlink="">
      <xdr:nvSpPr>
        <xdr:cNvPr id="373" name="テキスト ボックス 372"/>
        <xdr:cNvSpPr txBox="1"/>
      </xdr:nvSpPr>
      <xdr:spPr>
        <a:xfrm>
          <a:off x="8515427" y="1009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64284</xdr:rowOff>
    </xdr:from>
    <xdr:to>
      <xdr:col>11</xdr:col>
      <xdr:colOff>358775</xdr:colOff>
      <xdr:row>58</xdr:row>
      <xdr:rowOff>165884</xdr:rowOff>
    </xdr:to>
    <xdr:sp macro="" textlink="">
      <xdr:nvSpPr>
        <xdr:cNvPr id="374" name="円/楕円 373"/>
        <xdr:cNvSpPr/>
      </xdr:nvSpPr>
      <xdr:spPr>
        <a:xfrm>
          <a:off x="7810500" y="100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157011</xdr:rowOff>
    </xdr:from>
    <xdr:ext cx="469744" cy="259045"/>
    <xdr:sp macro="" textlink="">
      <xdr:nvSpPr>
        <xdr:cNvPr id="375" name="テキスト ボックス 374"/>
        <xdr:cNvSpPr txBox="1"/>
      </xdr:nvSpPr>
      <xdr:spPr>
        <a:xfrm>
          <a:off x="7626427" y="101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66877</xdr:rowOff>
    </xdr:from>
    <xdr:to>
      <xdr:col>10</xdr:col>
      <xdr:colOff>155575</xdr:colOff>
      <xdr:row>58</xdr:row>
      <xdr:rowOff>168477</xdr:rowOff>
    </xdr:to>
    <xdr:sp macro="" textlink="">
      <xdr:nvSpPr>
        <xdr:cNvPr id="376" name="円/楕円 375"/>
        <xdr:cNvSpPr/>
      </xdr:nvSpPr>
      <xdr:spPr>
        <a:xfrm>
          <a:off x="6921500" y="100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159604</xdr:rowOff>
    </xdr:from>
    <xdr:ext cx="469744" cy="259045"/>
    <xdr:sp macro="" textlink="">
      <xdr:nvSpPr>
        <xdr:cNvPr id="377" name="テキスト ボックス 376"/>
        <xdr:cNvSpPr txBox="1"/>
      </xdr:nvSpPr>
      <xdr:spPr>
        <a:xfrm>
          <a:off x="6737427" y="101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137209</xdr:rowOff>
    </xdr:from>
    <xdr:to>
      <xdr:col>15</xdr:col>
      <xdr:colOff>180975</xdr:colOff>
      <xdr:row>78</xdr:row>
      <xdr:rowOff>83739</xdr:rowOff>
    </xdr:to>
    <xdr:cxnSp macro="">
      <xdr:nvCxnSpPr>
        <xdr:cNvPr id="404" name="直線コネクタ 403"/>
        <xdr:cNvCxnSpPr/>
      </xdr:nvCxnSpPr>
      <xdr:spPr>
        <a:xfrm>
          <a:off x="9639300" y="13338859"/>
          <a:ext cx="838200" cy="11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137209</xdr:rowOff>
    </xdr:from>
    <xdr:to>
      <xdr:col>14</xdr:col>
      <xdr:colOff>28575</xdr:colOff>
      <xdr:row>78</xdr:row>
      <xdr:rowOff>85201</xdr:rowOff>
    </xdr:to>
    <xdr:cxnSp macro="">
      <xdr:nvCxnSpPr>
        <xdr:cNvPr id="407" name="直線コネクタ 406"/>
        <xdr:cNvCxnSpPr/>
      </xdr:nvCxnSpPr>
      <xdr:spPr>
        <a:xfrm flipV="1">
          <a:off x="8750300" y="13338859"/>
          <a:ext cx="889000" cy="1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78367</xdr:rowOff>
    </xdr:from>
    <xdr:to>
      <xdr:col>12</xdr:col>
      <xdr:colOff>511175</xdr:colOff>
      <xdr:row>78</xdr:row>
      <xdr:rowOff>85201</xdr:rowOff>
    </xdr:to>
    <xdr:cxnSp macro="">
      <xdr:nvCxnSpPr>
        <xdr:cNvPr id="410" name="直線コネクタ 409"/>
        <xdr:cNvCxnSpPr/>
      </xdr:nvCxnSpPr>
      <xdr:spPr>
        <a:xfrm>
          <a:off x="7861300" y="13451467"/>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62823</xdr:rowOff>
    </xdr:from>
    <xdr:to>
      <xdr:col>11</xdr:col>
      <xdr:colOff>307975</xdr:colOff>
      <xdr:row>78</xdr:row>
      <xdr:rowOff>78367</xdr:rowOff>
    </xdr:to>
    <xdr:cxnSp macro="">
      <xdr:nvCxnSpPr>
        <xdr:cNvPr id="413" name="直線コネクタ 412"/>
        <xdr:cNvCxnSpPr/>
      </xdr:nvCxnSpPr>
      <xdr:spPr>
        <a:xfrm>
          <a:off x="6972300" y="1343592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32939</xdr:rowOff>
    </xdr:from>
    <xdr:to>
      <xdr:col>15</xdr:col>
      <xdr:colOff>231775</xdr:colOff>
      <xdr:row>78</xdr:row>
      <xdr:rowOff>134539</xdr:rowOff>
    </xdr:to>
    <xdr:sp macro="" textlink="">
      <xdr:nvSpPr>
        <xdr:cNvPr id="423" name="円/楕円 422"/>
        <xdr:cNvSpPr/>
      </xdr:nvSpPr>
      <xdr:spPr>
        <a:xfrm>
          <a:off x="10426700" y="134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119316</xdr:rowOff>
    </xdr:from>
    <xdr:ext cx="469744" cy="259045"/>
    <xdr:sp macro="" textlink="">
      <xdr:nvSpPr>
        <xdr:cNvPr id="424" name="商工費該当値テキスト"/>
        <xdr:cNvSpPr txBox="1"/>
      </xdr:nvSpPr>
      <xdr:spPr>
        <a:xfrm>
          <a:off x="10528300" y="1332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86409</xdr:rowOff>
    </xdr:from>
    <xdr:to>
      <xdr:col>14</xdr:col>
      <xdr:colOff>79375</xdr:colOff>
      <xdr:row>78</xdr:row>
      <xdr:rowOff>16559</xdr:rowOff>
    </xdr:to>
    <xdr:sp macro="" textlink="">
      <xdr:nvSpPr>
        <xdr:cNvPr id="425" name="円/楕円 424"/>
        <xdr:cNvSpPr/>
      </xdr:nvSpPr>
      <xdr:spPr>
        <a:xfrm>
          <a:off x="9588500" y="132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7686</xdr:rowOff>
    </xdr:from>
    <xdr:ext cx="469744" cy="259045"/>
    <xdr:sp macro="" textlink="">
      <xdr:nvSpPr>
        <xdr:cNvPr id="426" name="テキスト ボックス 425"/>
        <xdr:cNvSpPr txBox="1"/>
      </xdr:nvSpPr>
      <xdr:spPr>
        <a:xfrm>
          <a:off x="9404427" y="1338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34401</xdr:rowOff>
    </xdr:from>
    <xdr:to>
      <xdr:col>12</xdr:col>
      <xdr:colOff>561975</xdr:colOff>
      <xdr:row>78</xdr:row>
      <xdr:rowOff>136001</xdr:rowOff>
    </xdr:to>
    <xdr:sp macro="" textlink="">
      <xdr:nvSpPr>
        <xdr:cNvPr id="427" name="円/楕円 426"/>
        <xdr:cNvSpPr/>
      </xdr:nvSpPr>
      <xdr:spPr>
        <a:xfrm>
          <a:off x="8699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127128</xdr:rowOff>
    </xdr:from>
    <xdr:ext cx="469744" cy="259045"/>
    <xdr:sp macro="" textlink="">
      <xdr:nvSpPr>
        <xdr:cNvPr id="428" name="テキスト ボックス 427"/>
        <xdr:cNvSpPr txBox="1"/>
      </xdr:nvSpPr>
      <xdr:spPr>
        <a:xfrm>
          <a:off x="8515427"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27567</xdr:rowOff>
    </xdr:from>
    <xdr:to>
      <xdr:col>11</xdr:col>
      <xdr:colOff>358775</xdr:colOff>
      <xdr:row>78</xdr:row>
      <xdr:rowOff>129167</xdr:rowOff>
    </xdr:to>
    <xdr:sp macro="" textlink="">
      <xdr:nvSpPr>
        <xdr:cNvPr id="429" name="円/楕円 428"/>
        <xdr:cNvSpPr/>
      </xdr:nvSpPr>
      <xdr:spPr>
        <a:xfrm>
          <a:off x="7810500" y="134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120294</xdr:rowOff>
    </xdr:from>
    <xdr:ext cx="469744" cy="259045"/>
    <xdr:sp macro="" textlink="">
      <xdr:nvSpPr>
        <xdr:cNvPr id="430" name="テキスト ボックス 429"/>
        <xdr:cNvSpPr txBox="1"/>
      </xdr:nvSpPr>
      <xdr:spPr>
        <a:xfrm>
          <a:off x="7626427" y="1349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12023</xdr:rowOff>
    </xdr:from>
    <xdr:to>
      <xdr:col>10</xdr:col>
      <xdr:colOff>155575</xdr:colOff>
      <xdr:row>78</xdr:row>
      <xdr:rowOff>113623</xdr:rowOff>
    </xdr:to>
    <xdr:sp macro="" textlink="">
      <xdr:nvSpPr>
        <xdr:cNvPr id="431" name="円/楕円 430"/>
        <xdr:cNvSpPr/>
      </xdr:nvSpPr>
      <xdr:spPr>
        <a:xfrm>
          <a:off x="6921500" y="133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104750</xdr:rowOff>
    </xdr:from>
    <xdr:ext cx="469744" cy="259045"/>
    <xdr:sp macro="" textlink="">
      <xdr:nvSpPr>
        <xdr:cNvPr id="432" name="テキスト ボックス 431"/>
        <xdr:cNvSpPr txBox="1"/>
      </xdr:nvSpPr>
      <xdr:spPr>
        <a:xfrm>
          <a:off x="6737427" y="1347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155011</xdr:rowOff>
    </xdr:from>
    <xdr:to>
      <xdr:col>15</xdr:col>
      <xdr:colOff>180975</xdr:colOff>
      <xdr:row>98</xdr:row>
      <xdr:rowOff>166833</xdr:rowOff>
    </xdr:to>
    <xdr:cxnSp macro="">
      <xdr:nvCxnSpPr>
        <xdr:cNvPr id="461" name="直線コネクタ 460"/>
        <xdr:cNvCxnSpPr/>
      </xdr:nvCxnSpPr>
      <xdr:spPr>
        <a:xfrm>
          <a:off x="9639300" y="16957111"/>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147540</xdr:rowOff>
    </xdr:from>
    <xdr:to>
      <xdr:col>14</xdr:col>
      <xdr:colOff>28575</xdr:colOff>
      <xdr:row>98</xdr:row>
      <xdr:rowOff>155011</xdr:rowOff>
    </xdr:to>
    <xdr:cxnSp macro="">
      <xdr:nvCxnSpPr>
        <xdr:cNvPr id="464" name="直線コネクタ 463"/>
        <xdr:cNvCxnSpPr/>
      </xdr:nvCxnSpPr>
      <xdr:spPr>
        <a:xfrm>
          <a:off x="8750300" y="16949640"/>
          <a:ext cx="889000" cy="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147540</xdr:rowOff>
    </xdr:from>
    <xdr:to>
      <xdr:col>12</xdr:col>
      <xdr:colOff>511175</xdr:colOff>
      <xdr:row>99</xdr:row>
      <xdr:rowOff>6468</xdr:rowOff>
    </xdr:to>
    <xdr:cxnSp macro="">
      <xdr:nvCxnSpPr>
        <xdr:cNvPr id="467" name="直線コネクタ 466"/>
        <xdr:cNvCxnSpPr/>
      </xdr:nvCxnSpPr>
      <xdr:spPr>
        <a:xfrm flipV="1">
          <a:off x="7861300" y="16949640"/>
          <a:ext cx="889000" cy="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6468</xdr:rowOff>
    </xdr:from>
    <xdr:to>
      <xdr:col>11</xdr:col>
      <xdr:colOff>307975</xdr:colOff>
      <xdr:row>99</xdr:row>
      <xdr:rowOff>6965</xdr:rowOff>
    </xdr:to>
    <xdr:cxnSp macro="">
      <xdr:nvCxnSpPr>
        <xdr:cNvPr id="470" name="直線コネクタ 469"/>
        <xdr:cNvCxnSpPr/>
      </xdr:nvCxnSpPr>
      <xdr:spPr>
        <a:xfrm flipV="1">
          <a:off x="6972300" y="16980018"/>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116033</xdr:rowOff>
    </xdr:from>
    <xdr:to>
      <xdr:col>15</xdr:col>
      <xdr:colOff>231775</xdr:colOff>
      <xdr:row>99</xdr:row>
      <xdr:rowOff>46183</xdr:rowOff>
    </xdr:to>
    <xdr:sp macro="" textlink="">
      <xdr:nvSpPr>
        <xdr:cNvPr id="480" name="円/楕円 479"/>
        <xdr:cNvSpPr/>
      </xdr:nvSpPr>
      <xdr:spPr>
        <a:xfrm>
          <a:off x="10426700" y="169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104211</xdr:rowOff>
    </xdr:from>
    <xdr:to>
      <xdr:col>14</xdr:col>
      <xdr:colOff>79375</xdr:colOff>
      <xdr:row>99</xdr:row>
      <xdr:rowOff>34361</xdr:rowOff>
    </xdr:to>
    <xdr:sp macro="" textlink="">
      <xdr:nvSpPr>
        <xdr:cNvPr id="482" name="円/楕円 481"/>
        <xdr:cNvSpPr/>
      </xdr:nvSpPr>
      <xdr:spPr>
        <a:xfrm>
          <a:off x="9588500" y="1690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50888</xdr:rowOff>
    </xdr:from>
    <xdr:ext cx="534377" cy="259045"/>
    <xdr:sp macro="" textlink="">
      <xdr:nvSpPr>
        <xdr:cNvPr id="483" name="テキスト ボックス 482"/>
        <xdr:cNvSpPr txBox="1"/>
      </xdr:nvSpPr>
      <xdr:spPr>
        <a:xfrm>
          <a:off x="9372111" y="1668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96740</xdr:rowOff>
    </xdr:from>
    <xdr:to>
      <xdr:col>12</xdr:col>
      <xdr:colOff>561975</xdr:colOff>
      <xdr:row>99</xdr:row>
      <xdr:rowOff>26890</xdr:rowOff>
    </xdr:to>
    <xdr:sp macro="" textlink="">
      <xdr:nvSpPr>
        <xdr:cNvPr id="484" name="円/楕円 483"/>
        <xdr:cNvSpPr/>
      </xdr:nvSpPr>
      <xdr:spPr>
        <a:xfrm>
          <a:off x="8699500" y="1689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43417</xdr:rowOff>
    </xdr:from>
    <xdr:ext cx="534377" cy="259045"/>
    <xdr:sp macro="" textlink="">
      <xdr:nvSpPr>
        <xdr:cNvPr id="485" name="テキスト ボックス 484"/>
        <xdr:cNvSpPr txBox="1"/>
      </xdr:nvSpPr>
      <xdr:spPr>
        <a:xfrm>
          <a:off x="8483111" y="1667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127118</xdr:rowOff>
    </xdr:from>
    <xdr:to>
      <xdr:col>11</xdr:col>
      <xdr:colOff>358775</xdr:colOff>
      <xdr:row>99</xdr:row>
      <xdr:rowOff>57268</xdr:rowOff>
    </xdr:to>
    <xdr:sp macro="" textlink="">
      <xdr:nvSpPr>
        <xdr:cNvPr id="486" name="円/楕円 485"/>
        <xdr:cNvSpPr/>
      </xdr:nvSpPr>
      <xdr:spPr>
        <a:xfrm>
          <a:off x="7810500" y="169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48395</xdr:rowOff>
    </xdr:from>
    <xdr:ext cx="534377" cy="259045"/>
    <xdr:sp macro="" textlink="">
      <xdr:nvSpPr>
        <xdr:cNvPr id="487" name="テキスト ボックス 486"/>
        <xdr:cNvSpPr txBox="1"/>
      </xdr:nvSpPr>
      <xdr:spPr>
        <a:xfrm>
          <a:off x="7594111" y="1702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127615</xdr:rowOff>
    </xdr:from>
    <xdr:to>
      <xdr:col>10</xdr:col>
      <xdr:colOff>155575</xdr:colOff>
      <xdr:row>99</xdr:row>
      <xdr:rowOff>57765</xdr:rowOff>
    </xdr:to>
    <xdr:sp macro="" textlink="">
      <xdr:nvSpPr>
        <xdr:cNvPr id="488" name="円/楕円 487"/>
        <xdr:cNvSpPr/>
      </xdr:nvSpPr>
      <xdr:spPr>
        <a:xfrm>
          <a:off x="6921500" y="1692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48892</xdr:rowOff>
    </xdr:from>
    <xdr:ext cx="534377" cy="259045"/>
    <xdr:sp macro="" textlink="">
      <xdr:nvSpPr>
        <xdr:cNvPr id="489" name="テキスト ボックス 488"/>
        <xdr:cNvSpPr txBox="1"/>
      </xdr:nvSpPr>
      <xdr:spPr>
        <a:xfrm>
          <a:off x="6705111" y="1702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125938</xdr:rowOff>
    </xdr:from>
    <xdr:to>
      <xdr:col>23</xdr:col>
      <xdr:colOff>517525</xdr:colOff>
      <xdr:row>38</xdr:row>
      <xdr:rowOff>127539</xdr:rowOff>
    </xdr:to>
    <xdr:cxnSp macro="">
      <xdr:nvCxnSpPr>
        <xdr:cNvPr id="517" name="直線コネクタ 516"/>
        <xdr:cNvCxnSpPr/>
      </xdr:nvCxnSpPr>
      <xdr:spPr>
        <a:xfrm flipV="1">
          <a:off x="15481300" y="664103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126350</xdr:rowOff>
    </xdr:from>
    <xdr:to>
      <xdr:col>22</xdr:col>
      <xdr:colOff>365125</xdr:colOff>
      <xdr:row>38</xdr:row>
      <xdr:rowOff>127539</xdr:rowOff>
    </xdr:to>
    <xdr:cxnSp macro="">
      <xdr:nvCxnSpPr>
        <xdr:cNvPr id="520" name="直線コネクタ 519"/>
        <xdr:cNvCxnSpPr/>
      </xdr:nvCxnSpPr>
      <xdr:spPr>
        <a:xfrm>
          <a:off x="14592300" y="664145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122463</xdr:rowOff>
    </xdr:from>
    <xdr:to>
      <xdr:col>21</xdr:col>
      <xdr:colOff>161925</xdr:colOff>
      <xdr:row>38</xdr:row>
      <xdr:rowOff>126350</xdr:rowOff>
    </xdr:to>
    <xdr:cxnSp macro="">
      <xdr:nvCxnSpPr>
        <xdr:cNvPr id="523" name="直線コネクタ 522"/>
        <xdr:cNvCxnSpPr/>
      </xdr:nvCxnSpPr>
      <xdr:spPr>
        <a:xfrm>
          <a:off x="13703300" y="6294663"/>
          <a:ext cx="889000" cy="3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122463</xdr:rowOff>
    </xdr:from>
    <xdr:to>
      <xdr:col>19</xdr:col>
      <xdr:colOff>644525</xdr:colOff>
      <xdr:row>38</xdr:row>
      <xdr:rowOff>49357</xdr:rowOff>
    </xdr:to>
    <xdr:cxnSp macro="">
      <xdr:nvCxnSpPr>
        <xdr:cNvPr id="526" name="直線コネクタ 525"/>
        <xdr:cNvCxnSpPr/>
      </xdr:nvCxnSpPr>
      <xdr:spPr>
        <a:xfrm flipV="1">
          <a:off x="12814300" y="6294663"/>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75138</xdr:rowOff>
    </xdr:from>
    <xdr:to>
      <xdr:col>23</xdr:col>
      <xdr:colOff>568325</xdr:colOff>
      <xdr:row>39</xdr:row>
      <xdr:rowOff>5288</xdr:rowOff>
    </xdr:to>
    <xdr:sp macro="" textlink="">
      <xdr:nvSpPr>
        <xdr:cNvPr id="536" name="円/楕円 535"/>
        <xdr:cNvSpPr/>
      </xdr:nvSpPr>
      <xdr:spPr>
        <a:xfrm>
          <a:off x="162687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161515</xdr:rowOff>
    </xdr:from>
    <xdr:ext cx="534377" cy="259045"/>
    <xdr:sp macro="" textlink="">
      <xdr:nvSpPr>
        <xdr:cNvPr id="537" name="消防費該当値テキスト"/>
        <xdr:cNvSpPr txBox="1"/>
      </xdr:nvSpPr>
      <xdr:spPr>
        <a:xfrm>
          <a:off x="16370300" y="650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76739</xdr:rowOff>
    </xdr:from>
    <xdr:to>
      <xdr:col>22</xdr:col>
      <xdr:colOff>415925</xdr:colOff>
      <xdr:row>39</xdr:row>
      <xdr:rowOff>6889</xdr:rowOff>
    </xdr:to>
    <xdr:sp macro="" textlink="">
      <xdr:nvSpPr>
        <xdr:cNvPr id="538" name="円/楕円 537"/>
        <xdr:cNvSpPr/>
      </xdr:nvSpPr>
      <xdr:spPr>
        <a:xfrm>
          <a:off x="15430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169466</xdr:rowOff>
    </xdr:from>
    <xdr:ext cx="534377" cy="259045"/>
    <xdr:sp macro="" textlink="">
      <xdr:nvSpPr>
        <xdr:cNvPr id="539" name="テキスト ボックス 538"/>
        <xdr:cNvSpPr txBox="1"/>
      </xdr:nvSpPr>
      <xdr:spPr>
        <a:xfrm>
          <a:off x="15214111" y="668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75550</xdr:rowOff>
    </xdr:from>
    <xdr:to>
      <xdr:col>21</xdr:col>
      <xdr:colOff>212725</xdr:colOff>
      <xdr:row>39</xdr:row>
      <xdr:rowOff>5700</xdr:rowOff>
    </xdr:to>
    <xdr:sp macro="" textlink="">
      <xdr:nvSpPr>
        <xdr:cNvPr id="540" name="円/楕円 539"/>
        <xdr:cNvSpPr/>
      </xdr:nvSpPr>
      <xdr:spPr>
        <a:xfrm>
          <a:off x="14541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168277</xdr:rowOff>
    </xdr:from>
    <xdr:ext cx="534377" cy="259045"/>
    <xdr:sp macro="" textlink="">
      <xdr:nvSpPr>
        <xdr:cNvPr id="541" name="テキスト ボックス 540"/>
        <xdr:cNvSpPr txBox="1"/>
      </xdr:nvSpPr>
      <xdr:spPr>
        <a:xfrm>
          <a:off x="14325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71663</xdr:rowOff>
    </xdr:from>
    <xdr:to>
      <xdr:col>20</xdr:col>
      <xdr:colOff>9525</xdr:colOff>
      <xdr:row>37</xdr:row>
      <xdr:rowOff>1813</xdr:rowOff>
    </xdr:to>
    <xdr:sp macro="" textlink="">
      <xdr:nvSpPr>
        <xdr:cNvPr id="542" name="円/楕円 541"/>
        <xdr:cNvSpPr/>
      </xdr:nvSpPr>
      <xdr:spPr>
        <a:xfrm>
          <a:off x="13652500" y="62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18340</xdr:rowOff>
    </xdr:from>
    <xdr:ext cx="534377" cy="259045"/>
    <xdr:sp macro="" textlink="">
      <xdr:nvSpPr>
        <xdr:cNvPr id="543" name="テキスト ボックス 542"/>
        <xdr:cNvSpPr txBox="1"/>
      </xdr:nvSpPr>
      <xdr:spPr>
        <a:xfrm>
          <a:off x="13436111" y="601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170007</xdr:rowOff>
    </xdr:from>
    <xdr:to>
      <xdr:col>18</xdr:col>
      <xdr:colOff>492125</xdr:colOff>
      <xdr:row>38</xdr:row>
      <xdr:rowOff>100157</xdr:rowOff>
    </xdr:to>
    <xdr:sp macro="" textlink="">
      <xdr:nvSpPr>
        <xdr:cNvPr id="544" name="円/楕円 543"/>
        <xdr:cNvSpPr/>
      </xdr:nvSpPr>
      <xdr:spPr>
        <a:xfrm>
          <a:off x="12763500" y="65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91284</xdr:rowOff>
    </xdr:from>
    <xdr:ext cx="534377" cy="259045"/>
    <xdr:sp macro="" textlink="">
      <xdr:nvSpPr>
        <xdr:cNvPr id="545" name="テキスト ボックス 544"/>
        <xdr:cNvSpPr txBox="1"/>
      </xdr:nvSpPr>
      <xdr:spPr>
        <a:xfrm>
          <a:off x="12547111" y="660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150886</xdr:rowOff>
    </xdr:from>
    <xdr:to>
      <xdr:col>23</xdr:col>
      <xdr:colOff>517525</xdr:colOff>
      <xdr:row>57</xdr:row>
      <xdr:rowOff>23892</xdr:rowOff>
    </xdr:to>
    <xdr:cxnSp macro="">
      <xdr:nvCxnSpPr>
        <xdr:cNvPr id="573" name="直線コネクタ 572"/>
        <xdr:cNvCxnSpPr/>
      </xdr:nvCxnSpPr>
      <xdr:spPr>
        <a:xfrm>
          <a:off x="15481300" y="9409186"/>
          <a:ext cx="838200" cy="3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150886</xdr:rowOff>
    </xdr:from>
    <xdr:to>
      <xdr:col>22</xdr:col>
      <xdr:colOff>365125</xdr:colOff>
      <xdr:row>57</xdr:row>
      <xdr:rowOff>119218</xdr:rowOff>
    </xdr:to>
    <xdr:cxnSp macro="">
      <xdr:nvCxnSpPr>
        <xdr:cNvPr id="576" name="直線コネクタ 575"/>
        <xdr:cNvCxnSpPr/>
      </xdr:nvCxnSpPr>
      <xdr:spPr>
        <a:xfrm flipV="1">
          <a:off x="14592300" y="9409186"/>
          <a:ext cx="889000" cy="48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124521</xdr:rowOff>
    </xdr:from>
    <xdr:to>
      <xdr:col>21</xdr:col>
      <xdr:colOff>161925</xdr:colOff>
      <xdr:row>57</xdr:row>
      <xdr:rowOff>119218</xdr:rowOff>
    </xdr:to>
    <xdr:cxnSp macro="">
      <xdr:nvCxnSpPr>
        <xdr:cNvPr id="579" name="直線コネクタ 578"/>
        <xdr:cNvCxnSpPr/>
      </xdr:nvCxnSpPr>
      <xdr:spPr>
        <a:xfrm>
          <a:off x="13703300" y="9382821"/>
          <a:ext cx="889000" cy="50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124521</xdr:rowOff>
    </xdr:from>
    <xdr:to>
      <xdr:col>19</xdr:col>
      <xdr:colOff>644525</xdr:colOff>
      <xdr:row>58</xdr:row>
      <xdr:rowOff>52344</xdr:rowOff>
    </xdr:to>
    <xdr:cxnSp macro="">
      <xdr:nvCxnSpPr>
        <xdr:cNvPr id="582" name="直線コネクタ 581"/>
        <xdr:cNvCxnSpPr/>
      </xdr:nvCxnSpPr>
      <xdr:spPr>
        <a:xfrm flipV="1">
          <a:off x="12814300" y="9382821"/>
          <a:ext cx="889000" cy="61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144542</xdr:rowOff>
    </xdr:from>
    <xdr:to>
      <xdr:col>23</xdr:col>
      <xdr:colOff>568325</xdr:colOff>
      <xdr:row>57</xdr:row>
      <xdr:rowOff>74692</xdr:rowOff>
    </xdr:to>
    <xdr:sp macro="" textlink="">
      <xdr:nvSpPr>
        <xdr:cNvPr id="592" name="円/楕円 591"/>
        <xdr:cNvSpPr/>
      </xdr:nvSpPr>
      <xdr:spPr>
        <a:xfrm>
          <a:off x="16268700" y="97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167419</xdr:rowOff>
    </xdr:from>
    <xdr:ext cx="534377" cy="259045"/>
    <xdr:sp macro="" textlink="">
      <xdr:nvSpPr>
        <xdr:cNvPr id="593" name="教育費該当値テキスト"/>
        <xdr:cNvSpPr txBox="1"/>
      </xdr:nvSpPr>
      <xdr:spPr>
        <a:xfrm>
          <a:off x="16370300" y="959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48,849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100086</xdr:rowOff>
    </xdr:from>
    <xdr:to>
      <xdr:col>22</xdr:col>
      <xdr:colOff>415925</xdr:colOff>
      <xdr:row>55</xdr:row>
      <xdr:rowOff>30236</xdr:rowOff>
    </xdr:to>
    <xdr:sp macro="" textlink="">
      <xdr:nvSpPr>
        <xdr:cNvPr id="594" name="円/楕円 593"/>
        <xdr:cNvSpPr/>
      </xdr:nvSpPr>
      <xdr:spPr>
        <a:xfrm>
          <a:off x="15430500" y="935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46763</xdr:rowOff>
    </xdr:from>
    <xdr:ext cx="534377" cy="259045"/>
    <xdr:sp macro="" textlink="">
      <xdr:nvSpPr>
        <xdr:cNvPr id="595" name="テキスト ボックス 594"/>
        <xdr:cNvSpPr txBox="1"/>
      </xdr:nvSpPr>
      <xdr:spPr>
        <a:xfrm>
          <a:off x="15214111" y="9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68418</xdr:rowOff>
    </xdr:from>
    <xdr:to>
      <xdr:col>21</xdr:col>
      <xdr:colOff>212725</xdr:colOff>
      <xdr:row>57</xdr:row>
      <xdr:rowOff>170018</xdr:rowOff>
    </xdr:to>
    <xdr:sp macro="" textlink="">
      <xdr:nvSpPr>
        <xdr:cNvPr id="596" name="円/楕円 595"/>
        <xdr:cNvSpPr/>
      </xdr:nvSpPr>
      <xdr:spPr>
        <a:xfrm>
          <a:off x="14541500" y="98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161145</xdr:rowOff>
    </xdr:from>
    <xdr:ext cx="534377" cy="259045"/>
    <xdr:sp macro="" textlink="">
      <xdr:nvSpPr>
        <xdr:cNvPr id="597" name="テキスト ボックス 596"/>
        <xdr:cNvSpPr txBox="1"/>
      </xdr:nvSpPr>
      <xdr:spPr>
        <a:xfrm>
          <a:off x="14325111" y="993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73721</xdr:rowOff>
    </xdr:from>
    <xdr:to>
      <xdr:col>20</xdr:col>
      <xdr:colOff>9525</xdr:colOff>
      <xdr:row>55</xdr:row>
      <xdr:rowOff>3871</xdr:rowOff>
    </xdr:to>
    <xdr:sp macro="" textlink="">
      <xdr:nvSpPr>
        <xdr:cNvPr id="598" name="円/楕円 597"/>
        <xdr:cNvSpPr/>
      </xdr:nvSpPr>
      <xdr:spPr>
        <a:xfrm>
          <a:off x="13652500" y="93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20398</xdr:rowOff>
    </xdr:from>
    <xdr:ext cx="534377" cy="259045"/>
    <xdr:sp macro="" textlink="">
      <xdr:nvSpPr>
        <xdr:cNvPr id="599" name="テキスト ボックス 598"/>
        <xdr:cNvSpPr txBox="1"/>
      </xdr:nvSpPr>
      <xdr:spPr>
        <a:xfrm>
          <a:off x="13436111" y="91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1544</xdr:rowOff>
    </xdr:from>
    <xdr:to>
      <xdr:col>18</xdr:col>
      <xdr:colOff>492125</xdr:colOff>
      <xdr:row>58</xdr:row>
      <xdr:rowOff>103144</xdr:rowOff>
    </xdr:to>
    <xdr:sp macro="" textlink="">
      <xdr:nvSpPr>
        <xdr:cNvPr id="600" name="円/楕円 599"/>
        <xdr:cNvSpPr/>
      </xdr:nvSpPr>
      <xdr:spPr>
        <a:xfrm>
          <a:off x="12763500" y="994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94271</xdr:rowOff>
    </xdr:from>
    <xdr:ext cx="534377" cy="259045"/>
    <xdr:sp macro="" textlink="">
      <xdr:nvSpPr>
        <xdr:cNvPr id="601" name="テキスト ボックス 600"/>
        <xdr:cNvSpPr txBox="1"/>
      </xdr:nvSpPr>
      <xdr:spPr>
        <a:xfrm>
          <a:off x="12547111" y="100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41517</xdr:rowOff>
    </xdr:from>
    <xdr:to>
      <xdr:col>22</xdr:col>
      <xdr:colOff>365125</xdr:colOff>
      <xdr:row>79</xdr:row>
      <xdr:rowOff>44450</xdr:rowOff>
    </xdr:to>
    <xdr:cxnSp macro="">
      <xdr:nvCxnSpPr>
        <xdr:cNvPr id="633" name="直線コネクタ 632"/>
        <xdr:cNvCxnSpPr/>
      </xdr:nvCxnSpPr>
      <xdr:spPr>
        <a:xfrm>
          <a:off x="14592300" y="1358606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39675</xdr:rowOff>
    </xdr:from>
    <xdr:to>
      <xdr:col>21</xdr:col>
      <xdr:colOff>161925</xdr:colOff>
      <xdr:row>79</xdr:row>
      <xdr:rowOff>41517</xdr:rowOff>
    </xdr:to>
    <xdr:cxnSp macro="">
      <xdr:nvCxnSpPr>
        <xdr:cNvPr id="636" name="直線コネクタ 635"/>
        <xdr:cNvCxnSpPr/>
      </xdr:nvCxnSpPr>
      <xdr:spPr>
        <a:xfrm>
          <a:off x="13703300" y="13584225"/>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39675</xdr:rowOff>
    </xdr:from>
    <xdr:to>
      <xdr:col>19</xdr:col>
      <xdr:colOff>644525</xdr:colOff>
      <xdr:row>79</xdr:row>
      <xdr:rowOff>44450</xdr:rowOff>
    </xdr:to>
    <xdr:cxnSp macro="">
      <xdr:nvCxnSpPr>
        <xdr:cNvPr id="639" name="直線コネクタ 638"/>
        <xdr:cNvCxnSpPr/>
      </xdr:nvCxnSpPr>
      <xdr:spPr>
        <a:xfrm flipV="1">
          <a:off x="12814300" y="13584225"/>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162167</xdr:rowOff>
    </xdr:from>
    <xdr:to>
      <xdr:col>21</xdr:col>
      <xdr:colOff>212725</xdr:colOff>
      <xdr:row>79</xdr:row>
      <xdr:rowOff>92317</xdr:rowOff>
    </xdr:to>
    <xdr:sp macro="" textlink="">
      <xdr:nvSpPr>
        <xdr:cNvPr id="653" name="円/楕円 652"/>
        <xdr:cNvSpPr/>
      </xdr:nvSpPr>
      <xdr:spPr>
        <a:xfrm>
          <a:off x="14541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83444</xdr:rowOff>
    </xdr:from>
    <xdr:ext cx="378565" cy="259045"/>
    <xdr:sp macro="" textlink="">
      <xdr:nvSpPr>
        <xdr:cNvPr id="654" name="テキスト ボックス 653"/>
        <xdr:cNvSpPr txBox="1"/>
      </xdr:nvSpPr>
      <xdr:spPr>
        <a:xfrm>
          <a:off x="14403017" y="1362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160325</xdr:rowOff>
    </xdr:from>
    <xdr:to>
      <xdr:col>20</xdr:col>
      <xdr:colOff>9525</xdr:colOff>
      <xdr:row>79</xdr:row>
      <xdr:rowOff>90475</xdr:rowOff>
    </xdr:to>
    <xdr:sp macro="" textlink="">
      <xdr:nvSpPr>
        <xdr:cNvPr id="655" name="円/楕円 654"/>
        <xdr:cNvSpPr/>
      </xdr:nvSpPr>
      <xdr:spPr>
        <a:xfrm>
          <a:off x="13652500" y="135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81602</xdr:rowOff>
    </xdr:from>
    <xdr:ext cx="378565" cy="259045"/>
    <xdr:sp macro="" textlink="">
      <xdr:nvSpPr>
        <xdr:cNvPr id="656" name="テキスト ボックス 655"/>
        <xdr:cNvSpPr txBox="1"/>
      </xdr:nvSpPr>
      <xdr:spPr>
        <a:xfrm>
          <a:off x="13514017" y="1362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134443</xdr:rowOff>
    </xdr:from>
    <xdr:to>
      <xdr:col>23</xdr:col>
      <xdr:colOff>517525</xdr:colOff>
      <xdr:row>96</xdr:row>
      <xdr:rowOff>168210</xdr:rowOff>
    </xdr:to>
    <xdr:cxnSp macro="">
      <xdr:nvCxnSpPr>
        <xdr:cNvPr id="689" name="直線コネクタ 688"/>
        <xdr:cNvCxnSpPr/>
      </xdr:nvCxnSpPr>
      <xdr:spPr>
        <a:xfrm flipV="1">
          <a:off x="15481300" y="16593643"/>
          <a:ext cx="8382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168210</xdr:rowOff>
    </xdr:from>
    <xdr:to>
      <xdr:col>22</xdr:col>
      <xdr:colOff>365125</xdr:colOff>
      <xdr:row>97</xdr:row>
      <xdr:rowOff>9985</xdr:rowOff>
    </xdr:to>
    <xdr:cxnSp macro="">
      <xdr:nvCxnSpPr>
        <xdr:cNvPr id="692" name="直線コネクタ 691"/>
        <xdr:cNvCxnSpPr/>
      </xdr:nvCxnSpPr>
      <xdr:spPr>
        <a:xfrm flipV="1">
          <a:off x="14592300" y="16627410"/>
          <a:ext cx="889000" cy="1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5186</xdr:rowOff>
    </xdr:from>
    <xdr:to>
      <xdr:col>21</xdr:col>
      <xdr:colOff>161925</xdr:colOff>
      <xdr:row>97</xdr:row>
      <xdr:rowOff>9985</xdr:rowOff>
    </xdr:to>
    <xdr:cxnSp macro="">
      <xdr:nvCxnSpPr>
        <xdr:cNvPr id="695" name="直線コネクタ 694"/>
        <xdr:cNvCxnSpPr/>
      </xdr:nvCxnSpPr>
      <xdr:spPr>
        <a:xfrm>
          <a:off x="13703300" y="16635836"/>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136418</xdr:rowOff>
    </xdr:from>
    <xdr:to>
      <xdr:col>19</xdr:col>
      <xdr:colOff>644525</xdr:colOff>
      <xdr:row>97</xdr:row>
      <xdr:rowOff>5186</xdr:rowOff>
    </xdr:to>
    <xdr:cxnSp macro="">
      <xdr:nvCxnSpPr>
        <xdr:cNvPr id="698" name="直線コネクタ 697"/>
        <xdr:cNvCxnSpPr/>
      </xdr:nvCxnSpPr>
      <xdr:spPr>
        <a:xfrm>
          <a:off x="12814300" y="16595618"/>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83643</xdr:rowOff>
    </xdr:from>
    <xdr:to>
      <xdr:col>23</xdr:col>
      <xdr:colOff>568325</xdr:colOff>
      <xdr:row>97</xdr:row>
      <xdr:rowOff>13793</xdr:rowOff>
    </xdr:to>
    <xdr:sp macro="" textlink="">
      <xdr:nvSpPr>
        <xdr:cNvPr id="708" name="円/楕円 707"/>
        <xdr:cNvSpPr/>
      </xdr:nvSpPr>
      <xdr:spPr>
        <a:xfrm>
          <a:off x="162687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62070</xdr:rowOff>
    </xdr:from>
    <xdr:ext cx="534377" cy="259045"/>
    <xdr:sp macro="" textlink="">
      <xdr:nvSpPr>
        <xdr:cNvPr id="709" name="公債費該当値テキスト"/>
        <xdr:cNvSpPr txBox="1"/>
      </xdr:nvSpPr>
      <xdr:spPr>
        <a:xfrm>
          <a:off x="16370300" y="165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117410</xdr:rowOff>
    </xdr:from>
    <xdr:to>
      <xdr:col>22</xdr:col>
      <xdr:colOff>415925</xdr:colOff>
      <xdr:row>97</xdr:row>
      <xdr:rowOff>47560</xdr:rowOff>
    </xdr:to>
    <xdr:sp macro="" textlink="">
      <xdr:nvSpPr>
        <xdr:cNvPr id="710" name="円/楕円 709"/>
        <xdr:cNvSpPr/>
      </xdr:nvSpPr>
      <xdr:spPr>
        <a:xfrm>
          <a:off x="15430500" y="165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38687</xdr:rowOff>
    </xdr:from>
    <xdr:ext cx="534377" cy="259045"/>
    <xdr:sp macro="" textlink="">
      <xdr:nvSpPr>
        <xdr:cNvPr id="711" name="テキスト ボックス 710"/>
        <xdr:cNvSpPr txBox="1"/>
      </xdr:nvSpPr>
      <xdr:spPr>
        <a:xfrm>
          <a:off x="15214111" y="1666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130635</xdr:rowOff>
    </xdr:from>
    <xdr:to>
      <xdr:col>21</xdr:col>
      <xdr:colOff>212725</xdr:colOff>
      <xdr:row>97</xdr:row>
      <xdr:rowOff>60785</xdr:rowOff>
    </xdr:to>
    <xdr:sp macro="" textlink="">
      <xdr:nvSpPr>
        <xdr:cNvPr id="712" name="円/楕円 711"/>
        <xdr:cNvSpPr/>
      </xdr:nvSpPr>
      <xdr:spPr>
        <a:xfrm>
          <a:off x="14541500" y="165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51912</xdr:rowOff>
    </xdr:from>
    <xdr:ext cx="534377" cy="259045"/>
    <xdr:sp macro="" textlink="">
      <xdr:nvSpPr>
        <xdr:cNvPr id="713" name="テキスト ボックス 712"/>
        <xdr:cNvSpPr txBox="1"/>
      </xdr:nvSpPr>
      <xdr:spPr>
        <a:xfrm>
          <a:off x="14325111" y="1668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125836</xdr:rowOff>
    </xdr:from>
    <xdr:to>
      <xdr:col>20</xdr:col>
      <xdr:colOff>9525</xdr:colOff>
      <xdr:row>97</xdr:row>
      <xdr:rowOff>55986</xdr:rowOff>
    </xdr:to>
    <xdr:sp macro="" textlink="">
      <xdr:nvSpPr>
        <xdr:cNvPr id="714" name="円/楕円 713"/>
        <xdr:cNvSpPr/>
      </xdr:nvSpPr>
      <xdr:spPr>
        <a:xfrm>
          <a:off x="13652500" y="1658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47113</xdr:rowOff>
    </xdr:from>
    <xdr:ext cx="534377" cy="259045"/>
    <xdr:sp macro="" textlink="">
      <xdr:nvSpPr>
        <xdr:cNvPr id="715" name="テキスト ボックス 714"/>
        <xdr:cNvSpPr txBox="1"/>
      </xdr:nvSpPr>
      <xdr:spPr>
        <a:xfrm>
          <a:off x="13436111" y="166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85618</xdr:rowOff>
    </xdr:from>
    <xdr:to>
      <xdr:col>18</xdr:col>
      <xdr:colOff>492125</xdr:colOff>
      <xdr:row>97</xdr:row>
      <xdr:rowOff>15768</xdr:rowOff>
    </xdr:to>
    <xdr:sp macro="" textlink="">
      <xdr:nvSpPr>
        <xdr:cNvPr id="716" name="円/楕円 715"/>
        <xdr:cNvSpPr/>
      </xdr:nvSpPr>
      <xdr:spPr>
        <a:xfrm>
          <a:off x="12763500" y="165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6895</xdr:rowOff>
    </xdr:from>
    <xdr:ext cx="534377" cy="259045"/>
    <xdr:sp macro="" textlink="">
      <xdr:nvSpPr>
        <xdr:cNvPr id="717" name="テキスト ボックス 716"/>
        <xdr:cNvSpPr txBox="1"/>
      </xdr:nvSpPr>
      <xdr:spPr>
        <a:xfrm>
          <a:off x="12547111" y="166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総務費は、類似団体平均を</a:t>
          </a:r>
          <a:r>
            <a:rPr kumimoji="1" lang="en-US" altLang="ja-JP" sz="1300">
              <a:solidFill>
                <a:schemeClr val="dk1"/>
              </a:solidFill>
              <a:effectLst/>
              <a:latin typeface="+mn-ea"/>
              <a:ea typeface="+mn-ea"/>
              <a:cs typeface="+mn-cs"/>
            </a:rPr>
            <a:t>22,389</a:t>
          </a:r>
          <a:r>
            <a:rPr kumimoji="1" lang="ja-JP" altLang="ja-JP" sz="1300">
              <a:solidFill>
                <a:schemeClr val="dk1"/>
              </a:solidFill>
              <a:effectLst/>
              <a:latin typeface="+mn-ea"/>
              <a:ea typeface="+mn-ea"/>
              <a:cs typeface="+mn-cs"/>
            </a:rPr>
            <a:t>円上回りました。</a:t>
          </a:r>
          <a:r>
            <a:rPr kumimoji="1" lang="ja-JP" altLang="en-US" sz="1300">
              <a:solidFill>
                <a:schemeClr val="dk1"/>
              </a:solidFill>
              <a:effectLst/>
              <a:latin typeface="+mn-ea"/>
              <a:ea typeface="+mn-ea"/>
              <a:cs typeface="+mn-cs"/>
            </a:rPr>
            <a:t>これは、</a:t>
          </a:r>
          <a:r>
            <a:rPr kumimoji="1" lang="ja-JP" altLang="ja-JP" sz="1300">
              <a:solidFill>
                <a:schemeClr val="dk1"/>
              </a:solidFill>
              <a:effectLst/>
              <a:latin typeface="+mn-ea"/>
              <a:ea typeface="+mn-ea"/>
              <a:cs typeface="+mn-cs"/>
            </a:rPr>
            <a:t>ふるさと応援寄附金の基金への積</a:t>
          </a:r>
          <a:r>
            <a:rPr kumimoji="1" lang="ja-JP" altLang="en-US" sz="1300">
              <a:solidFill>
                <a:schemeClr val="dk1"/>
              </a:solidFill>
              <a:effectLst/>
              <a:latin typeface="+mn-ea"/>
              <a:ea typeface="+mn-ea"/>
              <a:cs typeface="+mn-cs"/>
            </a:rPr>
            <a:t>み</a:t>
          </a:r>
          <a:r>
            <a:rPr kumimoji="1" lang="ja-JP" altLang="ja-JP" sz="1300">
              <a:solidFill>
                <a:schemeClr val="dk1"/>
              </a:solidFill>
              <a:effectLst/>
              <a:latin typeface="+mn-ea"/>
              <a:ea typeface="+mn-ea"/>
              <a:cs typeface="+mn-cs"/>
            </a:rPr>
            <a:t>立</a:t>
          </a:r>
          <a:r>
            <a:rPr kumimoji="1" lang="ja-JP" altLang="en-US" sz="1300">
              <a:solidFill>
                <a:schemeClr val="dk1"/>
              </a:solidFill>
              <a:effectLst/>
              <a:latin typeface="+mn-ea"/>
              <a:ea typeface="+mn-ea"/>
              <a:cs typeface="+mn-cs"/>
            </a:rPr>
            <a:t>て</a:t>
          </a:r>
          <a:r>
            <a:rPr kumimoji="1" lang="ja-JP" altLang="ja-JP" sz="1300">
              <a:solidFill>
                <a:schemeClr val="dk1"/>
              </a:solidFill>
              <a:effectLst/>
              <a:latin typeface="+mn-ea"/>
              <a:ea typeface="+mn-ea"/>
              <a:cs typeface="+mn-cs"/>
            </a:rPr>
            <a:t>や謝礼等</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増加</a:t>
          </a:r>
          <a:r>
            <a:rPr kumimoji="1" lang="ja-JP" altLang="en-US" sz="1300">
              <a:solidFill>
                <a:schemeClr val="dk1"/>
              </a:solidFill>
              <a:effectLst/>
              <a:latin typeface="+mn-ea"/>
              <a:ea typeface="+mn-ea"/>
              <a:cs typeface="+mn-cs"/>
            </a:rPr>
            <a:t>や、利用予定のない市有財産の売却収入を基金に積み立てたことによるものです。</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民生費は、類似団体平均を</a:t>
          </a:r>
          <a:r>
            <a:rPr kumimoji="1" lang="en-US" altLang="ja-JP" sz="1300">
              <a:solidFill>
                <a:schemeClr val="dk1"/>
              </a:solidFill>
              <a:effectLst/>
              <a:latin typeface="+mn-ea"/>
              <a:ea typeface="+mn-ea"/>
              <a:cs typeface="+mn-cs"/>
            </a:rPr>
            <a:t>11,060</a:t>
          </a:r>
          <a:r>
            <a:rPr kumimoji="1" lang="ja-JP" altLang="ja-JP" sz="1300">
              <a:solidFill>
                <a:schemeClr val="dk1"/>
              </a:solidFill>
              <a:effectLst/>
              <a:latin typeface="+mn-ea"/>
              <a:ea typeface="+mn-ea"/>
              <a:cs typeface="+mn-cs"/>
            </a:rPr>
            <a:t>円下回りました。</a:t>
          </a:r>
          <a:r>
            <a:rPr kumimoji="1" lang="ja-JP" altLang="en-US" sz="1300">
              <a:solidFill>
                <a:schemeClr val="dk1"/>
              </a:solidFill>
              <a:effectLst/>
              <a:latin typeface="+mn-ea"/>
              <a:ea typeface="+mn-ea"/>
              <a:cs typeface="+mn-cs"/>
            </a:rPr>
            <a:t>全国平均は下回っていますが、小規模保育事業、施設型給付事業などの保育サービス事業費や、障害福祉サービス等給付事業費、後期高齢者医療特別会計繰出金などの増加により、</a:t>
          </a:r>
          <a:r>
            <a:rPr kumimoji="1" lang="ja-JP" altLang="ja-JP" sz="1300">
              <a:solidFill>
                <a:schemeClr val="dk1"/>
              </a:solidFill>
              <a:effectLst/>
              <a:latin typeface="+mn-ea"/>
              <a:ea typeface="+mn-ea"/>
              <a:cs typeface="+mn-cs"/>
            </a:rPr>
            <a:t>増加傾向にあります。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衛生費は、類似団体平均を</a:t>
          </a:r>
          <a:r>
            <a:rPr kumimoji="1" lang="en-US" altLang="ja-JP" sz="1300">
              <a:solidFill>
                <a:schemeClr val="dk1"/>
              </a:solidFill>
              <a:effectLst/>
              <a:latin typeface="+mn-ea"/>
              <a:ea typeface="+mn-ea"/>
              <a:cs typeface="+mn-cs"/>
            </a:rPr>
            <a:t>29,750</a:t>
          </a:r>
          <a:r>
            <a:rPr kumimoji="1" lang="ja-JP" altLang="ja-JP" sz="1300">
              <a:solidFill>
                <a:schemeClr val="dk1"/>
              </a:solidFill>
              <a:effectLst/>
              <a:latin typeface="+mn-ea"/>
              <a:ea typeface="+mn-ea"/>
              <a:cs typeface="+mn-cs"/>
            </a:rPr>
            <a:t>円上回りました。</a:t>
          </a:r>
          <a:r>
            <a:rPr kumimoji="1" lang="ja-JP" altLang="en-US" sz="1300">
              <a:solidFill>
                <a:schemeClr val="dk1"/>
              </a:solidFill>
              <a:effectLst/>
              <a:latin typeface="+mn-ea"/>
              <a:ea typeface="+mn-ea"/>
              <a:cs typeface="+mn-cs"/>
            </a:rPr>
            <a:t>これは、平成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8</a:t>
          </a:r>
          <a:r>
            <a:rPr kumimoji="1" lang="ja-JP" altLang="en-US" sz="1300">
              <a:solidFill>
                <a:schemeClr val="dk1"/>
              </a:solidFill>
              <a:effectLst/>
              <a:latin typeface="+mn-ea"/>
              <a:ea typeface="+mn-ea"/>
              <a:cs typeface="+mn-cs"/>
            </a:rPr>
            <a:t>月に</a:t>
          </a:r>
          <a:r>
            <a:rPr kumimoji="1" lang="ja-JP" altLang="ja-JP" sz="1300">
              <a:solidFill>
                <a:schemeClr val="dk1"/>
              </a:solidFill>
              <a:effectLst/>
              <a:latin typeface="+mn-ea"/>
              <a:ea typeface="+mn-ea"/>
              <a:cs typeface="+mn-cs"/>
            </a:rPr>
            <a:t>環境エネルギーセンター</a:t>
          </a:r>
          <a:r>
            <a:rPr kumimoji="1" lang="ja-JP" altLang="en-US" sz="1300">
              <a:solidFill>
                <a:schemeClr val="dk1"/>
              </a:solidFill>
              <a:effectLst/>
              <a:latin typeface="+mn-ea"/>
              <a:ea typeface="+mn-ea"/>
              <a:cs typeface="+mn-cs"/>
            </a:rPr>
            <a:t>が稼働し、一般廃棄物処理事業費は減少したものの、環境エネルギーセンター</a:t>
          </a:r>
          <a:r>
            <a:rPr kumimoji="1" lang="ja-JP" altLang="ja-JP" sz="1300">
              <a:solidFill>
                <a:schemeClr val="dk1"/>
              </a:solidFill>
              <a:effectLst/>
              <a:latin typeface="+mn-ea"/>
              <a:ea typeface="+mn-ea"/>
              <a:cs typeface="+mn-cs"/>
            </a:rPr>
            <a:t>整備事業費や</a:t>
          </a:r>
          <a:r>
            <a:rPr kumimoji="1" lang="ja-JP" altLang="en-US" sz="1300">
              <a:solidFill>
                <a:schemeClr val="dk1"/>
              </a:solidFill>
              <a:effectLst/>
              <a:latin typeface="+mn-ea"/>
              <a:ea typeface="+mn-ea"/>
              <a:cs typeface="+mn-cs"/>
            </a:rPr>
            <a:t>、旧安土町が加入していた中部清掃組合からの脱退に係る負担金によるもの</a:t>
          </a:r>
          <a:r>
            <a:rPr kumimoji="1" lang="ja-JP" altLang="ja-JP" sz="1300">
              <a:solidFill>
                <a:schemeClr val="dk1"/>
              </a:solidFill>
              <a:effectLst/>
              <a:latin typeface="+mn-ea"/>
              <a:ea typeface="+mn-ea"/>
              <a:cs typeface="+mn-cs"/>
            </a:rPr>
            <a:t>です。</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土木費は、類似団体平均を</a:t>
          </a:r>
          <a:r>
            <a:rPr kumimoji="1" lang="en-US" altLang="ja-JP" sz="1300">
              <a:solidFill>
                <a:schemeClr val="dk1"/>
              </a:solidFill>
              <a:effectLst/>
              <a:latin typeface="+mn-ea"/>
              <a:ea typeface="+mn-ea"/>
              <a:cs typeface="+mn-cs"/>
            </a:rPr>
            <a:t>6,041</a:t>
          </a:r>
          <a:r>
            <a:rPr kumimoji="1" lang="ja-JP" altLang="ja-JP" sz="1300">
              <a:solidFill>
                <a:schemeClr val="dk1"/>
              </a:solidFill>
              <a:effectLst/>
              <a:latin typeface="+mn-ea"/>
              <a:ea typeface="+mn-ea"/>
              <a:cs typeface="+mn-cs"/>
            </a:rPr>
            <a:t>円下回りました。平成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a:t>
          </a:r>
          <a:r>
            <a:rPr kumimoji="1" lang="ja-JP" altLang="en-US" sz="1300">
              <a:solidFill>
                <a:schemeClr val="dk1"/>
              </a:solidFill>
              <a:effectLst/>
              <a:latin typeface="+mn-ea"/>
              <a:ea typeface="+mn-ea"/>
              <a:cs typeface="+mn-cs"/>
            </a:rPr>
            <a:t>橋上化駅舎</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完成</a:t>
          </a:r>
          <a:r>
            <a:rPr kumimoji="1" lang="ja-JP" altLang="ja-JP" sz="1300">
              <a:solidFill>
                <a:schemeClr val="dk1"/>
              </a:solidFill>
              <a:effectLst/>
              <a:latin typeface="+mn-ea"/>
              <a:ea typeface="+mn-ea"/>
              <a:cs typeface="+mn-cs"/>
            </a:rPr>
            <a:t>した</a:t>
          </a:r>
          <a:r>
            <a:rPr kumimoji="1" lang="ja-JP" altLang="en-US" sz="1300">
              <a:solidFill>
                <a:schemeClr val="dk1"/>
              </a:solidFill>
              <a:effectLst/>
              <a:latin typeface="+mn-ea"/>
              <a:ea typeface="+mn-ea"/>
              <a:cs typeface="+mn-cs"/>
            </a:rPr>
            <a:t>篠原駅周辺整備事業費</a:t>
          </a:r>
          <a:r>
            <a:rPr kumimoji="1" lang="ja-JP" altLang="ja-JP" sz="1300">
              <a:solidFill>
                <a:schemeClr val="dk1"/>
              </a:solidFill>
              <a:effectLst/>
              <a:latin typeface="+mn-ea"/>
              <a:ea typeface="+mn-ea"/>
              <a:cs typeface="+mn-cs"/>
            </a:rPr>
            <a:t>や</a:t>
          </a:r>
          <a:r>
            <a:rPr kumimoji="1" lang="ja-JP" altLang="en-US" sz="1300">
              <a:solidFill>
                <a:schemeClr val="dk1"/>
              </a:solidFill>
              <a:effectLst/>
              <a:latin typeface="+mn-ea"/>
              <a:ea typeface="+mn-ea"/>
              <a:cs typeface="+mn-cs"/>
            </a:rPr>
            <a:t>、武佐市営住宅完成に伴い平成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年度に行った老朽化した市営住宅の解体事業費の</a:t>
          </a:r>
          <a:r>
            <a:rPr kumimoji="1" lang="ja-JP" altLang="ja-JP" sz="1300">
              <a:solidFill>
                <a:schemeClr val="dk1"/>
              </a:solidFill>
              <a:effectLst/>
              <a:latin typeface="+mn-ea"/>
              <a:ea typeface="+mn-ea"/>
              <a:cs typeface="+mn-cs"/>
            </a:rPr>
            <a:t>減により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減少しました。</a:t>
          </a:r>
          <a:endParaRPr lang="ja-JP" altLang="ja-JP" sz="13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教育費は、類似団体平均を</a:t>
          </a:r>
          <a:r>
            <a:rPr kumimoji="1" lang="en-US" altLang="ja-JP" sz="1300">
              <a:solidFill>
                <a:schemeClr val="dk1"/>
              </a:solidFill>
              <a:effectLst/>
              <a:latin typeface="+mn-ea"/>
              <a:ea typeface="+mn-ea"/>
              <a:cs typeface="+mn-cs"/>
            </a:rPr>
            <a:t>3,398</a:t>
          </a:r>
          <a:r>
            <a:rPr kumimoji="1" lang="ja-JP" altLang="ja-JP" sz="1300">
              <a:solidFill>
                <a:schemeClr val="dk1"/>
              </a:solidFill>
              <a:effectLst/>
              <a:latin typeface="+mn-ea"/>
              <a:ea typeface="+mn-ea"/>
              <a:cs typeface="+mn-cs"/>
            </a:rPr>
            <a:t>円上回りました。桐原小学校</a:t>
          </a:r>
          <a:r>
            <a:rPr kumimoji="1" lang="ja-JP" altLang="en-US" sz="1300">
              <a:solidFill>
                <a:schemeClr val="dk1"/>
              </a:solidFill>
              <a:effectLst/>
              <a:latin typeface="+mn-ea"/>
              <a:ea typeface="+mn-ea"/>
              <a:cs typeface="+mn-cs"/>
            </a:rPr>
            <a:t>整備事業費の減により、平成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年度より</a:t>
          </a:r>
          <a:r>
            <a:rPr kumimoji="1" lang="en-US" altLang="ja-JP" sz="1300">
              <a:solidFill>
                <a:schemeClr val="dk1"/>
              </a:solidFill>
              <a:effectLst/>
              <a:latin typeface="+mn-ea"/>
              <a:ea typeface="+mn-ea"/>
              <a:cs typeface="+mn-cs"/>
            </a:rPr>
            <a:t>25,417</a:t>
          </a:r>
          <a:r>
            <a:rPr kumimoji="1" lang="ja-JP" altLang="en-US" sz="1300">
              <a:solidFill>
                <a:schemeClr val="dk1"/>
              </a:solidFill>
              <a:effectLst/>
              <a:latin typeface="+mn-ea"/>
              <a:ea typeface="+mn-ea"/>
              <a:cs typeface="+mn-cs"/>
            </a:rPr>
            <a:t>円減少しましたが、</a:t>
          </a:r>
          <a:r>
            <a:rPr kumimoji="1" lang="ja-JP" altLang="ja-JP" sz="1300">
              <a:solidFill>
                <a:schemeClr val="dk1"/>
              </a:solidFill>
              <a:effectLst/>
              <a:latin typeface="+mn-ea"/>
              <a:ea typeface="+mn-ea"/>
              <a:cs typeface="+mn-cs"/>
            </a:rPr>
            <a:t>健康ふれあい公園</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プール整備事業費</a:t>
          </a:r>
          <a:r>
            <a:rPr kumimoji="1" lang="ja-JP" altLang="en-US" sz="1300">
              <a:solidFill>
                <a:schemeClr val="dk1"/>
              </a:solidFill>
              <a:effectLst/>
              <a:latin typeface="+mn-ea"/>
              <a:ea typeface="+mn-ea"/>
              <a:cs typeface="+mn-cs"/>
            </a:rPr>
            <a:t>や、小学校のトイレ改修（八幡小学校・安土小学校）に係る整備事業費</a:t>
          </a:r>
          <a:r>
            <a:rPr kumimoji="1" lang="ja-JP" altLang="ja-JP" sz="1300">
              <a:solidFill>
                <a:schemeClr val="dk1"/>
              </a:solidFill>
              <a:effectLst/>
              <a:latin typeface="+mn-ea"/>
              <a:ea typeface="+mn-ea"/>
              <a:cs typeface="+mn-cs"/>
            </a:rPr>
            <a:t>が増加し</a:t>
          </a:r>
          <a:r>
            <a:rPr kumimoji="1" lang="ja-JP" altLang="en-US" sz="1300">
              <a:solidFill>
                <a:schemeClr val="dk1"/>
              </a:solidFill>
              <a:effectLst/>
              <a:latin typeface="+mn-ea"/>
              <a:ea typeface="+mn-ea"/>
              <a:cs typeface="+mn-cs"/>
            </a:rPr>
            <a:t>ました</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公債費は、類似団体平均を</a:t>
          </a:r>
          <a:r>
            <a:rPr kumimoji="1" lang="en-US" altLang="ja-JP" sz="1300">
              <a:solidFill>
                <a:schemeClr val="dk1"/>
              </a:solidFill>
              <a:effectLst/>
              <a:latin typeface="+mn-ea"/>
              <a:ea typeface="+mn-ea"/>
              <a:cs typeface="+mn-cs"/>
            </a:rPr>
            <a:t>11,455</a:t>
          </a:r>
          <a:r>
            <a:rPr kumimoji="1" lang="ja-JP" altLang="ja-JP" sz="1300">
              <a:solidFill>
                <a:schemeClr val="dk1"/>
              </a:solidFill>
              <a:effectLst/>
              <a:latin typeface="+mn-ea"/>
              <a:ea typeface="+mn-ea"/>
              <a:cs typeface="+mn-cs"/>
            </a:rPr>
            <a:t>円下回りました。将来世代の負担を軽減するために繰上償還を実施したことにより平成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年度より</a:t>
          </a:r>
          <a:r>
            <a:rPr kumimoji="1" lang="ja-JP" altLang="en-US" sz="1300">
              <a:solidFill>
                <a:schemeClr val="dk1"/>
              </a:solidFill>
              <a:effectLst/>
              <a:latin typeface="+mn-ea"/>
              <a:ea typeface="+mn-ea"/>
              <a:cs typeface="+mn-cs"/>
            </a:rPr>
            <a:t>増加し</a:t>
          </a:r>
          <a:r>
            <a:rPr kumimoji="1" lang="ja-JP" altLang="ja-JP" sz="1300">
              <a:solidFill>
                <a:schemeClr val="dk1"/>
              </a:solidFill>
              <a:effectLst/>
              <a:latin typeface="+mn-ea"/>
              <a:ea typeface="+mn-ea"/>
              <a:cs typeface="+mn-cs"/>
            </a:rPr>
            <a:t>ましたが、これまでの新規発行債の抑制や低金利への借換効果により、依然として類似団体より良好な状況にあります。</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一般会計等の</a:t>
          </a:r>
          <a:r>
            <a:rPr kumimoji="1" lang="ja-JP" altLang="en-US" sz="1100">
              <a:solidFill>
                <a:schemeClr val="dk1"/>
              </a:solidFill>
              <a:effectLst/>
              <a:latin typeface="+mn-ea"/>
              <a:ea typeface="+mn-ea"/>
              <a:cs typeface="+mn-cs"/>
            </a:rPr>
            <a:t>実質</a:t>
          </a:r>
          <a:r>
            <a:rPr kumimoji="1" lang="ja-JP" altLang="ja-JP" sz="1100">
              <a:solidFill>
                <a:schemeClr val="dk1"/>
              </a:solidFill>
              <a:effectLst/>
              <a:latin typeface="+mn-ea"/>
              <a:ea typeface="+mn-ea"/>
              <a:cs typeface="+mn-cs"/>
            </a:rPr>
            <a:t>収支額は黒字となっており、健全な財政状況と</a:t>
          </a:r>
          <a:r>
            <a:rPr kumimoji="1" lang="ja-JP" altLang="en-US" sz="1100">
              <a:solidFill>
                <a:schemeClr val="dk1"/>
              </a:solidFill>
              <a:effectLst/>
              <a:latin typeface="+mn-ea"/>
              <a:ea typeface="+mn-ea"/>
              <a:cs typeface="+mn-cs"/>
            </a:rPr>
            <a:t>言え</a:t>
          </a:r>
          <a:r>
            <a:rPr kumimoji="1" lang="ja-JP" altLang="ja-JP" sz="1100">
              <a:solidFill>
                <a:schemeClr val="dk1"/>
              </a:solidFill>
              <a:effectLst/>
              <a:latin typeface="+mn-ea"/>
              <a:ea typeface="+mn-ea"/>
              <a:cs typeface="+mn-cs"/>
            </a:rPr>
            <a:t>ます。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補正予算における歳入見込</a:t>
          </a:r>
          <a:r>
            <a:rPr kumimoji="1" lang="ja-JP" altLang="en-US" sz="1100">
              <a:solidFill>
                <a:schemeClr val="dk1"/>
              </a:solidFill>
              <a:effectLst/>
              <a:latin typeface="+mn-ea"/>
              <a:ea typeface="+mn-ea"/>
              <a:cs typeface="+mn-cs"/>
            </a:rPr>
            <a:t>み</a:t>
          </a:r>
          <a:r>
            <a:rPr kumimoji="1" lang="ja-JP" altLang="ja-JP" sz="1100">
              <a:solidFill>
                <a:schemeClr val="dk1"/>
              </a:solidFill>
              <a:effectLst/>
              <a:latin typeface="+mn-ea"/>
              <a:ea typeface="+mn-ea"/>
              <a:cs typeface="+mn-cs"/>
            </a:rPr>
            <a:t>の見直しや歳出不用額の整理を進め、収支の改善を図っています。</a:t>
          </a:r>
          <a:r>
            <a:rPr kumimoji="1" lang="ja-JP" altLang="en-US" sz="1100">
              <a:solidFill>
                <a:schemeClr val="dk1"/>
              </a:solidFill>
              <a:effectLst/>
              <a:latin typeface="+mn-ea"/>
              <a:ea typeface="+mn-ea"/>
              <a:cs typeface="+mn-cs"/>
            </a:rPr>
            <a:t>なお、実質単年度収支の標準財政規模比がマイナスになっていますが、これは、環境エネルギーセンターの完成に伴う中部清掃組合からの脱退に係る負担金など、</a:t>
          </a:r>
          <a:r>
            <a:rPr kumimoji="1" lang="ja-JP" altLang="ja-JP" sz="1100">
              <a:solidFill>
                <a:schemeClr val="dk1"/>
              </a:solidFill>
              <a:effectLst/>
              <a:latin typeface="+mn-ea"/>
              <a:ea typeface="+mn-ea"/>
              <a:cs typeface="+mn-cs"/>
            </a:rPr>
            <a:t>一時的</a:t>
          </a:r>
          <a:r>
            <a:rPr kumimoji="1" lang="ja-JP" altLang="en-US" sz="1100">
              <a:solidFill>
                <a:schemeClr val="dk1"/>
              </a:solidFill>
              <a:effectLst/>
              <a:latin typeface="+mn-ea"/>
              <a:ea typeface="+mn-ea"/>
              <a:cs typeface="+mn-cs"/>
            </a:rPr>
            <a:t>な財源不足が発生し、財政調整基金を取り崩したことによるものです。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大型施設整備事業が続く</a:t>
          </a:r>
          <a:r>
            <a:rPr kumimoji="1" lang="ja-JP" altLang="en-US" sz="1100">
              <a:solidFill>
                <a:schemeClr val="dk1"/>
              </a:solidFill>
              <a:effectLst/>
              <a:latin typeface="+mn-ea"/>
              <a:ea typeface="+mn-ea"/>
              <a:cs typeface="+mn-cs"/>
            </a:rPr>
            <a:t>中</a:t>
          </a:r>
          <a:r>
            <a:rPr kumimoji="1" lang="ja-JP" altLang="ja-JP" sz="1100">
              <a:solidFill>
                <a:schemeClr val="dk1"/>
              </a:solidFill>
              <a:effectLst/>
              <a:latin typeface="+mn-ea"/>
              <a:ea typeface="+mn-ea"/>
              <a:cs typeface="+mn-cs"/>
            </a:rPr>
            <a:t>での財政運営は、市債の発行と基金の活用で対応し</a:t>
          </a:r>
          <a:r>
            <a:rPr kumimoji="1" lang="ja-JP" altLang="en-US" sz="1100">
              <a:solidFill>
                <a:schemeClr val="dk1"/>
              </a:solidFill>
              <a:effectLst/>
              <a:latin typeface="+mn-ea"/>
              <a:ea typeface="+mn-ea"/>
              <a:cs typeface="+mn-cs"/>
            </a:rPr>
            <a:t>ていか</a:t>
          </a:r>
          <a:r>
            <a:rPr kumimoji="1" lang="ja-JP" altLang="ja-JP" sz="1100">
              <a:solidFill>
                <a:schemeClr val="dk1"/>
              </a:solidFill>
              <a:effectLst/>
              <a:latin typeface="+mn-ea"/>
              <a:ea typeface="+mn-ea"/>
              <a:cs typeface="+mn-cs"/>
            </a:rPr>
            <a:t>なければなりません。持続可能な財政運営のため、創意工夫</a:t>
          </a:r>
          <a:r>
            <a:rPr kumimoji="1" lang="ja-JP" altLang="en-US" sz="1100">
              <a:solidFill>
                <a:schemeClr val="dk1"/>
              </a:solidFill>
              <a:effectLst/>
              <a:latin typeface="+mn-ea"/>
              <a:ea typeface="+mn-ea"/>
              <a:cs typeface="+mn-cs"/>
            </a:rPr>
            <a:t>による</a:t>
          </a:r>
          <a:r>
            <a:rPr kumimoji="1" lang="ja-JP" altLang="ja-JP" sz="1100">
              <a:solidFill>
                <a:schemeClr val="dk1"/>
              </a:solidFill>
              <a:effectLst/>
              <a:latin typeface="+mn-ea"/>
              <a:ea typeface="+mn-ea"/>
              <a:cs typeface="+mn-cs"/>
            </a:rPr>
            <a:t>事業コストの縮減や一般財源負担の抑制を図ります。</a:t>
          </a:r>
          <a:endParaRPr lang="ja-JP" altLang="ja-JP" sz="11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連結対象の会計において</a:t>
          </a:r>
          <a:r>
            <a:rPr kumimoji="1" lang="ja-JP" altLang="en-US" sz="1100">
              <a:solidFill>
                <a:schemeClr val="dk1"/>
              </a:solidFill>
              <a:effectLst/>
              <a:latin typeface="+mn-ea"/>
              <a:ea typeface="+mn-ea"/>
              <a:cs typeface="+mn-cs"/>
            </a:rPr>
            <a:t>も連結実質赤字比率に係る</a:t>
          </a:r>
          <a:r>
            <a:rPr kumimoji="1" lang="ja-JP" altLang="ja-JP" sz="1100">
              <a:solidFill>
                <a:schemeClr val="dk1"/>
              </a:solidFill>
              <a:effectLst/>
              <a:latin typeface="+mn-ea"/>
              <a:ea typeface="+mn-ea"/>
              <a:cs typeface="+mn-cs"/>
            </a:rPr>
            <a:t>赤字はないことから、すべての会計の収支等を足し合わせた結果、歳入及び流動資産等総額が歳出及び流動負債等総額を上回っており、連結</a:t>
          </a:r>
          <a:r>
            <a:rPr kumimoji="1" lang="ja-JP" altLang="en-US" sz="1100">
              <a:solidFill>
                <a:schemeClr val="dk1"/>
              </a:solidFill>
              <a:effectLst/>
              <a:latin typeface="+mn-ea"/>
              <a:ea typeface="+mn-ea"/>
              <a:cs typeface="+mn-cs"/>
            </a:rPr>
            <a:t>収支</a:t>
          </a:r>
          <a:r>
            <a:rPr kumimoji="1" lang="ja-JP" altLang="ja-JP" sz="1100">
              <a:solidFill>
                <a:schemeClr val="dk1"/>
              </a:solidFill>
              <a:effectLst/>
              <a:latin typeface="+mn-ea"/>
              <a:ea typeface="+mn-ea"/>
              <a:cs typeface="+mn-cs"/>
            </a:rPr>
            <a:t>は黒字で健全な状況です。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主な増減要因</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病院事業会計において資金</a:t>
          </a:r>
          <a:r>
            <a:rPr kumimoji="1" lang="ja-JP" altLang="en-US" sz="1100">
              <a:solidFill>
                <a:schemeClr val="dk1"/>
              </a:solidFill>
              <a:effectLst/>
              <a:latin typeface="+mn-ea"/>
              <a:ea typeface="+mn-ea"/>
              <a:cs typeface="+mn-cs"/>
            </a:rPr>
            <a:t>剰余</a:t>
          </a:r>
          <a:r>
            <a:rPr kumimoji="1" lang="ja-JP" altLang="ja-JP" sz="1100">
              <a:solidFill>
                <a:schemeClr val="dk1"/>
              </a:solidFill>
              <a:effectLst/>
              <a:latin typeface="+mn-ea"/>
              <a:ea typeface="+mn-ea"/>
              <a:cs typeface="+mn-cs"/>
            </a:rPr>
            <a:t>額が平成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年度より約</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億円増加したことが影響しています。</a:t>
          </a:r>
          <a:endParaRPr lang="ja-JP" altLang="ja-JP" sz="1100">
            <a:effectLst/>
            <a:latin typeface="+mn-ea"/>
            <a:ea typeface="+mn-ea"/>
          </a:endParaRPr>
        </a:p>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今後の見通し・課題・改善方策</a:t>
          </a:r>
          <a:r>
            <a:rPr kumimoji="1" lang="ja-JP" altLang="en-US"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人口減少社会と少子高齢社会の進行が推計される状況下では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社会保障関係経費の増加や歳入の減少が予想され、全会計の収支を悪化させる要因・課題として浮き彫りになっています。公営企業会計</a:t>
          </a:r>
          <a:r>
            <a:rPr kumimoji="1" lang="ja-JP" altLang="en-US" sz="1100">
              <a:solidFill>
                <a:schemeClr val="dk1"/>
              </a:solidFill>
              <a:effectLst/>
              <a:latin typeface="+mn-ea"/>
              <a:ea typeface="+mn-ea"/>
              <a:cs typeface="+mn-cs"/>
            </a:rPr>
            <a:t>（病院事業、水道事業、下水道事業）</a:t>
          </a:r>
          <a:r>
            <a:rPr kumimoji="1" lang="ja-JP" altLang="ja-JP" sz="1100">
              <a:solidFill>
                <a:schemeClr val="dk1"/>
              </a:solidFill>
              <a:effectLst/>
              <a:latin typeface="+mn-ea"/>
              <a:ea typeface="+mn-ea"/>
              <a:cs typeface="+mn-cs"/>
            </a:rPr>
            <a:t>はもとより、他会計においても、公共性を確保した中で</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経済性</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費用対効果を十分に考慮した公共サービスのあり方について検討を進め、持続可能な財政運営の実現に繋げていきます。</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35889723</v>
      </c>
      <c r="BO4" s="411"/>
      <c r="BP4" s="411"/>
      <c r="BQ4" s="411"/>
      <c r="BR4" s="411"/>
      <c r="BS4" s="411"/>
      <c r="BT4" s="411"/>
      <c r="BU4" s="412"/>
      <c r="BV4" s="410">
        <v>39036140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2.9</v>
      </c>
      <c r="CU4" s="588"/>
      <c r="CV4" s="588"/>
      <c r="CW4" s="588"/>
      <c r="CX4" s="588"/>
      <c r="CY4" s="588"/>
      <c r="CZ4" s="588"/>
      <c r="DA4" s="589"/>
      <c r="DB4" s="587">
        <v>3.7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34948842</v>
      </c>
      <c r="BO5" s="416"/>
      <c r="BP5" s="416"/>
      <c r="BQ5" s="416"/>
      <c r="BR5" s="416"/>
      <c r="BS5" s="416"/>
      <c r="BT5" s="416"/>
      <c r="BU5" s="417"/>
      <c r="BV5" s="415">
        <v>37942809</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v>
      </c>
      <c r="CU5" s="386"/>
      <c r="CV5" s="386"/>
      <c r="CW5" s="386"/>
      <c r="CX5" s="386"/>
      <c r="CY5" s="386"/>
      <c r="CZ5" s="386"/>
      <c r="DA5" s="387"/>
      <c r="DB5" s="385">
        <v>89.1</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940881</v>
      </c>
      <c r="BO6" s="416"/>
      <c r="BP6" s="416"/>
      <c r="BQ6" s="416"/>
      <c r="BR6" s="416"/>
      <c r="BS6" s="416"/>
      <c r="BT6" s="416"/>
      <c r="BU6" s="417"/>
      <c r="BV6" s="415">
        <v>1093331</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96.2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422209</v>
      </c>
      <c r="BO7" s="416"/>
      <c r="BP7" s="416"/>
      <c r="BQ7" s="416"/>
      <c r="BR7" s="416"/>
      <c r="BS7" s="416"/>
      <c r="BT7" s="416"/>
      <c r="BU7" s="417"/>
      <c r="BV7" s="415">
        <v>442918</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17763286</v>
      </c>
      <c r="CU7" s="416"/>
      <c r="CV7" s="416"/>
      <c r="CW7" s="416"/>
      <c r="CX7" s="416"/>
      <c r="CY7" s="416"/>
      <c r="CZ7" s="416"/>
      <c r="DA7" s="417"/>
      <c r="DB7" s="415">
        <v>17796696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518672</v>
      </c>
      <c r="BO8" s="416"/>
      <c r="BP8" s="416"/>
      <c r="BQ8" s="416"/>
      <c r="BR8" s="416"/>
      <c r="BS8" s="416"/>
      <c r="BT8" s="416"/>
      <c r="BU8" s="417"/>
      <c r="BV8" s="415">
        <v>650413</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0.68</v>
      </c>
      <c r="CU8" s="525"/>
      <c r="CV8" s="525"/>
      <c r="CW8" s="525"/>
      <c r="CX8" s="525"/>
      <c r="CY8" s="525"/>
      <c r="CZ8" s="525"/>
      <c r="DA8" s="526"/>
      <c r="DB8" s="524">
        <v>0.68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81312</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-131741</v>
      </c>
      <c r="BO9" s="416"/>
      <c r="BP9" s="416"/>
      <c r="BQ9" s="416"/>
      <c r="BR9" s="416"/>
      <c r="BS9" s="416"/>
      <c r="BT9" s="416"/>
      <c r="BU9" s="417"/>
      <c r="BV9" s="415">
        <v>90233</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10.3</v>
      </c>
      <c r="CU9" s="386"/>
      <c r="CV9" s="386"/>
      <c r="CW9" s="386"/>
      <c r="CX9" s="386"/>
      <c r="CY9" s="386"/>
      <c r="CZ9" s="386"/>
      <c r="DA9" s="387"/>
      <c r="DB9" s="385">
        <v>10.3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81738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56136</v>
      </c>
      <c r="BO10" s="416"/>
      <c r="BP10" s="416"/>
      <c r="BQ10" s="416"/>
      <c r="BR10" s="416"/>
      <c r="BS10" s="416"/>
      <c r="BT10" s="416"/>
      <c r="BU10" s="417"/>
      <c r="BV10" s="415">
        <v>287984</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v>243372</v>
      </c>
      <c r="BO11" s="416"/>
      <c r="BP11" s="416"/>
      <c r="BQ11" s="416"/>
      <c r="BR11" s="416"/>
      <c r="BS11" s="416"/>
      <c r="BT11" s="416"/>
      <c r="BU11" s="417"/>
      <c r="BV11" s="415">
        <v>223730</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112</v>
      </c>
      <c r="C12" s="528"/>
      <c r="D12" s="528"/>
      <c r="E12" s="528"/>
      <c r="F12" s="528"/>
      <c r="G12" s="528"/>
      <c r="H12" s="528"/>
      <c r="I12" s="528"/>
      <c r="J12" s="528"/>
      <c r="K12" s="529"/>
      <c r="L12" s="536" t="s">
        <v>113</v>
      </c>
      <c r="M12" s="537"/>
      <c r="N12" s="537"/>
      <c r="O12" s="537"/>
      <c r="P12" s="537"/>
      <c r="Q12" s="538"/>
      <c r="R12" s="539">
        <v>82144</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1700000</v>
      </c>
      <c r="BO12" s="416"/>
      <c r="BP12" s="416"/>
      <c r="BQ12" s="416"/>
      <c r="BR12" s="416"/>
      <c r="BS12" s="416"/>
      <c r="BT12" s="416"/>
      <c r="BU12" s="417"/>
      <c r="BV12" s="415">
        <v>300000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121</v>
      </c>
      <c r="N13" s="514"/>
      <c r="O13" s="514"/>
      <c r="P13" s="514"/>
      <c r="Q13" s="515"/>
      <c r="R13" s="516">
        <v>81021</v>
      </c>
      <c r="S13" s="517"/>
      <c r="T13" s="517"/>
      <c r="U13" s="517"/>
      <c r="V13" s="518"/>
      <c r="W13" s="504" t="s">
        <v>122</v>
      </c>
      <c r="X13" s="428"/>
      <c r="Y13" s="428"/>
      <c r="Z13" s="428"/>
      <c r="AA13" s="428"/>
      <c r="AB13" s="429"/>
      <c r="AC13" s="391">
        <v>1462</v>
      </c>
      <c r="AD13" s="392"/>
      <c r="AE13" s="392"/>
      <c r="AF13" s="392"/>
      <c r="AG13" s="393"/>
      <c r="AH13" s="391">
        <v>1535</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-1532233</v>
      </c>
      <c r="BO13" s="416"/>
      <c r="BP13" s="416"/>
      <c r="BQ13" s="416"/>
      <c r="BR13" s="416"/>
      <c r="BS13" s="416"/>
      <c r="BT13" s="416"/>
      <c r="BU13" s="417"/>
      <c r="BV13" s="415">
        <v>301947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3.8</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82258</v>
      </c>
      <c r="S14" s="517"/>
      <c r="T14" s="517"/>
      <c r="U14" s="517"/>
      <c r="V14" s="518"/>
      <c r="W14" s="519"/>
      <c r="X14" s="431"/>
      <c r="Y14" s="431"/>
      <c r="Z14" s="431"/>
      <c r="AA14" s="431"/>
      <c r="AB14" s="432"/>
      <c r="AC14" s="509">
        <v>3.9</v>
      </c>
      <c r="AD14" s="510"/>
      <c r="AE14" s="510"/>
      <c r="AF14" s="510"/>
      <c r="AG14" s="511"/>
      <c r="AH14" s="509">
        <v>4.0999999999999996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121</v>
      </c>
      <c r="N15" s="514"/>
      <c r="O15" s="514"/>
      <c r="P15" s="514"/>
      <c r="Q15" s="515"/>
      <c r="R15" s="516">
        <v>81182</v>
      </c>
      <c r="S15" s="517"/>
      <c r="T15" s="517"/>
      <c r="U15" s="517"/>
      <c r="V15" s="518"/>
      <c r="W15" s="504" t="s">
        <v>129</v>
      </c>
      <c r="X15" s="428"/>
      <c r="Y15" s="428"/>
      <c r="Z15" s="428"/>
      <c r="AA15" s="428"/>
      <c r="AB15" s="429"/>
      <c r="AC15" s="391">
        <v>13446</v>
      </c>
      <c r="AD15" s="392"/>
      <c r="AE15" s="392"/>
      <c r="AF15" s="392"/>
      <c r="AG15" s="393"/>
      <c r="AH15" s="391">
        <v>13248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9346152</v>
      </c>
      <c r="BO15" s="411"/>
      <c r="BP15" s="411"/>
      <c r="BQ15" s="411"/>
      <c r="BR15" s="411"/>
      <c r="BS15" s="411"/>
      <c r="BT15" s="411"/>
      <c r="BU15" s="412"/>
      <c r="BV15" s="410">
        <v>9236589</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35.5</v>
      </c>
      <c r="AD16" s="510"/>
      <c r="AE16" s="510"/>
      <c r="AF16" s="510"/>
      <c r="AG16" s="511"/>
      <c r="AH16" s="509">
        <v>35.6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13742102</v>
      </c>
      <c r="BO16" s="416"/>
      <c r="BP16" s="416"/>
      <c r="BQ16" s="416"/>
      <c r="BR16" s="416"/>
      <c r="BS16" s="416"/>
      <c r="BT16" s="416"/>
      <c r="BU16" s="417"/>
      <c r="BV16" s="415">
        <v>13490516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22977</v>
      </c>
      <c r="AD17" s="392"/>
      <c r="AE17" s="392"/>
      <c r="AF17" s="392"/>
      <c r="AG17" s="393"/>
      <c r="AH17" s="391">
        <v>22462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11924159</v>
      </c>
      <c r="BO17" s="416"/>
      <c r="BP17" s="416"/>
      <c r="BQ17" s="416"/>
      <c r="BR17" s="416"/>
      <c r="BS17" s="416"/>
      <c r="BT17" s="416"/>
      <c r="BU17" s="417"/>
      <c r="BV17" s="415">
        <v>11763502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177.45</v>
      </c>
      <c r="M18" s="480"/>
      <c r="N18" s="480"/>
      <c r="O18" s="480"/>
      <c r="P18" s="480"/>
      <c r="Q18" s="480"/>
      <c r="R18" s="481"/>
      <c r="S18" s="481"/>
      <c r="T18" s="481"/>
      <c r="U18" s="481"/>
      <c r="V18" s="482"/>
      <c r="W18" s="496"/>
      <c r="X18" s="497"/>
      <c r="Y18" s="497"/>
      <c r="Z18" s="497"/>
      <c r="AA18" s="497"/>
      <c r="AB18" s="505"/>
      <c r="AC18" s="379">
        <v>60.6</v>
      </c>
      <c r="AD18" s="380"/>
      <c r="AE18" s="380"/>
      <c r="AF18" s="380"/>
      <c r="AG18" s="483"/>
      <c r="AH18" s="379">
        <v>60.3</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16297103</v>
      </c>
      <c r="BO18" s="416"/>
      <c r="BP18" s="416"/>
      <c r="BQ18" s="416"/>
      <c r="BR18" s="416"/>
      <c r="BS18" s="416"/>
      <c r="BT18" s="416"/>
      <c r="BU18" s="417"/>
      <c r="BV18" s="415">
        <v>16262575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458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23373090</v>
      </c>
      <c r="BO19" s="416"/>
      <c r="BP19" s="416"/>
      <c r="BQ19" s="416"/>
      <c r="BR19" s="416"/>
      <c r="BS19" s="416"/>
      <c r="BT19" s="416"/>
      <c r="BU19" s="417"/>
      <c r="BV19" s="415">
        <v>21723731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29784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27866208</v>
      </c>
      <c r="BO23" s="416"/>
      <c r="BP23" s="416"/>
      <c r="BQ23" s="416"/>
      <c r="BR23" s="416"/>
      <c r="BS23" s="416"/>
      <c r="BT23" s="416"/>
      <c r="BU23" s="417"/>
      <c r="BV23" s="415">
        <v>27913387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8800</v>
      </c>
      <c r="R24" s="392"/>
      <c r="S24" s="392"/>
      <c r="T24" s="392"/>
      <c r="U24" s="392"/>
      <c r="V24" s="393"/>
      <c r="W24" s="457"/>
      <c r="X24" s="448"/>
      <c r="Y24" s="449"/>
      <c r="Z24" s="388" t="s">
        <v>153</v>
      </c>
      <c r="AA24" s="389"/>
      <c r="AB24" s="389"/>
      <c r="AC24" s="389"/>
      <c r="AD24" s="389"/>
      <c r="AE24" s="389"/>
      <c r="AF24" s="389"/>
      <c r="AG24" s="390"/>
      <c r="AH24" s="391">
        <v>452</v>
      </c>
      <c r="AI24" s="392"/>
      <c r="AJ24" s="392"/>
      <c r="AK24" s="392"/>
      <c r="AL24" s="393"/>
      <c r="AM24" s="391">
        <v>1401200</v>
      </c>
      <c r="AN24" s="392"/>
      <c r="AO24" s="392"/>
      <c r="AP24" s="392"/>
      <c r="AQ24" s="392"/>
      <c r="AR24" s="393"/>
      <c r="AS24" s="391">
        <v>3100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26413905</v>
      </c>
      <c r="BO24" s="416"/>
      <c r="BP24" s="416"/>
      <c r="BQ24" s="416"/>
      <c r="BR24" s="416"/>
      <c r="BS24" s="416"/>
      <c r="BT24" s="416"/>
      <c r="BU24" s="417"/>
      <c r="BV24" s="415">
        <v>26630148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2</v>
      </c>
      <c r="M25" s="392"/>
      <c r="N25" s="392"/>
      <c r="O25" s="392"/>
      <c r="P25" s="393"/>
      <c r="Q25" s="391">
        <v>7300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12547332</v>
      </c>
      <c r="BO25" s="411"/>
      <c r="BP25" s="411"/>
      <c r="BQ25" s="411"/>
      <c r="BR25" s="411"/>
      <c r="BS25" s="411"/>
      <c r="BT25" s="411"/>
      <c r="BU25" s="412"/>
      <c r="BV25" s="410">
        <v>15499807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6850</v>
      </c>
      <c r="R26" s="392"/>
      <c r="S26" s="392"/>
      <c r="T26" s="392"/>
      <c r="U26" s="392"/>
      <c r="V26" s="393"/>
      <c r="W26" s="457"/>
      <c r="X26" s="448"/>
      <c r="Y26" s="449"/>
      <c r="Z26" s="388" t="s">
        <v>159</v>
      </c>
      <c r="AA26" s="470"/>
      <c r="AB26" s="470"/>
      <c r="AC26" s="470"/>
      <c r="AD26" s="470"/>
      <c r="AE26" s="470"/>
      <c r="AF26" s="470"/>
      <c r="AG26" s="471"/>
      <c r="AH26" s="391">
        <v>16</v>
      </c>
      <c r="AI26" s="392"/>
      <c r="AJ26" s="392"/>
      <c r="AK26" s="392"/>
      <c r="AL26" s="393"/>
      <c r="AM26" s="391">
        <v>51600</v>
      </c>
      <c r="AN26" s="392"/>
      <c r="AO26" s="392"/>
      <c r="AP26" s="392"/>
      <c r="AQ26" s="392"/>
      <c r="AR26" s="393"/>
      <c r="AS26" s="391">
        <v>3225</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4550</v>
      </c>
      <c r="R27" s="392"/>
      <c r="S27" s="392"/>
      <c r="T27" s="392"/>
      <c r="U27" s="392"/>
      <c r="V27" s="393"/>
      <c r="W27" s="457"/>
      <c r="X27" s="448"/>
      <c r="Y27" s="449"/>
      <c r="Z27" s="388" t="s">
        <v>162</v>
      </c>
      <c r="AA27" s="389"/>
      <c r="AB27" s="389"/>
      <c r="AC27" s="389"/>
      <c r="AD27" s="389"/>
      <c r="AE27" s="389"/>
      <c r="AF27" s="389"/>
      <c r="AG27" s="390"/>
      <c r="AH27" s="391">
        <v>94</v>
      </c>
      <c r="AI27" s="392"/>
      <c r="AJ27" s="392"/>
      <c r="AK27" s="392"/>
      <c r="AL27" s="393"/>
      <c r="AM27" s="391">
        <v>286214</v>
      </c>
      <c r="AN27" s="392"/>
      <c r="AO27" s="392"/>
      <c r="AP27" s="392"/>
      <c r="AQ27" s="392"/>
      <c r="AR27" s="393"/>
      <c r="AS27" s="391">
        <v>3045</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1265495</v>
      </c>
      <c r="BO27" s="419"/>
      <c r="BP27" s="419"/>
      <c r="BQ27" s="419"/>
      <c r="BR27" s="419"/>
      <c r="BS27" s="419"/>
      <c r="BT27" s="419"/>
      <c r="BU27" s="420"/>
      <c r="BV27" s="418">
        <v>1264358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4000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3706786</v>
      </c>
      <c r="BO28" s="411"/>
      <c r="BP28" s="411"/>
      <c r="BQ28" s="411"/>
      <c r="BR28" s="411"/>
      <c r="BS28" s="411"/>
      <c r="BT28" s="411"/>
      <c r="BU28" s="412"/>
      <c r="BV28" s="410">
        <v>5350650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22</v>
      </c>
      <c r="M29" s="392"/>
      <c r="N29" s="392"/>
      <c r="O29" s="392"/>
      <c r="P29" s="393"/>
      <c r="Q29" s="391">
        <v>3600</v>
      </c>
      <c r="R29" s="392"/>
      <c r="S29" s="392"/>
      <c r="T29" s="392"/>
      <c r="U29" s="392"/>
      <c r="V29" s="393"/>
      <c r="W29" s="458"/>
      <c r="X29" s="459"/>
      <c r="Y29" s="460"/>
      <c r="Z29" s="388" t="s">
        <v>169</v>
      </c>
      <c r="AA29" s="389"/>
      <c r="AB29" s="389"/>
      <c r="AC29" s="389"/>
      <c r="AD29" s="389"/>
      <c r="AE29" s="389"/>
      <c r="AF29" s="389"/>
      <c r="AG29" s="390"/>
      <c r="AH29" s="391">
        <v>546</v>
      </c>
      <c r="AI29" s="392"/>
      <c r="AJ29" s="392"/>
      <c r="AK29" s="392"/>
      <c r="AL29" s="393"/>
      <c r="AM29" s="391">
        <v>1687414</v>
      </c>
      <c r="AN29" s="392"/>
      <c r="AO29" s="392"/>
      <c r="AP29" s="392"/>
      <c r="AQ29" s="392"/>
      <c r="AR29" s="393"/>
      <c r="AS29" s="391">
        <v>3091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3020072</v>
      </c>
      <c r="BO29" s="416"/>
      <c r="BP29" s="416"/>
      <c r="BQ29" s="416"/>
      <c r="BR29" s="416"/>
      <c r="BS29" s="416"/>
      <c r="BT29" s="416"/>
      <c r="BU29" s="417"/>
      <c r="BV29" s="415">
        <v>3014235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7186255</v>
      </c>
      <c r="BO30" s="419"/>
      <c r="BP30" s="419"/>
      <c r="BQ30" s="419"/>
      <c r="BR30" s="419"/>
      <c r="BS30" s="419"/>
      <c r="BT30" s="419"/>
      <c r="BU30" s="420"/>
      <c r="BV30" s="418">
        <v>5230474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東近江行政組合（一般会計）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ハートランド推進財団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大中の湖地区基幹水利施設管理事業特別会計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東近江行政組合（救急医療特別会計）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近江八幡市国際協会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文化会館事業特別会計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介護認定審査会共同設置事業特別会計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中部清掃組合</v>
      </c>
      <c r="BZ36" s="374"/>
      <c r="CA36" s="374"/>
      <c r="CB36" s="374"/>
      <c r="CC36" s="374"/>
      <c r="CD36" s="374"/>
      <c r="CE36" s="374"/>
      <c r="CF36" s="374"/>
      <c r="CG36" s="374"/>
      <c r="CH36" s="374"/>
      <c r="CI36" s="374"/>
      <c r="CJ36" s="374"/>
      <c r="CK36" s="374"/>
      <c r="CL36" s="374"/>
      <c r="CM36" s="374"/>
      <c r="CN36" s="167"/>
      <c r="CO36" s="375">
        <f t="shared" si="3"/>
        <v>22</v>
      </c>
      <c r="CP36" s="375"/>
      <c r="CQ36" s="374" t="str">
        <f>IF('各会計、関係団体の財政状況及び健全化判断比率'!BS9="","",'各会計、関係団体の財政状況及び健全化判断比率'!BS9)</f>
        <v>近江八幡地域勤労者福祉サービスセンター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介護保険事業（保険事業勘定）特別会計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滋賀県市町村職員研修センター</v>
      </c>
      <c r="BZ37" s="374"/>
      <c r="CA37" s="374"/>
      <c r="CB37" s="374"/>
      <c r="CC37" s="374"/>
      <c r="CD37" s="374"/>
      <c r="CE37" s="374"/>
      <c r="CF37" s="374"/>
      <c r="CG37" s="374"/>
      <c r="CH37" s="374"/>
      <c r="CI37" s="374"/>
      <c r="CJ37" s="374"/>
      <c r="CK37" s="374"/>
      <c r="CL37" s="374"/>
      <c r="CM37" s="374"/>
      <c r="CN37" s="167"/>
      <c r="CO37" s="375">
        <f t="shared" si="3"/>
        <v>23</v>
      </c>
      <c r="CP37" s="375"/>
      <c r="CQ37" s="374" t="str">
        <f>IF('各会計、関係団体の財政状況及び健全化判断比率'!BS10="","",'各会計、関係団体の財政状況及び健全化判断比率'!BS10)</f>
        <v>安土町文芸の郷振興事業団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介護保険事業（サービス事業勘定）特別会計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滋賀県後期高齢者医療広域連合（一般会計）</v>
      </c>
      <c r="BZ38" s="374"/>
      <c r="CA38" s="374"/>
      <c r="CB38" s="374"/>
      <c r="CC38" s="374"/>
      <c r="CD38" s="374"/>
      <c r="CE38" s="374"/>
      <c r="CF38" s="374"/>
      <c r="CG38" s="374"/>
      <c r="CH38" s="374"/>
      <c r="CI38" s="374"/>
      <c r="CJ38" s="374"/>
      <c r="CK38" s="374"/>
      <c r="CL38" s="374"/>
      <c r="CM38" s="374"/>
      <c r="CN38" s="167"/>
      <c r="CO38" s="375">
        <f t="shared" si="3"/>
        <v>24</v>
      </c>
      <c r="CP38" s="375"/>
      <c r="CQ38" s="374" t="str">
        <f>IF('各会計、関係団体の財政状況及び健全化判断比率'!BS11="","",'各会計、関係団体の財政状況及び健全化判断比率'!BS11)</f>
        <v>まっせ</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滋賀県後期高齢者医療広域連合（後期高齢者医療特別会計）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滋賀県市町村交通災害共済組合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528</v>
      </c>
      <c r="D34" s="1184"/>
      <c r="E34" s="1185"/>
      <c r="F34" s="32">
        <v>14.99</v>
      </c>
      <c r="G34" s="33">
        <v>20.13</v>
      </c>
      <c r="H34" s="33">
        <v>23.99</v>
      </c>
      <c r="I34" s="33">
        <v>26.52</v>
      </c>
      <c r="J34" s="34">
        <v>27.84</v>
      </c>
      <c r="K34" s="22"/>
      <c r="L34" s="22"/>
      <c r="M34" s="22"/>
      <c r="N34" s="22"/>
      <c r="O34" s="22"/>
      <c r="P34" s="22"/>
    </row>
    <row r="35" spans="1:16" ht="39" customHeight="1" x14ac:dyDescent="0.15">
      <c r="A35" s="22"/>
      <c r="B35" s="35"/>
      <c r="C35" s="1178" t="s">
        <v>529</v>
      </c>
      <c r="D35" s="1179"/>
      <c r="E35" s="1180"/>
      <c r="F35" s="36">
        <v>9.7200000000000006</v>
      </c>
      <c r="G35" s="37">
        <v>9.64</v>
      </c>
      <c r="H35" s="37">
        <v>9.66</v>
      </c>
      <c r="I35" s="37">
        <v>9.91</v>
      </c>
      <c r="J35" s="38">
        <v>10.51</v>
      </c>
      <c r="K35" s="22"/>
      <c r="L35" s="22"/>
      <c r="M35" s="22"/>
      <c r="N35" s="22"/>
      <c r="O35" s="22"/>
      <c r="P35" s="22"/>
    </row>
    <row r="36" spans="1:16" ht="39" customHeight="1" x14ac:dyDescent="0.15">
      <c r="A36" s="22"/>
      <c r="B36" s="35"/>
      <c r="C36" s="1178" t="s">
        <v>530</v>
      </c>
      <c r="D36" s="1179"/>
      <c r="E36" s="1180"/>
      <c r="F36" s="36">
        <v>5.0999999999999996</v>
      </c>
      <c r="G36" s="37">
        <v>4.88</v>
      </c>
      <c r="H36" s="37">
        <v>3.16</v>
      </c>
      <c r="I36" s="37">
        <v>3.65</v>
      </c>
      <c r="J36" s="38">
        <v>2.91</v>
      </c>
      <c r="K36" s="22"/>
      <c r="L36" s="22"/>
      <c r="M36" s="22"/>
      <c r="N36" s="22"/>
      <c r="O36" s="22"/>
      <c r="P36" s="22"/>
    </row>
    <row r="37" spans="1:16" ht="39" customHeight="1" x14ac:dyDescent="0.15">
      <c r="A37" s="22"/>
      <c r="B37" s="35"/>
      <c r="C37" s="1178" t="s">
        <v>531</v>
      </c>
      <c r="D37" s="1179"/>
      <c r="E37" s="1180"/>
      <c r="F37" s="36">
        <v>0.01</v>
      </c>
      <c r="G37" s="37">
        <v>0.03</v>
      </c>
      <c r="H37" s="37">
        <v>0.02</v>
      </c>
      <c r="I37" s="37">
        <v>0.78</v>
      </c>
      <c r="J37" s="38">
        <v>0.7</v>
      </c>
      <c r="K37" s="22"/>
      <c r="L37" s="22"/>
      <c r="M37" s="22"/>
      <c r="N37" s="22"/>
      <c r="O37" s="22"/>
      <c r="P37" s="22"/>
    </row>
    <row r="38" spans="1:16" ht="39" customHeight="1" x14ac:dyDescent="0.15">
      <c r="A38" s="22"/>
      <c r="B38" s="35"/>
      <c r="C38" s="1178" t="s">
        <v>532</v>
      </c>
      <c r="D38" s="1179"/>
      <c r="E38" s="1180"/>
      <c r="F38" s="36">
        <v>0.66</v>
      </c>
      <c r="G38" s="37">
        <v>0.05</v>
      </c>
      <c r="H38" s="37">
        <v>0.06</v>
      </c>
      <c r="I38" s="37">
        <v>7.0000000000000007E-2</v>
      </c>
      <c r="J38" s="38">
        <v>0.69</v>
      </c>
      <c r="K38" s="22"/>
      <c r="L38" s="22"/>
      <c r="M38" s="22"/>
      <c r="N38" s="22"/>
      <c r="O38" s="22"/>
      <c r="P38" s="22"/>
    </row>
    <row r="39" spans="1:16" ht="39" customHeight="1" x14ac:dyDescent="0.15">
      <c r="A39" s="22"/>
      <c r="B39" s="35"/>
      <c r="C39" s="1178" t="s">
        <v>533</v>
      </c>
      <c r="D39" s="1179"/>
      <c r="E39" s="1180"/>
      <c r="F39" s="36">
        <v>0.22</v>
      </c>
      <c r="G39" s="37">
        <v>0.21</v>
      </c>
      <c r="H39" s="37">
        <v>0.16</v>
      </c>
      <c r="I39" s="37">
        <v>0.21</v>
      </c>
      <c r="J39" s="38">
        <v>0.55000000000000004</v>
      </c>
      <c r="K39" s="22"/>
      <c r="L39" s="22"/>
      <c r="M39" s="22"/>
      <c r="N39" s="22"/>
      <c r="O39" s="22"/>
      <c r="P39" s="22"/>
    </row>
    <row r="40" spans="1:16" ht="39" customHeight="1" x14ac:dyDescent="0.15">
      <c r="A40" s="22"/>
      <c r="B40" s="35"/>
      <c r="C40" s="1178" t="s">
        <v>534</v>
      </c>
      <c r="D40" s="1179"/>
      <c r="E40" s="1180"/>
      <c r="F40" s="36">
        <v>0</v>
      </c>
      <c r="G40" s="37">
        <v>0.01</v>
      </c>
      <c r="H40" s="37">
        <v>0.12</v>
      </c>
      <c r="I40" s="37">
        <v>0.12</v>
      </c>
      <c r="J40" s="38">
        <v>0.13</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0.02</v>
      </c>
      <c r="K41" s="22"/>
      <c r="L41" s="22"/>
      <c r="M41" s="22"/>
      <c r="N41" s="22"/>
      <c r="O41" s="22"/>
      <c r="P41" s="22"/>
    </row>
    <row r="42" spans="1:16" ht="39" customHeight="1" x14ac:dyDescent="0.15">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537</v>
      </c>
      <c r="D43" s="1182"/>
      <c r="E43" s="1183"/>
      <c r="F43" s="41">
        <v>0</v>
      </c>
      <c r="G43" s="42">
        <v>0.01</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2395</v>
      </c>
      <c r="L45" s="60">
        <v>2204</v>
      </c>
      <c r="M45" s="60">
        <v>2182</v>
      </c>
      <c r="N45" s="60">
        <v>2018</v>
      </c>
      <c r="O45" s="61">
        <v>2165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1271</v>
      </c>
      <c r="L48" s="64">
        <v>1251</v>
      </c>
      <c r="M48" s="64">
        <v>1372</v>
      </c>
      <c r="N48" s="64">
        <v>1490</v>
      </c>
      <c r="O48" s="65">
        <v>1459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117</v>
      </c>
      <c r="L49" s="64">
        <v>99</v>
      </c>
      <c r="M49" s="64">
        <v>108</v>
      </c>
      <c r="N49" s="64">
        <v>111</v>
      </c>
      <c r="O49" s="65">
        <v>109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2905</v>
      </c>
      <c r="L52" s="64">
        <v>2916</v>
      </c>
      <c r="M52" s="64">
        <v>3018</v>
      </c>
      <c r="N52" s="64">
        <v>3065</v>
      </c>
      <c r="O52" s="65">
        <v>3173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878</v>
      </c>
      <c r="L53" s="69">
        <v>638</v>
      </c>
      <c r="M53" s="69">
        <v>644</v>
      </c>
      <c r="N53" s="69">
        <v>554</v>
      </c>
      <c r="O53" s="70">
        <v>560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20946</v>
      </c>
      <c r="J41" s="83">
        <v>23901</v>
      </c>
      <c r="K41" s="83">
        <v>24957</v>
      </c>
      <c r="L41" s="83">
        <v>27913</v>
      </c>
      <c r="M41" s="84">
        <v>27866</v>
      </c>
    </row>
    <row r="42" spans="2:13" ht="27.75" customHeight="1" x14ac:dyDescent="0.15">
      <c r="B42" s="1204"/>
      <c r="C42" s="1205"/>
      <c r="D42" s="85"/>
      <c r="E42" s="1208" t="s">
        <v>26</v>
      </c>
      <c r="F42" s="1208"/>
      <c r="G42" s="1208"/>
      <c r="H42" s="1209"/>
      <c r="I42" s="86" t="s">
        <v>482</v>
      </c>
      <c r="J42" s="87" t="s">
        <v>482</v>
      </c>
      <c r="K42" s="87" t="s">
        <v>482</v>
      </c>
      <c r="L42" s="87" t="s">
        <v>482</v>
      </c>
      <c r="M42" s="88" t="s">
        <v>482</v>
      </c>
    </row>
    <row r="43" spans="2:13" ht="27.75" customHeight="1" x14ac:dyDescent="0.15">
      <c r="B43" s="1204"/>
      <c r="C43" s="1205"/>
      <c r="D43" s="85"/>
      <c r="E43" s="1208" t="s">
        <v>27</v>
      </c>
      <c r="F43" s="1208"/>
      <c r="G43" s="1208"/>
      <c r="H43" s="1209"/>
      <c r="I43" s="86">
        <v>22139</v>
      </c>
      <c r="J43" s="87">
        <v>22007</v>
      </c>
      <c r="K43" s="87">
        <v>22616</v>
      </c>
      <c r="L43" s="87">
        <v>21687</v>
      </c>
      <c r="M43" s="88">
        <v>20037</v>
      </c>
    </row>
    <row r="44" spans="2:13" ht="27.75" customHeight="1" x14ac:dyDescent="0.15">
      <c r="B44" s="1204"/>
      <c r="C44" s="1205"/>
      <c r="D44" s="85"/>
      <c r="E44" s="1208" t="s">
        <v>28</v>
      </c>
      <c r="F44" s="1208"/>
      <c r="G44" s="1208"/>
      <c r="H44" s="1209"/>
      <c r="I44" s="86">
        <v>694</v>
      </c>
      <c r="J44" s="87">
        <v>627</v>
      </c>
      <c r="K44" s="87">
        <v>884</v>
      </c>
      <c r="L44" s="87">
        <v>863</v>
      </c>
      <c r="M44" s="88">
        <v>592</v>
      </c>
    </row>
    <row r="45" spans="2:13" ht="27.75" customHeight="1" x14ac:dyDescent="0.15">
      <c r="B45" s="1204"/>
      <c r="C45" s="1205"/>
      <c r="D45" s="85"/>
      <c r="E45" s="1208" t="s">
        <v>29</v>
      </c>
      <c r="F45" s="1208"/>
      <c r="G45" s="1208"/>
      <c r="H45" s="1209"/>
      <c r="I45" s="86">
        <v>4934</v>
      </c>
      <c r="J45" s="87">
        <v>4689</v>
      </c>
      <c r="K45" s="87">
        <v>4323</v>
      </c>
      <c r="L45" s="87">
        <v>4173</v>
      </c>
      <c r="M45" s="88">
        <v>4088</v>
      </c>
    </row>
    <row r="46" spans="2:13" ht="27.75" customHeight="1" x14ac:dyDescent="0.15">
      <c r="B46" s="1204"/>
      <c r="C46" s="1205"/>
      <c r="D46" s="89"/>
      <c r="E46" s="1208" t="s">
        <v>30</v>
      </c>
      <c r="F46" s="1208"/>
      <c r="G46" s="1208"/>
      <c r="H46" s="1209"/>
      <c r="I46" s="86">
        <v>73</v>
      </c>
      <c r="J46" s="87">
        <v>2</v>
      </c>
      <c r="K46" s="87">
        <v>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13747</v>
      </c>
      <c r="J50" s="87">
        <v>14654</v>
      </c>
      <c r="K50" s="87">
        <v>14584</v>
      </c>
      <c r="L50" s="87">
        <v>14865</v>
      </c>
      <c r="M50" s="88">
        <v>15497</v>
      </c>
    </row>
    <row r="51" spans="2:13" ht="27.75" customHeight="1" x14ac:dyDescent="0.15">
      <c r="B51" s="1204"/>
      <c r="C51" s="1205"/>
      <c r="D51" s="85"/>
      <c r="E51" s="1208" t="s">
        <v>36</v>
      </c>
      <c r="F51" s="1208"/>
      <c r="G51" s="1208"/>
      <c r="H51" s="1209"/>
      <c r="I51" s="86">
        <v>7220</v>
      </c>
      <c r="J51" s="87">
        <v>6646</v>
      </c>
      <c r="K51" s="87">
        <v>6218</v>
      </c>
      <c r="L51" s="87">
        <v>6225</v>
      </c>
      <c r="M51" s="88">
        <v>5793</v>
      </c>
    </row>
    <row r="52" spans="2:13" ht="27.75" customHeight="1" x14ac:dyDescent="0.15">
      <c r="B52" s="1206"/>
      <c r="C52" s="1207"/>
      <c r="D52" s="85"/>
      <c r="E52" s="1208" t="s">
        <v>37</v>
      </c>
      <c r="F52" s="1208"/>
      <c r="G52" s="1208"/>
      <c r="H52" s="1209"/>
      <c r="I52" s="86">
        <v>36101</v>
      </c>
      <c r="J52" s="87">
        <v>37293</v>
      </c>
      <c r="K52" s="87">
        <v>38745</v>
      </c>
      <c r="L52" s="87">
        <v>38582</v>
      </c>
      <c r="M52" s="88">
        <v>38149</v>
      </c>
    </row>
    <row r="53" spans="2:13" ht="27.75" customHeight="1" thickBot="1" x14ac:dyDescent="0.2">
      <c r="B53" s="1210" t="s">
        <v>21</v>
      </c>
      <c r="C53" s="1211"/>
      <c r="D53" s="92"/>
      <c r="E53" s="1212" t="s">
        <v>38</v>
      </c>
      <c r="F53" s="1212"/>
      <c r="G53" s="1212"/>
      <c r="H53" s="1213"/>
      <c r="I53" s="93">
        <v>-8281</v>
      </c>
      <c r="J53" s="94">
        <v>-7367</v>
      </c>
      <c r="K53" s="94">
        <v>-6765</v>
      </c>
      <c r="L53" s="94">
        <v>-5036</v>
      </c>
      <c r="M53" s="95">
        <v>-6856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85" zoomScaleNormal="85" zoomScaleSheetLayoutView="55" workbookViewId="0">
      <selection activeCell="G72" sqref="G72:J7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554</v>
      </c>
      <c r="H51" s="1234"/>
      <c r="I51" s="1239" t="s">
        <v>555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557</v>
      </c>
      <c r="H55" s="1245"/>
      <c r="I55" s="1243" t="s">
        <v>555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ht="13.5" customHeight="1" x14ac:dyDescent="0.15">
      <c r="B65" s="250"/>
      <c r="C65" s="246"/>
      <c r="D65" s="246"/>
      <c r="E65" s="246"/>
      <c r="F65" s="246"/>
      <c r="G65" s="1221" t="s">
        <v>561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554</v>
      </c>
      <c r="H73" s="1234"/>
      <c r="I73" s="1239" t="s">
        <v>555</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560</v>
      </c>
      <c r="J75" s="1243"/>
      <c r="K75" s="1254">
        <v>6.8</v>
      </c>
      <c r="L75" s="1254">
        <v>5.4</v>
      </c>
      <c r="M75" s="1254">
        <v>4.7</v>
      </c>
      <c r="N75" s="1254">
        <v>4</v>
      </c>
      <c r="O75" s="1254">
        <v>3.8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557</v>
      </c>
      <c r="H77" s="1245"/>
      <c r="I77" s="1243" t="s">
        <v>555</v>
      </c>
      <c r="J77" s="1243"/>
      <c r="K77" s="1253">
        <v>58.2</v>
      </c>
      <c r="L77" s="1253">
        <v>50.3</v>
      </c>
      <c r="M77" s="1242">
        <v>45.9</v>
      </c>
      <c r="N77" s="1242">
        <v>37.299999999999997</v>
      </c>
      <c r="O77" s="1242">
        <v>33.1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560</v>
      </c>
      <c r="J79" s="1252"/>
      <c r="K79" s="1256">
        <v>10.3</v>
      </c>
      <c r="L79" s="1256">
        <v>9.6</v>
      </c>
      <c r="M79" s="1256">
        <v>8.8000000000000007</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election activeCell="K60" sqref="K6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K60" sqref="K6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29516</v>
      </c>
      <c r="E3" s="118"/>
      <c r="F3" s="119">
        <v>50880</v>
      </c>
      <c r="G3" s="120"/>
      <c r="H3" s="121"/>
    </row>
    <row r="4" spans="1:8" x14ac:dyDescent="0.15">
      <c r="A4" s="122"/>
      <c r="B4" s="123"/>
      <c r="C4" s="124"/>
      <c r="D4" s="125">
        <v>15688</v>
      </c>
      <c r="E4" s="126"/>
      <c r="F4" s="127">
        <v>26879</v>
      </c>
      <c r="G4" s="128"/>
      <c r="H4" s="129"/>
    </row>
    <row r="5" spans="1:8" x14ac:dyDescent="0.15">
      <c r="A5" s="110" t="s">
        <v>515</v>
      </c>
      <c r="B5" s="115"/>
      <c r="C5" s="116"/>
      <c r="D5" s="117">
        <v>75796</v>
      </c>
      <c r="E5" s="118"/>
      <c r="F5" s="119">
        <v>63956</v>
      </c>
      <c r="G5" s="120"/>
      <c r="H5" s="121"/>
    </row>
    <row r="6" spans="1:8" x14ac:dyDescent="0.15">
      <c r="A6" s="122"/>
      <c r="B6" s="123"/>
      <c r="C6" s="124"/>
      <c r="D6" s="125">
        <v>42408</v>
      </c>
      <c r="E6" s="126"/>
      <c r="F6" s="127">
        <v>29239</v>
      </c>
      <c r="G6" s="128"/>
      <c r="H6" s="129"/>
    </row>
    <row r="7" spans="1:8" x14ac:dyDescent="0.15">
      <c r="A7" s="110" t="s">
        <v>516</v>
      </c>
      <c r="B7" s="115"/>
      <c r="C7" s="116"/>
      <c r="D7" s="117">
        <v>65578</v>
      </c>
      <c r="E7" s="118"/>
      <c r="F7" s="119">
        <v>66255</v>
      </c>
      <c r="G7" s="120"/>
      <c r="H7" s="121"/>
    </row>
    <row r="8" spans="1:8" x14ac:dyDescent="0.15">
      <c r="A8" s="122"/>
      <c r="B8" s="123"/>
      <c r="C8" s="124"/>
      <c r="D8" s="125">
        <v>17927</v>
      </c>
      <c r="E8" s="126"/>
      <c r="F8" s="127">
        <v>31822</v>
      </c>
      <c r="G8" s="128"/>
      <c r="H8" s="129"/>
    </row>
    <row r="9" spans="1:8" x14ac:dyDescent="0.15">
      <c r="A9" s="110" t="s">
        <v>517</v>
      </c>
      <c r="B9" s="115"/>
      <c r="C9" s="116"/>
      <c r="D9" s="117">
        <v>129756</v>
      </c>
      <c r="E9" s="118"/>
      <c r="F9" s="119">
        <v>54227</v>
      </c>
      <c r="G9" s="120"/>
      <c r="H9" s="121"/>
    </row>
    <row r="10" spans="1:8" x14ac:dyDescent="0.15">
      <c r="A10" s="122"/>
      <c r="B10" s="123"/>
      <c r="C10" s="124"/>
      <c r="D10" s="125">
        <v>33176</v>
      </c>
      <c r="E10" s="126"/>
      <c r="F10" s="127">
        <v>29694</v>
      </c>
      <c r="G10" s="128"/>
      <c r="H10" s="129"/>
    </row>
    <row r="11" spans="1:8" x14ac:dyDescent="0.15">
      <c r="A11" s="110" t="s">
        <v>518</v>
      </c>
      <c r="B11" s="115"/>
      <c r="C11" s="116"/>
      <c r="D11" s="117">
        <v>65487</v>
      </c>
      <c r="E11" s="118"/>
      <c r="F11" s="119">
        <v>57295</v>
      </c>
      <c r="G11" s="120"/>
      <c r="H11" s="121"/>
    </row>
    <row r="12" spans="1:8" x14ac:dyDescent="0.15">
      <c r="A12" s="122"/>
      <c r="B12" s="123"/>
      <c r="C12" s="130"/>
      <c r="D12" s="125">
        <v>14762</v>
      </c>
      <c r="E12" s="126"/>
      <c r="F12" s="127">
        <v>32771</v>
      </c>
      <c r="G12" s="128"/>
      <c r="H12" s="129"/>
    </row>
    <row r="13" spans="1:8" x14ac:dyDescent="0.15">
      <c r="A13" s="110"/>
      <c r="B13" s="115"/>
      <c r="C13" s="131"/>
      <c r="D13" s="132">
        <v>73227</v>
      </c>
      <c r="E13" s="133"/>
      <c r="F13" s="134">
        <v>58523</v>
      </c>
      <c r="G13" s="135"/>
      <c r="H13" s="121"/>
    </row>
    <row r="14" spans="1:8" x14ac:dyDescent="0.15">
      <c r="A14" s="122"/>
      <c r="B14" s="123"/>
      <c r="C14" s="124"/>
      <c r="D14" s="125">
        <v>24792</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5.0999999999999996</v>
      </c>
      <c r="C19" s="136">
        <f>ROUND(VALUE(SUBSTITUTE(実質収支比率等に係る経年分析!G$48,"▲","-")),2)</f>
        <v>4.8899999999999997</v>
      </c>
      <c r="D19" s="136">
        <f>ROUND(VALUE(SUBSTITUTE(実質収支比率等に係る経年分析!H$48,"▲","-")),2)</f>
        <v>3.17</v>
      </c>
      <c r="E19" s="136">
        <f>ROUND(VALUE(SUBSTITUTE(実質収支比率等に係る経年分析!I$48,"▲","-")),2)</f>
        <v>3.65</v>
      </c>
      <c r="F19" s="136">
        <f>ROUND(VALUE(SUBSTITUTE(実質収支比率等に係る経年分析!J$48,"▲","-")),2)</f>
        <v>2.92</v>
      </c>
    </row>
    <row r="20" spans="1:11" x14ac:dyDescent="0.15">
      <c r="A20" s="136" t="s">
        <v>43</v>
      </c>
      <c r="B20" s="136">
        <f>ROUND(VALUE(SUBSTITUTE(実質収支比率等に係る経年分析!F$47,"▲","-")),2)</f>
        <v>28.38</v>
      </c>
      <c r="C20" s="136">
        <f>ROUND(VALUE(SUBSTITUTE(実質収支比率等に係る経年分析!G$47,"▲","-")),2)</f>
        <v>30.65</v>
      </c>
      <c r="D20" s="136">
        <f>ROUND(VALUE(SUBSTITUTE(実質収支比率等に係る経年分析!H$47,"▲","-")),2)</f>
        <v>30.33</v>
      </c>
      <c r="E20" s="136">
        <f>ROUND(VALUE(SUBSTITUTE(実質収支比率等に係る経年分析!I$47,"▲","-")),2)</f>
        <v>30.07</v>
      </c>
      <c r="F20" s="136">
        <f>ROUND(VALUE(SUBSTITUTE(実質収支比率等に係る経年分析!J$47,"▲","-")),2)</f>
        <v>20.87</v>
      </c>
    </row>
    <row r="21" spans="1:11" x14ac:dyDescent="0.15">
      <c r="A21" s="136" t="s">
        <v>44</v>
      </c>
      <c r="B21" s="136">
        <f>IF(ISNUMBER(VALUE(SUBSTITUTE(実質収支比率等に係る経年分析!F$49,"▲","-"))),ROUND(VALUE(SUBSTITUTE(実質収支比率等に係る経年分析!F$49,"▲","-")),2),NA())</f>
        <v>1.93</v>
      </c>
      <c r="C21" s="136">
        <f>IF(ISNUMBER(VALUE(SUBSTITUTE(実質収支比率等に係る経年分析!G$49,"▲","-"))),ROUND(VALUE(SUBSTITUTE(実質収支比率等に係る経年分析!G$49,"▲","-")),2),NA())</f>
        <v>2.38</v>
      </c>
      <c r="D21" s="136">
        <f>IF(ISNUMBER(VALUE(SUBSTITUTE(実質収支比率等に係る経年分析!H$49,"▲","-"))),ROUND(VALUE(SUBSTITUTE(実質収支比率等に係る経年分析!H$49,"▲","-")),2),NA())</f>
        <v>-2.0699999999999998</v>
      </c>
      <c r="E21" s="136">
        <f>IF(ISNUMBER(VALUE(SUBSTITUTE(実質収支比率等に係る経年分析!I$49,"▲","-"))),ROUND(VALUE(SUBSTITUTE(実質収支比率等に係る経年分析!I$49,"▲","-")),2),NA())</f>
        <v>1.7</v>
      </c>
      <c r="F21" s="136">
        <f>IF(ISNUMBER(VALUE(SUBSTITUTE(実質収支比率等に係る経年分析!J$49,"▲","-"))),ROUND(VALUE(SUBSTITUTE(実質収支比率等に係る経年分析!J$49,"▲","-")),2),NA())</f>
        <v>-8.6300000000000008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0.13</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0.55000000000000004</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0.69</v>
      </c>
    </row>
    <row r="33" spans="1:16" x14ac:dyDescent="0.15">
      <c r="A33" s="137" t="str">
        <f>IF(連結実質赤字比率に係る赤字・黒字の構成分析!C$37="",NA(),連結実質赤字比率に係る赤字・黒字の構成分析!C$37)</f>
        <v>介護保険事業（保険事業勘定）特別会計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3.16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9.7200000000000006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10.51</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26.52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27.84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2905</v>
      </c>
      <c r="E42" s="138"/>
      <c r="F42" s="138"/>
      <c r="G42" s="138">
        <f>'実質公債費比率（分子）の構造'!L$52</f>
        <v>2916</v>
      </c>
      <c r="H42" s="138"/>
      <c r="I42" s="138"/>
      <c r="J42" s="138">
        <f>'実質公債費比率（分子）の構造'!M$52</f>
        <v>3018</v>
      </c>
      <c r="K42" s="138"/>
      <c r="L42" s="138"/>
      <c r="M42" s="138">
        <f>'実質公債費比率（分子）の構造'!N$52</f>
        <v>3065</v>
      </c>
      <c r="N42" s="138"/>
      <c r="O42" s="138"/>
      <c r="P42" s="138">
        <f>'実質公債費比率（分子）の構造'!O$52</f>
        <v>3173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117</v>
      </c>
      <c r="C45" s="138"/>
      <c r="D45" s="138"/>
      <c r="E45" s="138">
        <f>'実質公債費比率（分子）の構造'!L$49</f>
        <v>99</v>
      </c>
      <c r="F45" s="138"/>
      <c r="G45" s="138"/>
      <c r="H45" s="138">
        <f>'実質公債費比率（分子）の構造'!M$49</f>
        <v>108</v>
      </c>
      <c r="I45" s="138"/>
      <c r="J45" s="138"/>
      <c r="K45" s="138">
        <f>'実質公債費比率（分子）の構造'!N$49</f>
        <v>111</v>
      </c>
      <c r="L45" s="138"/>
      <c r="M45" s="138"/>
      <c r="N45" s="138">
        <f>'実質公債費比率（分子）の構造'!O$49</f>
        <v>109</v>
      </c>
      <c r="O45" s="138"/>
      <c r="P45" s="138"/>
    </row>
    <row r="46" spans="1:16" x14ac:dyDescent="0.15">
      <c r="A46" s="138" t="s">
        <v>55</v>
      </c>
      <c r="B46" s="138">
        <f>'実質公債費比率（分子）の構造'!K$48</f>
        <v>1271</v>
      </c>
      <c r="C46" s="138"/>
      <c r="D46" s="138"/>
      <c r="E46" s="138">
        <f>'実質公債費比率（分子）の構造'!L$48</f>
        <v>1251</v>
      </c>
      <c r="F46" s="138"/>
      <c r="G46" s="138"/>
      <c r="H46" s="138">
        <f>'実質公債費比率（分子）の構造'!M$48</f>
        <v>1372</v>
      </c>
      <c r="I46" s="138"/>
      <c r="J46" s="138"/>
      <c r="K46" s="138">
        <f>'実質公債費比率（分子）の構造'!N$48</f>
        <v>1490</v>
      </c>
      <c r="L46" s="138"/>
      <c r="M46" s="138"/>
      <c r="N46" s="138">
        <f>'実質公債費比率（分子）の構造'!O$48</f>
        <v>1459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2395</v>
      </c>
      <c r="C49" s="138"/>
      <c r="D49" s="138"/>
      <c r="E49" s="138">
        <f>'実質公債費比率（分子）の構造'!L$45</f>
        <v>2204</v>
      </c>
      <c r="F49" s="138"/>
      <c r="G49" s="138"/>
      <c r="H49" s="138">
        <f>'実質公債費比率（分子）の構造'!M$45</f>
        <v>2182</v>
      </c>
      <c r="I49" s="138"/>
      <c r="J49" s="138"/>
      <c r="K49" s="138">
        <f>'実質公債費比率（分子）の構造'!N$45</f>
        <v>2018</v>
      </c>
      <c r="L49" s="138"/>
      <c r="M49" s="138"/>
      <c r="N49" s="138">
        <f>'実質公債費比率（分子）の構造'!O$45</f>
        <v>2165</v>
      </c>
      <c r="O49" s="138"/>
      <c r="P49" s="138"/>
    </row>
    <row r="50" spans="1:16" x14ac:dyDescent="0.15">
      <c r="A50" s="138" t="s">
        <v>58</v>
      </c>
      <c r="B50" s="138" t="e">
        <f>NA()</f>
        <v>#N/A</v>
      </c>
      <c r="C50" s="138">
        <f>IF(ISNUMBER('実質公債費比率（分子）の構造'!K$53),'実質公債費比率（分子）の構造'!K$53,NA())</f>
        <v>878</v>
      </c>
      <c r="D50" s="138" t="e">
        <f>NA()</f>
        <v>#N/A</v>
      </c>
      <c r="E50" s="138" t="e">
        <f>NA()</f>
        <v>#N/A</v>
      </c>
      <c r="F50" s="138">
        <f>IF(ISNUMBER('実質公債費比率（分子）の構造'!L$53),'実質公債費比率（分子）の構造'!L$53,NA())</f>
        <v>638</v>
      </c>
      <c r="G50" s="138" t="e">
        <f>NA()</f>
        <v>#N/A</v>
      </c>
      <c r="H50" s="138" t="e">
        <f>NA()</f>
        <v>#N/A</v>
      </c>
      <c r="I50" s="138">
        <f>IF(ISNUMBER('実質公債費比率（分子）の構造'!M$53),'実質公債費比率（分子）の構造'!M$53,NA())</f>
        <v>644</v>
      </c>
      <c r="J50" s="138" t="e">
        <f>NA()</f>
        <v>#N/A</v>
      </c>
      <c r="K50" s="138" t="e">
        <f>NA()</f>
        <v>#N/A</v>
      </c>
      <c r="L50" s="138">
        <f>IF(ISNUMBER('実質公債費比率（分子）の構造'!N$53),'実質公債費比率（分子）の構造'!N$53,NA())</f>
        <v>554</v>
      </c>
      <c r="M50" s="138" t="e">
        <f>NA()</f>
        <v>#N/A</v>
      </c>
      <c r="N50" s="138" t="e">
        <f>NA()</f>
        <v>#N/A</v>
      </c>
      <c r="O50" s="138">
        <f>IF(ISNUMBER('実質公債費比率（分子）の構造'!O$53),'実質公債費比率（分子）の構造'!O$53,NA())</f>
        <v>560</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36101</v>
      </c>
      <c r="E56" s="137"/>
      <c r="F56" s="137"/>
      <c r="G56" s="137">
        <f>'将来負担比率（分子）の構造'!J$52</f>
        <v>37293</v>
      </c>
      <c r="H56" s="137"/>
      <c r="I56" s="137"/>
      <c r="J56" s="137">
        <f>'将来負担比率（分子）の構造'!K$52</f>
        <v>38745</v>
      </c>
      <c r="K56" s="137"/>
      <c r="L56" s="137"/>
      <c r="M56" s="137">
        <f>'将来負担比率（分子）の構造'!L$52</f>
        <v>38582</v>
      </c>
      <c r="N56" s="137"/>
      <c r="O56" s="137"/>
      <c r="P56" s="137">
        <f>'将来負担比率（分子）の構造'!M$52</f>
        <v>38149</v>
      </c>
    </row>
    <row r="57" spans="1:16" x14ac:dyDescent="0.15">
      <c r="A57" s="137" t="s">
        <v>36</v>
      </c>
      <c r="B57" s="137"/>
      <c r="C57" s="137"/>
      <c r="D57" s="137">
        <f>'将来負担比率（分子）の構造'!I$51</f>
        <v>7220</v>
      </c>
      <c r="E57" s="137"/>
      <c r="F57" s="137"/>
      <c r="G57" s="137">
        <f>'将来負担比率（分子）の構造'!J$51</f>
        <v>6646</v>
      </c>
      <c r="H57" s="137"/>
      <c r="I57" s="137"/>
      <c r="J57" s="137">
        <f>'将来負担比率（分子）の構造'!K$51</f>
        <v>6218</v>
      </c>
      <c r="K57" s="137"/>
      <c r="L57" s="137"/>
      <c r="M57" s="137">
        <f>'将来負担比率（分子）の構造'!L$51</f>
        <v>6225</v>
      </c>
      <c r="N57" s="137"/>
      <c r="O57" s="137"/>
      <c r="P57" s="137">
        <f>'将来負担比率（分子）の構造'!M$51</f>
        <v>5793</v>
      </c>
    </row>
    <row r="58" spans="1:16" x14ac:dyDescent="0.15">
      <c r="A58" s="137" t="s">
        <v>35</v>
      </c>
      <c r="B58" s="137"/>
      <c r="C58" s="137"/>
      <c r="D58" s="137">
        <f>'将来負担比率（分子）の構造'!I$50</f>
        <v>13747</v>
      </c>
      <c r="E58" s="137"/>
      <c r="F58" s="137"/>
      <c r="G58" s="137">
        <f>'将来負担比率（分子）の構造'!J$50</f>
        <v>14654</v>
      </c>
      <c r="H58" s="137"/>
      <c r="I58" s="137"/>
      <c r="J58" s="137">
        <f>'将来負担比率（分子）の構造'!K$50</f>
        <v>14584</v>
      </c>
      <c r="K58" s="137"/>
      <c r="L58" s="137"/>
      <c r="M58" s="137">
        <f>'将来負担比率（分子）の構造'!L$50</f>
        <v>14865</v>
      </c>
      <c r="N58" s="137"/>
      <c r="O58" s="137"/>
      <c r="P58" s="137">
        <f>'将来負担比率（分子）の構造'!M$50</f>
        <v>15497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73</v>
      </c>
      <c r="C61" s="137"/>
      <c r="D61" s="137"/>
      <c r="E61" s="137">
        <f>'将来負担比率（分子）の構造'!J$46</f>
        <v>2</v>
      </c>
      <c r="F61" s="137"/>
      <c r="G61" s="137"/>
      <c r="H61" s="137">
        <f>'将来負担比率（分子）の構造'!K$46</f>
        <v>2</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4934</v>
      </c>
      <c r="C62" s="137"/>
      <c r="D62" s="137"/>
      <c r="E62" s="137">
        <f>'将来負担比率（分子）の構造'!J$45</f>
        <v>4689</v>
      </c>
      <c r="F62" s="137"/>
      <c r="G62" s="137"/>
      <c r="H62" s="137">
        <f>'将来負担比率（分子）の構造'!K$45</f>
        <v>4323</v>
      </c>
      <c r="I62" s="137"/>
      <c r="J62" s="137"/>
      <c r="K62" s="137">
        <f>'将来負担比率（分子）の構造'!L$45</f>
        <v>4173</v>
      </c>
      <c r="L62" s="137"/>
      <c r="M62" s="137"/>
      <c r="N62" s="137">
        <f>'将来負担比率（分子）の構造'!M$45</f>
        <v>4088</v>
      </c>
      <c r="O62" s="137"/>
      <c r="P62" s="137"/>
    </row>
    <row r="63" spans="1:16" x14ac:dyDescent="0.15">
      <c r="A63" s="137" t="s">
        <v>28</v>
      </c>
      <c r="B63" s="137">
        <f>'将来負担比率（分子）の構造'!I$44</f>
        <v>694</v>
      </c>
      <c r="C63" s="137"/>
      <c r="D63" s="137"/>
      <c r="E63" s="137">
        <f>'将来負担比率（分子）の構造'!J$44</f>
        <v>627</v>
      </c>
      <c r="F63" s="137"/>
      <c r="G63" s="137"/>
      <c r="H63" s="137">
        <f>'将来負担比率（分子）の構造'!K$44</f>
        <v>884</v>
      </c>
      <c r="I63" s="137"/>
      <c r="J63" s="137"/>
      <c r="K63" s="137">
        <f>'将来負担比率（分子）の構造'!L$44</f>
        <v>863</v>
      </c>
      <c r="L63" s="137"/>
      <c r="M63" s="137"/>
      <c r="N63" s="137">
        <f>'将来負担比率（分子）の構造'!M$44</f>
        <v>592</v>
      </c>
      <c r="O63" s="137"/>
      <c r="P63" s="137"/>
    </row>
    <row r="64" spans="1:16" x14ac:dyDescent="0.15">
      <c r="A64" s="137" t="s">
        <v>27</v>
      </c>
      <c r="B64" s="137">
        <f>'将来負担比率（分子）の構造'!I$43</f>
        <v>22139</v>
      </c>
      <c r="C64" s="137"/>
      <c r="D64" s="137"/>
      <c r="E64" s="137">
        <f>'将来負担比率（分子）の構造'!J$43</f>
        <v>22007</v>
      </c>
      <c r="F64" s="137"/>
      <c r="G64" s="137"/>
      <c r="H64" s="137">
        <f>'将来負担比率（分子）の構造'!K$43</f>
        <v>22616</v>
      </c>
      <c r="I64" s="137"/>
      <c r="J64" s="137"/>
      <c r="K64" s="137">
        <f>'将来負担比率（分子）の構造'!L$43</f>
        <v>21687</v>
      </c>
      <c r="L64" s="137"/>
      <c r="M64" s="137"/>
      <c r="N64" s="137">
        <f>'将来負担比率（分子）の構造'!M$43</f>
        <v>20037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20946</v>
      </c>
      <c r="C66" s="137"/>
      <c r="D66" s="137"/>
      <c r="E66" s="137">
        <f>'将来負担比率（分子）の構造'!J$41</f>
        <v>23901</v>
      </c>
      <c r="F66" s="137"/>
      <c r="G66" s="137"/>
      <c r="H66" s="137">
        <f>'将来負担比率（分子）の構造'!K$41</f>
        <v>24957</v>
      </c>
      <c r="I66" s="137"/>
      <c r="J66" s="137"/>
      <c r="K66" s="137">
        <f>'将来負担比率（分子）の構造'!L$41</f>
        <v>27913</v>
      </c>
      <c r="L66" s="137"/>
      <c r="M66" s="137"/>
      <c r="N66" s="137">
        <f>'将来負担比率（分子）の構造'!M$41</f>
        <v>27866</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10999428</v>
      </c>
      <c r="S5" s="671"/>
      <c r="T5" s="671"/>
      <c r="U5" s="671"/>
      <c r="V5" s="671"/>
      <c r="W5" s="671"/>
      <c r="X5" s="671"/>
      <c r="Y5" s="718"/>
      <c r="Z5" s="731">
        <v>30.6</v>
      </c>
      <c r="AA5" s="731"/>
      <c r="AB5" s="731"/>
      <c r="AC5" s="731"/>
      <c r="AD5" s="732">
        <v>10358254</v>
      </c>
      <c r="AE5" s="732"/>
      <c r="AF5" s="732"/>
      <c r="AG5" s="732"/>
      <c r="AH5" s="732"/>
      <c r="AI5" s="732"/>
      <c r="AJ5" s="732"/>
      <c r="AK5" s="732"/>
      <c r="AL5" s="719">
        <v>61.7</v>
      </c>
      <c r="AM5" s="688"/>
      <c r="AN5" s="688"/>
      <c r="AO5" s="720"/>
      <c r="AP5" s="707" t="s">
        <v>208</v>
      </c>
      <c r="AQ5" s="708"/>
      <c r="AR5" s="708"/>
      <c r="AS5" s="708"/>
      <c r="AT5" s="708"/>
      <c r="AU5" s="708"/>
      <c r="AV5" s="708"/>
      <c r="AW5" s="708"/>
      <c r="AX5" s="708"/>
      <c r="AY5" s="708"/>
      <c r="AZ5" s="708"/>
      <c r="BA5" s="708"/>
      <c r="BB5" s="708"/>
      <c r="BC5" s="708"/>
      <c r="BD5" s="708"/>
      <c r="BE5" s="708"/>
      <c r="BF5" s="709"/>
      <c r="BG5" s="620">
        <v>10342331</v>
      </c>
      <c r="BH5" s="621"/>
      <c r="BI5" s="621"/>
      <c r="BJ5" s="621"/>
      <c r="BK5" s="621"/>
      <c r="BL5" s="621"/>
      <c r="BM5" s="621"/>
      <c r="BN5" s="622"/>
      <c r="BO5" s="673">
        <v>94</v>
      </c>
      <c r="BP5" s="673"/>
      <c r="BQ5" s="673"/>
      <c r="BR5" s="673"/>
      <c r="BS5" s="674">
        <v>89111</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222739</v>
      </c>
      <c r="S6" s="621"/>
      <c r="T6" s="621"/>
      <c r="U6" s="621"/>
      <c r="V6" s="621"/>
      <c r="W6" s="621"/>
      <c r="X6" s="621"/>
      <c r="Y6" s="622"/>
      <c r="Z6" s="673">
        <v>0.6</v>
      </c>
      <c r="AA6" s="673"/>
      <c r="AB6" s="673"/>
      <c r="AC6" s="673"/>
      <c r="AD6" s="674">
        <v>222739</v>
      </c>
      <c r="AE6" s="674"/>
      <c r="AF6" s="674"/>
      <c r="AG6" s="674"/>
      <c r="AH6" s="674"/>
      <c r="AI6" s="674"/>
      <c r="AJ6" s="674"/>
      <c r="AK6" s="674"/>
      <c r="AL6" s="643">
        <v>1.3</v>
      </c>
      <c r="AM6" s="675"/>
      <c r="AN6" s="675"/>
      <c r="AO6" s="676"/>
      <c r="AP6" s="617" t="s">
        <v>213</v>
      </c>
      <c r="AQ6" s="618"/>
      <c r="AR6" s="618"/>
      <c r="AS6" s="618"/>
      <c r="AT6" s="618"/>
      <c r="AU6" s="618"/>
      <c r="AV6" s="618"/>
      <c r="AW6" s="618"/>
      <c r="AX6" s="618"/>
      <c r="AY6" s="618"/>
      <c r="AZ6" s="618"/>
      <c r="BA6" s="618"/>
      <c r="BB6" s="618"/>
      <c r="BC6" s="618"/>
      <c r="BD6" s="618"/>
      <c r="BE6" s="618"/>
      <c r="BF6" s="619"/>
      <c r="BG6" s="620">
        <v>10342331</v>
      </c>
      <c r="BH6" s="621"/>
      <c r="BI6" s="621"/>
      <c r="BJ6" s="621"/>
      <c r="BK6" s="621"/>
      <c r="BL6" s="621"/>
      <c r="BM6" s="621"/>
      <c r="BN6" s="622"/>
      <c r="BO6" s="673">
        <v>94</v>
      </c>
      <c r="BP6" s="673"/>
      <c r="BQ6" s="673"/>
      <c r="BR6" s="673"/>
      <c r="BS6" s="674">
        <v>89111</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249915</v>
      </c>
      <c r="CS6" s="621"/>
      <c r="CT6" s="621"/>
      <c r="CU6" s="621"/>
      <c r="CV6" s="621"/>
      <c r="CW6" s="621"/>
      <c r="CX6" s="621"/>
      <c r="CY6" s="622"/>
      <c r="CZ6" s="673">
        <v>0.7</v>
      </c>
      <c r="DA6" s="673"/>
      <c r="DB6" s="673"/>
      <c r="DC6" s="673"/>
      <c r="DD6" s="626" t="s">
        <v>215</v>
      </c>
      <c r="DE6" s="621"/>
      <c r="DF6" s="621"/>
      <c r="DG6" s="621"/>
      <c r="DH6" s="621"/>
      <c r="DI6" s="621"/>
      <c r="DJ6" s="621"/>
      <c r="DK6" s="621"/>
      <c r="DL6" s="621"/>
      <c r="DM6" s="621"/>
      <c r="DN6" s="621"/>
      <c r="DO6" s="621"/>
      <c r="DP6" s="622"/>
      <c r="DQ6" s="626">
        <v>249822</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15064</v>
      </c>
      <c r="S7" s="621"/>
      <c r="T7" s="621"/>
      <c r="U7" s="621"/>
      <c r="V7" s="621"/>
      <c r="W7" s="621"/>
      <c r="X7" s="621"/>
      <c r="Y7" s="622"/>
      <c r="Z7" s="673">
        <v>0</v>
      </c>
      <c r="AA7" s="673"/>
      <c r="AB7" s="673"/>
      <c r="AC7" s="673"/>
      <c r="AD7" s="674">
        <v>15064</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4787501</v>
      </c>
      <c r="BH7" s="621"/>
      <c r="BI7" s="621"/>
      <c r="BJ7" s="621"/>
      <c r="BK7" s="621"/>
      <c r="BL7" s="621"/>
      <c r="BM7" s="621"/>
      <c r="BN7" s="622"/>
      <c r="BO7" s="673">
        <v>43.5</v>
      </c>
      <c r="BP7" s="673"/>
      <c r="BQ7" s="673"/>
      <c r="BR7" s="673"/>
      <c r="BS7" s="674">
        <v>89111</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6793956</v>
      </c>
      <c r="CS7" s="621"/>
      <c r="CT7" s="621"/>
      <c r="CU7" s="621"/>
      <c r="CV7" s="621"/>
      <c r="CW7" s="621"/>
      <c r="CX7" s="621"/>
      <c r="CY7" s="622"/>
      <c r="CZ7" s="673">
        <v>19.399999999999999</v>
      </c>
      <c r="DA7" s="673"/>
      <c r="DB7" s="673"/>
      <c r="DC7" s="673"/>
      <c r="DD7" s="626">
        <v>563949</v>
      </c>
      <c r="DE7" s="621"/>
      <c r="DF7" s="621"/>
      <c r="DG7" s="621"/>
      <c r="DH7" s="621"/>
      <c r="DI7" s="621"/>
      <c r="DJ7" s="621"/>
      <c r="DK7" s="621"/>
      <c r="DL7" s="621"/>
      <c r="DM7" s="621"/>
      <c r="DN7" s="621"/>
      <c r="DO7" s="621"/>
      <c r="DP7" s="622"/>
      <c r="DQ7" s="626">
        <v>4591101</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37006</v>
      </c>
      <c r="S8" s="621"/>
      <c r="T8" s="621"/>
      <c r="U8" s="621"/>
      <c r="V8" s="621"/>
      <c r="W8" s="621"/>
      <c r="X8" s="621"/>
      <c r="Y8" s="622"/>
      <c r="Z8" s="673">
        <v>0.1</v>
      </c>
      <c r="AA8" s="673"/>
      <c r="AB8" s="673"/>
      <c r="AC8" s="673"/>
      <c r="AD8" s="674">
        <v>37006</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141397</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11112422</v>
      </c>
      <c r="CS8" s="621"/>
      <c r="CT8" s="621"/>
      <c r="CU8" s="621"/>
      <c r="CV8" s="621"/>
      <c r="CW8" s="621"/>
      <c r="CX8" s="621"/>
      <c r="CY8" s="622"/>
      <c r="CZ8" s="673">
        <v>31.8</v>
      </c>
      <c r="DA8" s="673"/>
      <c r="DB8" s="673"/>
      <c r="DC8" s="673"/>
      <c r="DD8" s="626">
        <v>116030</v>
      </c>
      <c r="DE8" s="621"/>
      <c r="DF8" s="621"/>
      <c r="DG8" s="621"/>
      <c r="DH8" s="621"/>
      <c r="DI8" s="621"/>
      <c r="DJ8" s="621"/>
      <c r="DK8" s="621"/>
      <c r="DL8" s="621"/>
      <c r="DM8" s="621"/>
      <c r="DN8" s="621"/>
      <c r="DO8" s="621"/>
      <c r="DP8" s="622"/>
      <c r="DQ8" s="626">
        <v>5193785</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23839</v>
      </c>
      <c r="S9" s="621"/>
      <c r="T9" s="621"/>
      <c r="U9" s="621"/>
      <c r="V9" s="621"/>
      <c r="W9" s="621"/>
      <c r="X9" s="621"/>
      <c r="Y9" s="622"/>
      <c r="Z9" s="673">
        <v>0.1</v>
      </c>
      <c r="AA9" s="673"/>
      <c r="AB9" s="673"/>
      <c r="AC9" s="673"/>
      <c r="AD9" s="674">
        <v>23839</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3972924</v>
      </c>
      <c r="BH9" s="621"/>
      <c r="BI9" s="621"/>
      <c r="BJ9" s="621"/>
      <c r="BK9" s="621"/>
      <c r="BL9" s="621"/>
      <c r="BM9" s="621"/>
      <c r="BN9" s="622"/>
      <c r="BO9" s="673">
        <v>36.1</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5393500</v>
      </c>
      <c r="CS9" s="621"/>
      <c r="CT9" s="621"/>
      <c r="CU9" s="621"/>
      <c r="CV9" s="621"/>
      <c r="CW9" s="621"/>
      <c r="CX9" s="621"/>
      <c r="CY9" s="622"/>
      <c r="CZ9" s="673">
        <v>15.4</v>
      </c>
      <c r="DA9" s="673"/>
      <c r="DB9" s="673"/>
      <c r="DC9" s="673"/>
      <c r="DD9" s="626">
        <v>1821488</v>
      </c>
      <c r="DE9" s="621"/>
      <c r="DF9" s="621"/>
      <c r="DG9" s="621"/>
      <c r="DH9" s="621"/>
      <c r="DI9" s="621"/>
      <c r="DJ9" s="621"/>
      <c r="DK9" s="621"/>
      <c r="DL9" s="621"/>
      <c r="DM9" s="621"/>
      <c r="DN9" s="621"/>
      <c r="DO9" s="621"/>
      <c r="DP9" s="622"/>
      <c r="DQ9" s="626">
        <v>3543363</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1215834</v>
      </c>
      <c r="S10" s="621"/>
      <c r="T10" s="621"/>
      <c r="U10" s="621"/>
      <c r="V10" s="621"/>
      <c r="W10" s="621"/>
      <c r="X10" s="621"/>
      <c r="Y10" s="622"/>
      <c r="Z10" s="673">
        <v>3.4</v>
      </c>
      <c r="AA10" s="673"/>
      <c r="AB10" s="673"/>
      <c r="AC10" s="673"/>
      <c r="AD10" s="674">
        <v>1215834</v>
      </c>
      <c r="AE10" s="674"/>
      <c r="AF10" s="674"/>
      <c r="AG10" s="674"/>
      <c r="AH10" s="674"/>
      <c r="AI10" s="674"/>
      <c r="AJ10" s="674"/>
      <c r="AK10" s="674"/>
      <c r="AL10" s="643">
        <v>7.2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211116</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32639</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32610</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462064</v>
      </c>
      <c r="BH11" s="621"/>
      <c r="BI11" s="621"/>
      <c r="BJ11" s="621"/>
      <c r="BK11" s="621"/>
      <c r="BL11" s="621"/>
      <c r="BM11" s="621"/>
      <c r="BN11" s="622"/>
      <c r="BO11" s="673">
        <v>4.2</v>
      </c>
      <c r="BP11" s="673"/>
      <c r="BQ11" s="673"/>
      <c r="BR11" s="673"/>
      <c r="BS11" s="626">
        <v>89111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724265</v>
      </c>
      <c r="CS11" s="621"/>
      <c r="CT11" s="621"/>
      <c r="CU11" s="621"/>
      <c r="CV11" s="621"/>
      <c r="CW11" s="621"/>
      <c r="CX11" s="621"/>
      <c r="CY11" s="622"/>
      <c r="CZ11" s="673">
        <v>2.1</v>
      </c>
      <c r="DA11" s="673"/>
      <c r="DB11" s="673"/>
      <c r="DC11" s="673"/>
      <c r="DD11" s="626">
        <v>142444</v>
      </c>
      <c r="DE11" s="621"/>
      <c r="DF11" s="621"/>
      <c r="DG11" s="621"/>
      <c r="DH11" s="621"/>
      <c r="DI11" s="621"/>
      <c r="DJ11" s="621"/>
      <c r="DK11" s="621"/>
      <c r="DL11" s="621"/>
      <c r="DM11" s="621"/>
      <c r="DN11" s="621"/>
      <c r="DO11" s="621"/>
      <c r="DP11" s="622"/>
      <c r="DQ11" s="626">
        <v>285529</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4858581</v>
      </c>
      <c r="BH12" s="621"/>
      <c r="BI12" s="621"/>
      <c r="BJ12" s="621"/>
      <c r="BK12" s="621"/>
      <c r="BL12" s="621"/>
      <c r="BM12" s="621"/>
      <c r="BN12" s="622"/>
      <c r="BO12" s="673">
        <v>44.2</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201071</v>
      </c>
      <c r="CS12" s="621"/>
      <c r="CT12" s="621"/>
      <c r="CU12" s="621"/>
      <c r="CV12" s="621"/>
      <c r="CW12" s="621"/>
      <c r="CX12" s="621"/>
      <c r="CY12" s="622"/>
      <c r="CZ12" s="673">
        <v>0.6</v>
      </c>
      <c r="DA12" s="673"/>
      <c r="DB12" s="673"/>
      <c r="DC12" s="673"/>
      <c r="DD12" s="626">
        <v>43648</v>
      </c>
      <c r="DE12" s="621"/>
      <c r="DF12" s="621"/>
      <c r="DG12" s="621"/>
      <c r="DH12" s="621"/>
      <c r="DI12" s="621"/>
      <c r="DJ12" s="621"/>
      <c r="DK12" s="621"/>
      <c r="DL12" s="621"/>
      <c r="DM12" s="621"/>
      <c r="DN12" s="621"/>
      <c r="DO12" s="621"/>
      <c r="DP12" s="622"/>
      <c r="DQ12" s="626">
        <v>147231</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62132</v>
      </c>
      <c r="S13" s="621"/>
      <c r="T13" s="621"/>
      <c r="U13" s="621"/>
      <c r="V13" s="621"/>
      <c r="W13" s="621"/>
      <c r="X13" s="621"/>
      <c r="Y13" s="622"/>
      <c r="Z13" s="673">
        <v>0.2</v>
      </c>
      <c r="AA13" s="673"/>
      <c r="AB13" s="673"/>
      <c r="AC13" s="673"/>
      <c r="AD13" s="674">
        <v>62132</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4847454</v>
      </c>
      <c r="BH13" s="621"/>
      <c r="BI13" s="621"/>
      <c r="BJ13" s="621"/>
      <c r="BK13" s="621"/>
      <c r="BL13" s="621"/>
      <c r="BM13" s="621"/>
      <c r="BN13" s="622"/>
      <c r="BO13" s="673">
        <v>44.1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3173594</v>
      </c>
      <c r="CS13" s="621"/>
      <c r="CT13" s="621"/>
      <c r="CU13" s="621"/>
      <c r="CV13" s="621"/>
      <c r="CW13" s="621"/>
      <c r="CX13" s="621"/>
      <c r="CY13" s="622"/>
      <c r="CZ13" s="673">
        <v>9.1</v>
      </c>
      <c r="DA13" s="673"/>
      <c r="DB13" s="673"/>
      <c r="DC13" s="673"/>
      <c r="DD13" s="626">
        <v>1420052</v>
      </c>
      <c r="DE13" s="621"/>
      <c r="DF13" s="621"/>
      <c r="DG13" s="621"/>
      <c r="DH13" s="621"/>
      <c r="DI13" s="621"/>
      <c r="DJ13" s="621"/>
      <c r="DK13" s="621"/>
      <c r="DL13" s="621"/>
      <c r="DM13" s="621"/>
      <c r="DN13" s="621"/>
      <c r="DO13" s="621"/>
      <c r="DP13" s="622"/>
      <c r="DQ13" s="626">
        <v>2245132</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219482</v>
      </c>
      <c r="BH14" s="621"/>
      <c r="BI14" s="621"/>
      <c r="BJ14" s="621"/>
      <c r="BK14" s="621"/>
      <c r="BL14" s="621"/>
      <c r="BM14" s="621"/>
      <c r="BN14" s="622"/>
      <c r="BO14" s="673">
        <v>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846188</v>
      </c>
      <c r="CS14" s="621"/>
      <c r="CT14" s="621"/>
      <c r="CU14" s="621"/>
      <c r="CV14" s="621"/>
      <c r="CW14" s="621"/>
      <c r="CX14" s="621"/>
      <c r="CY14" s="622"/>
      <c r="CZ14" s="673">
        <v>2.4</v>
      </c>
      <c r="DA14" s="673"/>
      <c r="DB14" s="673"/>
      <c r="DC14" s="673"/>
      <c r="DD14" s="626">
        <v>12200</v>
      </c>
      <c r="DE14" s="621"/>
      <c r="DF14" s="621"/>
      <c r="DG14" s="621"/>
      <c r="DH14" s="621"/>
      <c r="DI14" s="621"/>
      <c r="DJ14" s="621"/>
      <c r="DK14" s="621"/>
      <c r="DL14" s="621"/>
      <c r="DM14" s="621"/>
      <c r="DN14" s="621"/>
      <c r="DO14" s="621"/>
      <c r="DP14" s="622"/>
      <c r="DQ14" s="626">
        <v>831469</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66739</v>
      </c>
      <c r="S15" s="621"/>
      <c r="T15" s="621"/>
      <c r="U15" s="621"/>
      <c r="V15" s="621"/>
      <c r="W15" s="621"/>
      <c r="X15" s="621"/>
      <c r="Y15" s="622"/>
      <c r="Z15" s="673">
        <v>0.2</v>
      </c>
      <c r="AA15" s="673"/>
      <c r="AB15" s="673"/>
      <c r="AC15" s="673"/>
      <c r="AD15" s="674">
        <v>66739</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476767</v>
      </c>
      <c r="BH15" s="621"/>
      <c r="BI15" s="621"/>
      <c r="BJ15" s="621"/>
      <c r="BK15" s="621"/>
      <c r="BL15" s="621"/>
      <c r="BM15" s="621"/>
      <c r="BN15" s="622"/>
      <c r="BO15" s="673">
        <v>4.3</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4012677</v>
      </c>
      <c r="CS15" s="621"/>
      <c r="CT15" s="621"/>
      <c r="CU15" s="621"/>
      <c r="CV15" s="621"/>
      <c r="CW15" s="621"/>
      <c r="CX15" s="621"/>
      <c r="CY15" s="622"/>
      <c r="CZ15" s="673">
        <v>11.5</v>
      </c>
      <c r="DA15" s="673"/>
      <c r="DB15" s="673"/>
      <c r="DC15" s="673"/>
      <c r="DD15" s="626">
        <v>1259552</v>
      </c>
      <c r="DE15" s="621"/>
      <c r="DF15" s="621"/>
      <c r="DG15" s="621"/>
      <c r="DH15" s="621"/>
      <c r="DI15" s="621"/>
      <c r="DJ15" s="621"/>
      <c r="DK15" s="621"/>
      <c r="DL15" s="621"/>
      <c r="DM15" s="621"/>
      <c r="DN15" s="621"/>
      <c r="DO15" s="621"/>
      <c r="DP15" s="622"/>
      <c r="DQ15" s="626">
        <v>2905678</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5665322</v>
      </c>
      <c r="S16" s="621"/>
      <c r="T16" s="621"/>
      <c r="U16" s="621"/>
      <c r="V16" s="621"/>
      <c r="W16" s="621"/>
      <c r="X16" s="621"/>
      <c r="Y16" s="622"/>
      <c r="Z16" s="673">
        <v>15.8</v>
      </c>
      <c r="AA16" s="673"/>
      <c r="AB16" s="673"/>
      <c r="AC16" s="673"/>
      <c r="AD16" s="674">
        <v>4711818</v>
      </c>
      <c r="AE16" s="674"/>
      <c r="AF16" s="674"/>
      <c r="AG16" s="674"/>
      <c r="AH16" s="674"/>
      <c r="AI16" s="674"/>
      <c r="AJ16" s="674"/>
      <c r="AK16" s="674"/>
      <c r="AL16" s="643">
        <v>28.1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4711818</v>
      </c>
      <c r="S17" s="621"/>
      <c r="T17" s="621"/>
      <c r="U17" s="621"/>
      <c r="V17" s="621"/>
      <c r="W17" s="621"/>
      <c r="X17" s="621"/>
      <c r="Y17" s="622"/>
      <c r="Z17" s="673">
        <v>13.1</v>
      </c>
      <c r="AA17" s="673"/>
      <c r="AB17" s="673"/>
      <c r="AC17" s="673"/>
      <c r="AD17" s="674">
        <v>4711818</v>
      </c>
      <c r="AE17" s="674"/>
      <c r="AF17" s="674"/>
      <c r="AG17" s="674"/>
      <c r="AH17" s="674"/>
      <c r="AI17" s="674"/>
      <c r="AJ17" s="674"/>
      <c r="AK17" s="674"/>
      <c r="AL17" s="643">
        <v>28.1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2408615</v>
      </c>
      <c r="CS17" s="621"/>
      <c r="CT17" s="621"/>
      <c r="CU17" s="621"/>
      <c r="CV17" s="621"/>
      <c r="CW17" s="621"/>
      <c r="CX17" s="621"/>
      <c r="CY17" s="622"/>
      <c r="CZ17" s="673">
        <v>6.9</v>
      </c>
      <c r="DA17" s="673"/>
      <c r="DB17" s="673"/>
      <c r="DC17" s="673"/>
      <c r="DD17" s="626" t="s">
        <v>111</v>
      </c>
      <c r="DE17" s="621"/>
      <c r="DF17" s="621"/>
      <c r="DG17" s="621"/>
      <c r="DH17" s="621"/>
      <c r="DI17" s="621"/>
      <c r="DJ17" s="621"/>
      <c r="DK17" s="621"/>
      <c r="DL17" s="621"/>
      <c r="DM17" s="621"/>
      <c r="DN17" s="621"/>
      <c r="DO17" s="621"/>
      <c r="DP17" s="622"/>
      <c r="DQ17" s="626">
        <v>2406489</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953504</v>
      </c>
      <c r="S18" s="621"/>
      <c r="T18" s="621"/>
      <c r="U18" s="621"/>
      <c r="V18" s="621"/>
      <c r="W18" s="621"/>
      <c r="X18" s="621"/>
      <c r="Y18" s="622"/>
      <c r="Z18" s="673">
        <v>2.7</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657097</v>
      </c>
      <c r="BH19" s="621"/>
      <c r="BI19" s="621"/>
      <c r="BJ19" s="621"/>
      <c r="BK19" s="621"/>
      <c r="BL19" s="621"/>
      <c r="BM19" s="621"/>
      <c r="BN19" s="622"/>
      <c r="BO19" s="673">
        <v>6</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18308103</v>
      </c>
      <c r="S20" s="621"/>
      <c r="T20" s="621"/>
      <c r="U20" s="621"/>
      <c r="V20" s="621"/>
      <c r="W20" s="621"/>
      <c r="X20" s="621"/>
      <c r="Y20" s="622"/>
      <c r="Z20" s="673">
        <v>51</v>
      </c>
      <c r="AA20" s="673"/>
      <c r="AB20" s="673"/>
      <c r="AC20" s="673"/>
      <c r="AD20" s="674">
        <v>16713425</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657097</v>
      </c>
      <c r="BH20" s="621"/>
      <c r="BI20" s="621"/>
      <c r="BJ20" s="621"/>
      <c r="BK20" s="621"/>
      <c r="BL20" s="621"/>
      <c r="BM20" s="621"/>
      <c r="BN20" s="622"/>
      <c r="BO20" s="673">
        <v>6</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34948842</v>
      </c>
      <c r="CS20" s="621"/>
      <c r="CT20" s="621"/>
      <c r="CU20" s="621"/>
      <c r="CV20" s="621"/>
      <c r="CW20" s="621"/>
      <c r="CX20" s="621"/>
      <c r="CY20" s="622"/>
      <c r="CZ20" s="673">
        <v>100</v>
      </c>
      <c r="DA20" s="673"/>
      <c r="DB20" s="673"/>
      <c r="DC20" s="673"/>
      <c r="DD20" s="626">
        <v>5379363</v>
      </c>
      <c r="DE20" s="621"/>
      <c r="DF20" s="621"/>
      <c r="DG20" s="621"/>
      <c r="DH20" s="621"/>
      <c r="DI20" s="621"/>
      <c r="DJ20" s="621"/>
      <c r="DK20" s="621"/>
      <c r="DL20" s="621"/>
      <c r="DM20" s="621"/>
      <c r="DN20" s="621"/>
      <c r="DO20" s="621"/>
      <c r="DP20" s="622"/>
      <c r="DQ20" s="626">
        <v>22432209</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11981</v>
      </c>
      <c r="S21" s="621"/>
      <c r="T21" s="621"/>
      <c r="U21" s="621"/>
      <c r="V21" s="621"/>
      <c r="W21" s="621"/>
      <c r="X21" s="621"/>
      <c r="Y21" s="622"/>
      <c r="Z21" s="673">
        <v>0</v>
      </c>
      <c r="AA21" s="673"/>
      <c r="AB21" s="673"/>
      <c r="AC21" s="673"/>
      <c r="AD21" s="674">
        <v>11981</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15923</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396023</v>
      </c>
      <c r="S22" s="621"/>
      <c r="T22" s="621"/>
      <c r="U22" s="621"/>
      <c r="V22" s="621"/>
      <c r="W22" s="621"/>
      <c r="X22" s="621"/>
      <c r="Y22" s="622"/>
      <c r="Z22" s="673">
        <v>1.1000000000000001</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509687</v>
      </c>
      <c r="S23" s="621"/>
      <c r="T23" s="621"/>
      <c r="U23" s="621"/>
      <c r="V23" s="621"/>
      <c r="W23" s="621"/>
      <c r="X23" s="621"/>
      <c r="Y23" s="622"/>
      <c r="Z23" s="673">
        <v>1.4</v>
      </c>
      <c r="AA23" s="673"/>
      <c r="AB23" s="673"/>
      <c r="AC23" s="673"/>
      <c r="AD23" s="674">
        <v>20366</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641174</v>
      </c>
      <c r="BH23" s="621"/>
      <c r="BI23" s="621"/>
      <c r="BJ23" s="621"/>
      <c r="BK23" s="621"/>
      <c r="BL23" s="621"/>
      <c r="BM23" s="621"/>
      <c r="BN23" s="622"/>
      <c r="BO23" s="673">
        <v>5.8</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284383</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14213321</v>
      </c>
      <c r="CS24" s="671"/>
      <c r="CT24" s="671"/>
      <c r="CU24" s="671"/>
      <c r="CV24" s="671"/>
      <c r="CW24" s="671"/>
      <c r="CX24" s="671"/>
      <c r="CY24" s="718"/>
      <c r="CZ24" s="722">
        <v>40.700000000000003</v>
      </c>
      <c r="DA24" s="723"/>
      <c r="DB24" s="723"/>
      <c r="DC24" s="724"/>
      <c r="DD24" s="717">
        <v>8559009</v>
      </c>
      <c r="DE24" s="671"/>
      <c r="DF24" s="671"/>
      <c r="DG24" s="671"/>
      <c r="DH24" s="671"/>
      <c r="DI24" s="671"/>
      <c r="DJ24" s="671"/>
      <c r="DK24" s="718"/>
      <c r="DL24" s="717">
        <v>8218515</v>
      </c>
      <c r="DM24" s="671"/>
      <c r="DN24" s="671"/>
      <c r="DO24" s="671"/>
      <c r="DP24" s="671"/>
      <c r="DQ24" s="671"/>
      <c r="DR24" s="671"/>
      <c r="DS24" s="671"/>
      <c r="DT24" s="671"/>
      <c r="DU24" s="671"/>
      <c r="DV24" s="718"/>
      <c r="DW24" s="719">
        <v>45.9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5771804</v>
      </c>
      <c r="S25" s="621"/>
      <c r="T25" s="621"/>
      <c r="U25" s="621"/>
      <c r="V25" s="621"/>
      <c r="W25" s="621"/>
      <c r="X25" s="621"/>
      <c r="Y25" s="622"/>
      <c r="Z25" s="673">
        <v>16.100000000000001</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4547299</v>
      </c>
      <c r="CS25" s="639"/>
      <c r="CT25" s="639"/>
      <c r="CU25" s="639"/>
      <c r="CV25" s="639"/>
      <c r="CW25" s="639"/>
      <c r="CX25" s="639"/>
      <c r="CY25" s="640"/>
      <c r="CZ25" s="623">
        <v>13</v>
      </c>
      <c r="DA25" s="641"/>
      <c r="DB25" s="641"/>
      <c r="DC25" s="642"/>
      <c r="DD25" s="626">
        <v>4082949</v>
      </c>
      <c r="DE25" s="639"/>
      <c r="DF25" s="639"/>
      <c r="DG25" s="639"/>
      <c r="DH25" s="639"/>
      <c r="DI25" s="639"/>
      <c r="DJ25" s="639"/>
      <c r="DK25" s="640"/>
      <c r="DL25" s="626">
        <v>3985830</v>
      </c>
      <c r="DM25" s="639"/>
      <c r="DN25" s="639"/>
      <c r="DO25" s="639"/>
      <c r="DP25" s="639"/>
      <c r="DQ25" s="639"/>
      <c r="DR25" s="639"/>
      <c r="DS25" s="639"/>
      <c r="DT25" s="639"/>
      <c r="DU25" s="639"/>
      <c r="DV25" s="640"/>
      <c r="DW25" s="643">
        <v>22.3</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3112604</v>
      </c>
      <c r="CS26" s="621"/>
      <c r="CT26" s="621"/>
      <c r="CU26" s="621"/>
      <c r="CV26" s="621"/>
      <c r="CW26" s="621"/>
      <c r="CX26" s="621"/>
      <c r="CY26" s="622"/>
      <c r="CZ26" s="623">
        <v>8.9</v>
      </c>
      <c r="DA26" s="641"/>
      <c r="DB26" s="641"/>
      <c r="DC26" s="642"/>
      <c r="DD26" s="626">
        <v>2725266</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2385731</v>
      </c>
      <c r="S27" s="621"/>
      <c r="T27" s="621"/>
      <c r="U27" s="621"/>
      <c r="V27" s="621"/>
      <c r="W27" s="621"/>
      <c r="X27" s="621"/>
      <c r="Y27" s="622"/>
      <c r="Z27" s="673">
        <v>6.6</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10999428</v>
      </c>
      <c r="BH27" s="621"/>
      <c r="BI27" s="621"/>
      <c r="BJ27" s="621"/>
      <c r="BK27" s="621"/>
      <c r="BL27" s="621"/>
      <c r="BM27" s="621"/>
      <c r="BN27" s="622"/>
      <c r="BO27" s="673">
        <v>100</v>
      </c>
      <c r="BP27" s="673"/>
      <c r="BQ27" s="673"/>
      <c r="BR27" s="673"/>
      <c r="BS27" s="626">
        <v>89111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7257407</v>
      </c>
      <c r="CS27" s="639"/>
      <c r="CT27" s="639"/>
      <c r="CU27" s="639"/>
      <c r="CV27" s="639"/>
      <c r="CW27" s="639"/>
      <c r="CX27" s="639"/>
      <c r="CY27" s="640"/>
      <c r="CZ27" s="623">
        <v>20.8</v>
      </c>
      <c r="DA27" s="641"/>
      <c r="DB27" s="641"/>
      <c r="DC27" s="642"/>
      <c r="DD27" s="626">
        <v>2069571</v>
      </c>
      <c r="DE27" s="639"/>
      <c r="DF27" s="639"/>
      <c r="DG27" s="639"/>
      <c r="DH27" s="639"/>
      <c r="DI27" s="639"/>
      <c r="DJ27" s="639"/>
      <c r="DK27" s="640"/>
      <c r="DL27" s="626">
        <v>2069568</v>
      </c>
      <c r="DM27" s="639"/>
      <c r="DN27" s="639"/>
      <c r="DO27" s="639"/>
      <c r="DP27" s="639"/>
      <c r="DQ27" s="639"/>
      <c r="DR27" s="639"/>
      <c r="DS27" s="639"/>
      <c r="DT27" s="639"/>
      <c r="DU27" s="639"/>
      <c r="DV27" s="640"/>
      <c r="DW27" s="643">
        <v>11.6</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560967</v>
      </c>
      <c r="S28" s="621"/>
      <c r="T28" s="621"/>
      <c r="U28" s="621"/>
      <c r="V28" s="621"/>
      <c r="W28" s="621"/>
      <c r="X28" s="621"/>
      <c r="Y28" s="622"/>
      <c r="Z28" s="673">
        <v>1.6</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2408615</v>
      </c>
      <c r="CS28" s="621"/>
      <c r="CT28" s="621"/>
      <c r="CU28" s="621"/>
      <c r="CV28" s="621"/>
      <c r="CW28" s="621"/>
      <c r="CX28" s="621"/>
      <c r="CY28" s="622"/>
      <c r="CZ28" s="623">
        <v>6.9</v>
      </c>
      <c r="DA28" s="641"/>
      <c r="DB28" s="641"/>
      <c r="DC28" s="642"/>
      <c r="DD28" s="626">
        <v>2406489</v>
      </c>
      <c r="DE28" s="621"/>
      <c r="DF28" s="621"/>
      <c r="DG28" s="621"/>
      <c r="DH28" s="621"/>
      <c r="DI28" s="621"/>
      <c r="DJ28" s="621"/>
      <c r="DK28" s="622"/>
      <c r="DL28" s="626">
        <v>2163117</v>
      </c>
      <c r="DM28" s="621"/>
      <c r="DN28" s="621"/>
      <c r="DO28" s="621"/>
      <c r="DP28" s="621"/>
      <c r="DQ28" s="621"/>
      <c r="DR28" s="621"/>
      <c r="DS28" s="621"/>
      <c r="DT28" s="621"/>
      <c r="DU28" s="621"/>
      <c r="DV28" s="622"/>
      <c r="DW28" s="643">
        <v>12.1</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1492208</v>
      </c>
      <c r="S29" s="621"/>
      <c r="T29" s="621"/>
      <c r="U29" s="621"/>
      <c r="V29" s="621"/>
      <c r="W29" s="621"/>
      <c r="X29" s="621"/>
      <c r="Y29" s="622"/>
      <c r="Z29" s="673">
        <v>4.2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2408615</v>
      </c>
      <c r="CS29" s="639"/>
      <c r="CT29" s="639"/>
      <c r="CU29" s="639"/>
      <c r="CV29" s="639"/>
      <c r="CW29" s="639"/>
      <c r="CX29" s="639"/>
      <c r="CY29" s="640"/>
      <c r="CZ29" s="623">
        <v>6.9</v>
      </c>
      <c r="DA29" s="641"/>
      <c r="DB29" s="641"/>
      <c r="DC29" s="642"/>
      <c r="DD29" s="626">
        <v>2406489</v>
      </c>
      <c r="DE29" s="639"/>
      <c r="DF29" s="639"/>
      <c r="DG29" s="639"/>
      <c r="DH29" s="639"/>
      <c r="DI29" s="639"/>
      <c r="DJ29" s="639"/>
      <c r="DK29" s="640"/>
      <c r="DL29" s="626">
        <v>2163117</v>
      </c>
      <c r="DM29" s="639"/>
      <c r="DN29" s="639"/>
      <c r="DO29" s="639"/>
      <c r="DP29" s="639"/>
      <c r="DQ29" s="639"/>
      <c r="DR29" s="639"/>
      <c r="DS29" s="639"/>
      <c r="DT29" s="639"/>
      <c r="DU29" s="639"/>
      <c r="DV29" s="640"/>
      <c r="DW29" s="643">
        <v>12.1</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2480984</v>
      </c>
      <c r="S30" s="621"/>
      <c r="T30" s="621"/>
      <c r="U30" s="621"/>
      <c r="V30" s="621"/>
      <c r="W30" s="621"/>
      <c r="X30" s="621"/>
      <c r="Y30" s="622"/>
      <c r="Z30" s="673">
        <v>6.9</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99.3</v>
      </c>
      <c r="BH30" s="687"/>
      <c r="BI30" s="687"/>
      <c r="BJ30" s="687"/>
      <c r="BK30" s="687"/>
      <c r="BL30" s="687"/>
      <c r="BM30" s="688">
        <v>96.5</v>
      </c>
      <c r="BN30" s="687"/>
      <c r="BO30" s="687"/>
      <c r="BP30" s="687"/>
      <c r="BQ30" s="689"/>
      <c r="BR30" s="686">
        <v>99.1</v>
      </c>
      <c r="BS30" s="687"/>
      <c r="BT30" s="687"/>
      <c r="BU30" s="687"/>
      <c r="BV30" s="687"/>
      <c r="BW30" s="687"/>
      <c r="BX30" s="688">
        <v>96</v>
      </c>
      <c r="BY30" s="687"/>
      <c r="BZ30" s="687"/>
      <c r="CA30" s="687"/>
      <c r="CB30" s="689"/>
      <c r="CD30" s="692"/>
      <c r="CE30" s="693"/>
      <c r="CF30" s="657" t="s">
        <v>291</v>
      </c>
      <c r="CG30" s="654"/>
      <c r="CH30" s="654"/>
      <c r="CI30" s="654"/>
      <c r="CJ30" s="654"/>
      <c r="CK30" s="654"/>
      <c r="CL30" s="654"/>
      <c r="CM30" s="654"/>
      <c r="CN30" s="654"/>
      <c r="CO30" s="654"/>
      <c r="CP30" s="654"/>
      <c r="CQ30" s="655"/>
      <c r="CR30" s="620">
        <v>2173488</v>
      </c>
      <c r="CS30" s="621"/>
      <c r="CT30" s="621"/>
      <c r="CU30" s="621"/>
      <c r="CV30" s="621"/>
      <c r="CW30" s="621"/>
      <c r="CX30" s="621"/>
      <c r="CY30" s="622"/>
      <c r="CZ30" s="623">
        <v>6.2</v>
      </c>
      <c r="DA30" s="641"/>
      <c r="DB30" s="641"/>
      <c r="DC30" s="642"/>
      <c r="DD30" s="626">
        <v>2171549</v>
      </c>
      <c r="DE30" s="621"/>
      <c r="DF30" s="621"/>
      <c r="DG30" s="621"/>
      <c r="DH30" s="621"/>
      <c r="DI30" s="621"/>
      <c r="DJ30" s="621"/>
      <c r="DK30" s="622"/>
      <c r="DL30" s="626">
        <v>1928177</v>
      </c>
      <c r="DM30" s="621"/>
      <c r="DN30" s="621"/>
      <c r="DO30" s="621"/>
      <c r="DP30" s="621"/>
      <c r="DQ30" s="621"/>
      <c r="DR30" s="621"/>
      <c r="DS30" s="621"/>
      <c r="DT30" s="621"/>
      <c r="DU30" s="621"/>
      <c r="DV30" s="622"/>
      <c r="DW30" s="643">
        <v>10.8</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1093331</v>
      </c>
      <c r="S31" s="621"/>
      <c r="T31" s="621"/>
      <c r="U31" s="621"/>
      <c r="V31" s="621"/>
      <c r="W31" s="621"/>
      <c r="X31" s="621"/>
      <c r="Y31" s="622"/>
      <c r="Z31" s="673">
        <v>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96.6</v>
      </c>
      <c r="BN31" s="685"/>
      <c r="BO31" s="685"/>
      <c r="BP31" s="685"/>
      <c r="BQ31" s="649"/>
      <c r="BR31" s="684">
        <v>99.2</v>
      </c>
      <c r="BS31" s="639"/>
      <c r="BT31" s="639"/>
      <c r="BU31" s="639"/>
      <c r="BV31" s="639"/>
      <c r="BW31" s="639"/>
      <c r="BX31" s="675">
        <v>96.1</v>
      </c>
      <c r="BY31" s="685"/>
      <c r="BZ31" s="685"/>
      <c r="CA31" s="685"/>
      <c r="CB31" s="649"/>
      <c r="CD31" s="692"/>
      <c r="CE31" s="693"/>
      <c r="CF31" s="657" t="s">
        <v>295</v>
      </c>
      <c r="CG31" s="654"/>
      <c r="CH31" s="654"/>
      <c r="CI31" s="654"/>
      <c r="CJ31" s="654"/>
      <c r="CK31" s="654"/>
      <c r="CL31" s="654"/>
      <c r="CM31" s="654"/>
      <c r="CN31" s="654"/>
      <c r="CO31" s="654"/>
      <c r="CP31" s="654"/>
      <c r="CQ31" s="655"/>
      <c r="CR31" s="620">
        <v>235127</v>
      </c>
      <c r="CS31" s="639"/>
      <c r="CT31" s="639"/>
      <c r="CU31" s="639"/>
      <c r="CV31" s="639"/>
      <c r="CW31" s="639"/>
      <c r="CX31" s="639"/>
      <c r="CY31" s="640"/>
      <c r="CZ31" s="623">
        <v>0.7</v>
      </c>
      <c r="DA31" s="641"/>
      <c r="DB31" s="641"/>
      <c r="DC31" s="642"/>
      <c r="DD31" s="626">
        <v>234940</v>
      </c>
      <c r="DE31" s="639"/>
      <c r="DF31" s="639"/>
      <c r="DG31" s="639"/>
      <c r="DH31" s="639"/>
      <c r="DI31" s="639"/>
      <c r="DJ31" s="639"/>
      <c r="DK31" s="640"/>
      <c r="DL31" s="626">
        <v>234940</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468212</v>
      </c>
      <c r="S32" s="621"/>
      <c r="T32" s="621"/>
      <c r="U32" s="621"/>
      <c r="V32" s="621"/>
      <c r="W32" s="621"/>
      <c r="X32" s="621"/>
      <c r="Y32" s="622"/>
      <c r="Z32" s="673">
        <v>1.3</v>
      </c>
      <c r="AA32" s="673"/>
      <c r="AB32" s="673"/>
      <c r="AC32" s="673"/>
      <c r="AD32" s="674">
        <v>28872</v>
      </c>
      <c r="AE32" s="674"/>
      <c r="AF32" s="674"/>
      <c r="AG32" s="674"/>
      <c r="AH32" s="674"/>
      <c r="AI32" s="674"/>
      <c r="AJ32" s="674"/>
      <c r="AK32" s="674"/>
      <c r="AL32" s="643">
        <v>0.2</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99.2</v>
      </c>
      <c r="BH32" s="605"/>
      <c r="BI32" s="605"/>
      <c r="BJ32" s="605"/>
      <c r="BK32" s="605"/>
      <c r="BL32" s="605"/>
      <c r="BM32" s="668">
        <v>96.1</v>
      </c>
      <c r="BN32" s="605"/>
      <c r="BO32" s="605"/>
      <c r="BP32" s="605"/>
      <c r="BQ32" s="662"/>
      <c r="BR32" s="683">
        <v>99.1</v>
      </c>
      <c r="BS32" s="605"/>
      <c r="BT32" s="605"/>
      <c r="BU32" s="605"/>
      <c r="BV32" s="605"/>
      <c r="BW32" s="605"/>
      <c r="BX32" s="668">
        <v>95.5</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2126309</v>
      </c>
      <c r="S33" s="621"/>
      <c r="T33" s="621"/>
      <c r="U33" s="621"/>
      <c r="V33" s="621"/>
      <c r="W33" s="621"/>
      <c r="X33" s="621"/>
      <c r="Y33" s="622"/>
      <c r="Z33" s="673">
        <v>5.9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15356158</v>
      </c>
      <c r="CS33" s="639"/>
      <c r="CT33" s="639"/>
      <c r="CU33" s="639"/>
      <c r="CV33" s="639"/>
      <c r="CW33" s="639"/>
      <c r="CX33" s="639"/>
      <c r="CY33" s="640"/>
      <c r="CZ33" s="623">
        <v>43.9</v>
      </c>
      <c r="DA33" s="641"/>
      <c r="DB33" s="641"/>
      <c r="DC33" s="642"/>
      <c r="DD33" s="626">
        <v>11946799</v>
      </c>
      <c r="DE33" s="639"/>
      <c r="DF33" s="639"/>
      <c r="DG33" s="639"/>
      <c r="DH33" s="639"/>
      <c r="DI33" s="639"/>
      <c r="DJ33" s="639"/>
      <c r="DK33" s="640"/>
      <c r="DL33" s="626">
        <v>8078588</v>
      </c>
      <c r="DM33" s="639"/>
      <c r="DN33" s="639"/>
      <c r="DO33" s="639"/>
      <c r="DP33" s="639"/>
      <c r="DQ33" s="639"/>
      <c r="DR33" s="639"/>
      <c r="DS33" s="639"/>
      <c r="DT33" s="639"/>
      <c r="DU33" s="639"/>
      <c r="DV33" s="640"/>
      <c r="DW33" s="643">
        <v>45.1</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4672731</v>
      </c>
      <c r="CS34" s="621"/>
      <c r="CT34" s="621"/>
      <c r="CU34" s="621"/>
      <c r="CV34" s="621"/>
      <c r="CW34" s="621"/>
      <c r="CX34" s="621"/>
      <c r="CY34" s="622"/>
      <c r="CZ34" s="623">
        <v>13.4</v>
      </c>
      <c r="DA34" s="641"/>
      <c r="DB34" s="641"/>
      <c r="DC34" s="642"/>
      <c r="DD34" s="626">
        <v>3726095</v>
      </c>
      <c r="DE34" s="621"/>
      <c r="DF34" s="621"/>
      <c r="DG34" s="621"/>
      <c r="DH34" s="621"/>
      <c r="DI34" s="621"/>
      <c r="DJ34" s="621"/>
      <c r="DK34" s="622"/>
      <c r="DL34" s="626">
        <v>2712107</v>
      </c>
      <c r="DM34" s="621"/>
      <c r="DN34" s="621"/>
      <c r="DO34" s="621"/>
      <c r="DP34" s="621"/>
      <c r="DQ34" s="621"/>
      <c r="DR34" s="621"/>
      <c r="DS34" s="621"/>
      <c r="DT34" s="621"/>
      <c r="DU34" s="621"/>
      <c r="DV34" s="622"/>
      <c r="DW34" s="643">
        <v>15.1</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1127309</v>
      </c>
      <c r="S35" s="621"/>
      <c r="T35" s="621"/>
      <c r="U35" s="621"/>
      <c r="V35" s="621"/>
      <c r="W35" s="621"/>
      <c r="X35" s="621"/>
      <c r="Y35" s="622"/>
      <c r="Z35" s="673">
        <v>3.1</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4745335</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123478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173555</v>
      </c>
      <c r="CS35" s="639"/>
      <c r="CT35" s="639"/>
      <c r="CU35" s="639"/>
      <c r="CV35" s="639"/>
      <c r="CW35" s="639"/>
      <c r="CX35" s="639"/>
      <c r="CY35" s="640"/>
      <c r="CZ35" s="623">
        <v>0.5</v>
      </c>
      <c r="DA35" s="641"/>
      <c r="DB35" s="641"/>
      <c r="DC35" s="642"/>
      <c r="DD35" s="626">
        <v>83468</v>
      </c>
      <c r="DE35" s="639"/>
      <c r="DF35" s="639"/>
      <c r="DG35" s="639"/>
      <c r="DH35" s="639"/>
      <c r="DI35" s="639"/>
      <c r="DJ35" s="639"/>
      <c r="DK35" s="640"/>
      <c r="DL35" s="626">
        <v>83468</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35889723</v>
      </c>
      <c r="S36" s="661"/>
      <c r="T36" s="661"/>
      <c r="U36" s="661"/>
      <c r="V36" s="661"/>
      <c r="W36" s="661"/>
      <c r="X36" s="661"/>
      <c r="Y36" s="664"/>
      <c r="Z36" s="665">
        <v>100</v>
      </c>
      <c r="AA36" s="665"/>
      <c r="AB36" s="665"/>
      <c r="AC36" s="665"/>
      <c r="AD36" s="666">
        <v>16774644</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1136385</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-22591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3612293</v>
      </c>
      <c r="CS36" s="621"/>
      <c r="CT36" s="621"/>
      <c r="CU36" s="621"/>
      <c r="CV36" s="621"/>
      <c r="CW36" s="621"/>
      <c r="CX36" s="621"/>
      <c r="CY36" s="622"/>
      <c r="CZ36" s="623">
        <v>10.3</v>
      </c>
      <c r="DA36" s="641"/>
      <c r="DB36" s="641"/>
      <c r="DC36" s="642"/>
      <c r="DD36" s="626">
        <v>3201408</v>
      </c>
      <c r="DE36" s="621"/>
      <c r="DF36" s="621"/>
      <c r="DG36" s="621"/>
      <c r="DH36" s="621"/>
      <c r="DI36" s="621"/>
      <c r="DJ36" s="621"/>
      <c r="DK36" s="622"/>
      <c r="DL36" s="626">
        <v>1859684</v>
      </c>
      <c r="DM36" s="621"/>
      <c r="DN36" s="621"/>
      <c r="DO36" s="621"/>
      <c r="DP36" s="621"/>
      <c r="DQ36" s="621"/>
      <c r="DR36" s="621"/>
      <c r="DS36" s="621"/>
      <c r="DT36" s="621"/>
      <c r="DU36" s="621"/>
      <c r="DV36" s="622"/>
      <c r="DW36" s="643">
        <v>10.4</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1043750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10682</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1160106</v>
      </c>
      <c r="CS37" s="639"/>
      <c r="CT37" s="639"/>
      <c r="CU37" s="639"/>
      <c r="CV37" s="639"/>
      <c r="CW37" s="639"/>
      <c r="CX37" s="639"/>
      <c r="CY37" s="640"/>
      <c r="CZ37" s="623">
        <v>3.3</v>
      </c>
      <c r="DA37" s="641"/>
      <c r="DB37" s="641"/>
      <c r="DC37" s="642"/>
      <c r="DD37" s="626">
        <v>1159924</v>
      </c>
      <c r="DE37" s="639"/>
      <c r="DF37" s="639"/>
      <c r="DG37" s="639"/>
      <c r="DH37" s="639"/>
      <c r="DI37" s="639"/>
      <c r="DJ37" s="639"/>
      <c r="DK37" s="640"/>
      <c r="DL37" s="626">
        <v>817627</v>
      </c>
      <c r="DM37" s="639"/>
      <c r="DN37" s="639"/>
      <c r="DO37" s="639"/>
      <c r="DP37" s="639"/>
      <c r="DQ37" s="639"/>
      <c r="DR37" s="639"/>
      <c r="DS37" s="639"/>
      <c r="DT37" s="639"/>
      <c r="DU37" s="639"/>
      <c r="DV37" s="640"/>
      <c r="DW37" s="643">
        <v>4.5999999999999996</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47161</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17703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3561789</v>
      </c>
      <c r="CS38" s="621"/>
      <c r="CT38" s="621"/>
      <c r="CU38" s="621"/>
      <c r="CV38" s="621"/>
      <c r="CW38" s="621"/>
      <c r="CX38" s="621"/>
      <c r="CY38" s="622"/>
      <c r="CZ38" s="623">
        <v>10.199999999999999</v>
      </c>
      <c r="DA38" s="641"/>
      <c r="DB38" s="641"/>
      <c r="DC38" s="642"/>
      <c r="DD38" s="626">
        <v>3117297</v>
      </c>
      <c r="DE38" s="621"/>
      <c r="DF38" s="621"/>
      <c r="DG38" s="621"/>
      <c r="DH38" s="621"/>
      <c r="DI38" s="621"/>
      <c r="DJ38" s="621"/>
      <c r="DK38" s="622"/>
      <c r="DL38" s="626">
        <v>2922011</v>
      </c>
      <c r="DM38" s="621"/>
      <c r="DN38" s="621"/>
      <c r="DO38" s="621"/>
      <c r="DP38" s="621"/>
      <c r="DQ38" s="621"/>
      <c r="DR38" s="621"/>
      <c r="DS38" s="621"/>
      <c r="DT38" s="621"/>
      <c r="DU38" s="621"/>
      <c r="DV38" s="622"/>
      <c r="DW38" s="643">
        <v>16.3</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2798738</v>
      </c>
      <c r="CS39" s="639"/>
      <c r="CT39" s="639"/>
      <c r="CU39" s="639"/>
      <c r="CV39" s="639"/>
      <c r="CW39" s="639"/>
      <c r="CX39" s="639"/>
      <c r="CY39" s="640"/>
      <c r="CZ39" s="623">
        <v>8</v>
      </c>
      <c r="DA39" s="641"/>
      <c r="DB39" s="641"/>
      <c r="DC39" s="642"/>
      <c r="DD39" s="626">
        <v>1297479</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675654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102</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537052</v>
      </c>
      <c r="CS40" s="621"/>
      <c r="CT40" s="621"/>
      <c r="CU40" s="621"/>
      <c r="CV40" s="621"/>
      <c r="CW40" s="621"/>
      <c r="CX40" s="621"/>
      <c r="CY40" s="622"/>
      <c r="CZ40" s="623">
        <v>1.5</v>
      </c>
      <c r="DA40" s="641"/>
      <c r="DB40" s="641"/>
      <c r="DC40" s="642"/>
      <c r="DD40" s="626">
        <v>521052</v>
      </c>
      <c r="DE40" s="621"/>
      <c r="DF40" s="621"/>
      <c r="DG40" s="621"/>
      <c r="DH40" s="621"/>
      <c r="DI40" s="621"/>
      <c r="DJ40" s="621"/>
      <c r="DK40" s="622"/>
      <c r="DL40" s="626">
        <v>501318</v>
      </c>
      <c r="DM40" s="621"/>
      <c r="DN40" s="621"/>
      <c r="DO40" s="621"/>
      <c r="DP40" s="621"/>
      <c r="DQ40" s="621"/>
      <c r="DR40" s="621"/>
      <c r="DS40" s="621"/>
      <c r="DT40" s="621"/>
      <c r="DU40" s="621"/>
      <c r="DV40" s="622"/>
      <c r="DW40" s="643">
        <v>2.8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1842385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326</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5379363</v>
      </c>
      <c r="CS42" s="621"/>
      <c r="CT42" s="621"/>
      <c r="CU42" s="621"/>
      <c r="CV42" s="621"/>
      <c r="CW42" s="621"/>
      <c r="CX42" s="621"/>
      <c r="CY42" s="622"/>
      <c r="CZ42" s="623">
        <v>15.4</v>
      </c>
      <c r="DA42" s="624"/>
      <c r="DB42" s="624"/>
      <c r="DC42" s="625"/>
      <c r="DD42" s="626">
        <v>1926401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92880</v>
      </c>
      <c r="CS43" s="639"/>
      <c r="CT43" s="639"/>
      <c r="CU43" s="639"/>
      <c r="CV43" s="639"/>
      <c r="CW43" s="639"/>
      <c r="CX43" s="639"/>
      <c r="CY43" s="640"/>
      <c r="CZ43" s="623">
        <v>0.3</v>
      </c>
      <c r="DA43" s="641"/>
      <c r="DB43" s="641"/>
      <c r="DC43" s="642"/>
      <c r="DD43" s="626">
        <v>92880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5379363</v>
      </c>
      <c r="CS44" s="621"/>
      <c r="CT44" s="621"/>
      <c r="CU44" s="621"/>
      <c r="CV44" s="621"/>
      <c r="CW44" s="621"/>
      <c r="CX44" s="621"/>
      <c r="CY44" s="622"/>
      <c r="CZ44" s="623">
        <v>15.4</v>
      </c>
      <c r="DA44" s="624"/>
      <c r="DB44" s="624"/>
      <c r="DC44" s="625"/>
      <c r="DD44" s="626">
        <v>1926401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4115185</v>
      </c>
      <c r="CS45" s="639"/>
      <c r="CT45" s="639"/>
      <c r="CU45" s="639"/>
      <c r="CV45" s="639"/>
      <c r="CW45" s="639"/>
      <c r="CX45" s="639"/>
      <c r="CY45" s="640"/>
      <c r="CZ45" s="623">
        <v>11.8</v>
      </c>
      <c r="DA45" s="641"/>
      <c r="DB45" s="641"/>
      <c r="DC45" s="642"/>
      <c r="DD45" s="626">
        <v>996012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1212596</v>
      </c>
      <c r="CS46" s="621"/>
      <c r="CT46" s="621"/>
      <c r="CU46" s="621"/>
      <c r="CV46" s="621"/>
      <c r="CW46" s="621"/>
      <c r="CX46" s="621"/>
      <c r="CY46" s="622"/>
      <c r="CZ46" s="623">
        <v>3.5</v>
      </c>
      <c r="DA46" s="624"/>
      <c r="DB46" s="624"/>
      <c r="DC46" s="625"/>
      <c r="DD46" s="626">
        <v>878807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34948842</v>
      </c>
      <c r="CS49" s="605"/>
      <c r="CT49" s="605"/>
      <c r="CU49" s="605"/>
      <c r="CV49" s="605"/>
      <c r="CW49" s="605"/>
      <c r="CX49" s="605"/>
      <c r="CY49" s="606"/>
      <c r="CZ49" s="607">
        <v>100</v>
      </c>
      <c r="DA49" s="608"/>
      <c r="DB49" s="608"/>
      <c r="DC49" s="609"/>
      <c r="DD49" s="610">
        <v>22432209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35948</v>
      </c>
      <c r="R7" s="1134"/>
      <c r="S7" s="1134"/>
      <c r="T7" s="1134"/>
      <c r="U7" s="1134"/>
      <c r="V7" s="1134">
        <v>35008</v>
      </c>
      <c r="W7" s="1134"/>
      <c r="X7" s="1134"/>
      <c r="Y7" s="1134"/>
      <c r="Z7" s="1134"/>
      <c r="AA7" s="1134">
        <v>941</v>
      </c>
      <c r="AB7" s="1134"/>
      <c r="AC7" s="1134"/>
      <c r="AD7" s="1134"/>
      <c r="AE7" s="1135"/>
      <c r="AF7" s="1136">
        <v>518</v>
      </c>
      <c r="AG7" s="1137"/>
      <c r="AH7" s="1137"/>
      <c r="AI7" s="1137"/>
      <c r="AJ7" s="1138"/>
      <c r="AK7" s="1120">
        <v>2481</v>
      </c>
      <c r="AL7" s="1121"/>
      <c r="AM7" s="1121"/>
      <c r="AN7" s="1121"/>
      <c r="AO7" s="1121"/>
      <c r="AP7" s="1121">
        <v>27866</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-5</v>
      </c>
      <c r="CI7" s="1118"/>
      <c r="CJ7" s="1118"/>
      <c r="CK7" s="1118"/>
      <c r="CL7" s="1119"/>
      <c r="CM7" s="1117">
        <v>36</v>
      </c>
      <c r="CN7" s="1118"/>
      <c r="CO7" s="1118"/>
      <c r="CP7" s="1118"/>
      <c r="CQ7" s="1119"/>
      <c r="CR7" s="1117">
        <v>24</v>
      </c>
      <c r="CS7" s="1118"/>
      <c r="CT7" s="1118"/>
      <c r="CU7" s="1118"/>
      <c r="CV7" s="1119"/>
      <c r="CW7" s="1117" t="s">
        <v>482</v>
      </c>
      <c r="CX7" s="1118"/>
      <c r="CY7" s="1118"/>
      <c r="CZ7" s="1118"/>
      <c r="DA7" s="1119"/>
      <c r="DB7" s="1117" t="s">
        <v>482</v>
      </c>
      <c r="DC7" s="1118"/>
      <c r="DD7" s="1118"/>
      <c r="DE7" s="1118"/>
      <c r="DF7" s="1119"/>
      <c r="DG7" s="1117" t="s">
        <v>482</v>
      </c>
      <c r="DH7" s="1118"/>
      <c r="DI7" s="1118"/>
      <c r="DJ7" s="1118"/>
      <c r="DK7" s="1119"/>
      <c r="DL7" s="1117" t="s">
        <v>482</v>
      </c>
      <c r="DM7" s="1118"/>
      <c r="DN7" s="1118"/>
      <c r="DO7" s="1118"/>
      <c r="DP7" s="1119"/>
      <c r="DQ7" s="1117" t="s">
        <v>482</v>
      </c>
      <c r="DR7" s="1118"/>
      <c r="DS7" s="1118"/>
      <c r="DT7" s="1118"/>
      <c r="DU7" s="1119"/>
      <c r="DV7" s="1144"/>
      <c r="DW7" s="1145"/>
      <c r="DX7" s="1145"/>
      <c r="DY7" s="1145"/>
      <c r="DZ7" s="1146"/>
      <c r="EA7" s="207"/>
    </row>
    <row r="8" spans="1:131" s="208" customFormat="1" ht="26.25" customHeight="1" x14ac:dyDescent="0.15">
      <c r="A8" s="214">
        <v>2</v>
      </c>
      <c r="B8" s="1066" t="s">
        <v>365</v>
      </c>
      <c r="C8" s="1067"/>
      <c r="D8" s="1067"/>
      <c r="E8" s="1067"/>
      <c r="F8" s="1067"/>
      <c r="G8" s="1067"/>
      <c r="H8" s="1067"/>
      <c r="I8" s="1067"/>
      <c r="J8" s="1067"/>
      <c r="K8" s="1067"/>
      <c r="L8" s="1067"/>
      <c r="M8" s="1067"/>
      <c r="N8" s="1067"/>
      <c r="O8" s="1067"/>
      <c r="P8" s="1068"/>
      <c r="Q8" s="1072">
        <v>29</v>
      </c>
      <c r="R8" s="1073"/>
      <c r="S8" s="1073"/>
      <c r="T8" s="1073"/>
      <c r="U8" s="1073"/>
      <c r="V8" s="1073">
        <v>29</v>
      </c>
      <c r="W8" s="1073"/>
      <c r="X8" s="1073"/>
      <c r="Y8" s="1073"/>
      <c r="Z8" s="1073"/>
      <c r="AA8" s="1073" t="s">
        <v>482</v>
      </c>
      <c r="AB8" s="1073"/>
      <c r="AC8" s="1073"/>
      <c r="AD8" s="1073"/>
      <c r="AE8" s="1074"/>
      <c r="AF8" s="1048" t="s">
        <v>111</v>
      </c>
      <c r="AG8" s="1049"/>
      <c r="AH8" s="1049"/>
      <c r="AI8" s="1049"/>
      <c r="AJ8" s="1050"/>
      <c r="AK8" s="1115">
        <v>4</v>
      </c>
      <c r="AL8" s="1116"/>
      <c r="AM8" s="1116"/>
      <c r="AN8" s="1116"/>
      <c r="AO8" s="1116"/>
      <c r="AP8" s="1116" t="s">
        <v>482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-2.4E-2</v>
      </c>
      <c r="CI8" s="1019"/>
      <c r="CJ8" s="1019"/>
      <c r="CK8" s="1019"/>
      <c r="CL8" s="1020"/>
      <c r="CM8" s="1018">
        <v>83</v>
      </c>
      <c r="CN8" s="1019"/>
      <c r="CO8" s="1019"/>
      <c r="CP8" s="1019"/>
      <c r="CQ8" s="1020"/>
      <c r="CR8" s="1018">
        <v>80</v>
      </c>
      <c r="CS8" s="1019"/>
      <c r="CT8" s="1019"/>
      <c r="CU8" s="1019"/>
      <c r="CV8" s="1020"/>
      <c r="CW8" s="1018" t="s">
        <v>482</v>
      </c>
      <c r="CX8" s="1019"/>
      <c r="CY8" s="1019"/>
      <c r="CZ8" s="1019"/>
      <c r="DA8" s="1020"/>
      <c r="DB8" s="1018" t="s">
        <v>482</v>
      </c>
      <c r="DC8" s="1019"/>
      <c r="DD8" s="1019"/>
      <c r="DE8" s="1019"/>
      <c r="DF8" s="1020"/>
      <c r="DG8" s="1018" t="s">
        <v>482</v>
      </c>
      <c r="DH8" s="1019"/>
      <c r="DI8" s="1019"/>
      <c r="DJ8" s="1019"/>
      <c r="DK8" s="1020"/>
      <c r="DL8" s="1018" t="s">
        <v>482</v>
      </c>
      <c r="DM8" s="1019"/>
      <c r="DN8" s="1019"/>
      <c r="DO8" s="1019"/>
      <c r="DP8" s="1020"/>
      <c r="DQ8" s="1018" t="s">
        <v>482</v>
      </c>
      <c r="DR8" s="1019"/>
      <c r="DS8" s="1019"/>
      <c r="DT8" s="1019"/>
      <c r="DU8" s="1020"/>
      <c r="DV8" s="1021"/>
      <c r="DW8" s="1022"/>
      <c r="DX8" s="1022"/>
      <c r="DY8" s="1022"/>
      <c r="DZ8" s="1023"/>
      <c r="EA8" s="207"/>
    </row>
    <row r="9" spans="1:131" s="208" customFormat="1" ht="26.25" customHeight="1" x14ac:dyDescent="0.15">
      <c r="A9" s="214">
        <v>3</v>
      </c>
      <c r="B9" s="1066" t="s">
        <v>366</v>
      </c>
      <c r="C9" s="1067"/>
      <c r="D9" s="1067"/>
      <c r="E9" s="1067"/>
      <c r="F9" s="1067"/>
      <c r="G9" s="1067"/>
      <c r="H9" s="1067"/>
      <c r="I9" s="1067"/>
      <c r="J9" s="1067"/>
      <c r="K9" s="1067"/>
      <c r="L9" s="1067"/>
      <c r="M9" s="1067"/>
      <c r="N9" s="1067"/>
      <c r="O9" s="1067"/>
      <c r="P9" s="1068"/>
      <c r="Q9" s="1072">
        <v>75</v>
      </c>
      <c r="R9" s="1073"/>
      <c r="S9" s="1073"/>
      <c r="T9" s="1073"/>
      <c r="U9" s="1073"/>
      <c r="V9" s="1073">
        <v>75</v>
      </c>
      <c r="W9" s="1073"/>
      <c r="X9" s="1073"/>
      <c r="Y9" s="1073"/>
      <c r="Z9" s="1073"/>
      <c r="AA9" s="1073">
        <v>0</v>
      </c>
      <c r="AB9" s="1073"/>
      <c r="AC9" s="1073"/>
      <c r="AD9" s="1073"/>
      <c r="AE9" s="1074"/>
      <c r="AF9" s="1048">
        <v>0</v>
      </c>
      <c r="AG9" s="1049"/>
      <c r="AH9" s="1049"/>
      <c r="AI9" s="1049"/>
      <c r="AJ9" s="1050"/>
      <c r="AK9" s="1115">
        <v>46</v>
      </c>
      <c r="AL9" s="1116"/>
      <c r="AM9" s="1116"/>
      <c r="AN9" s="1116"/>
      <c r="AO9" s="1116"/>
      <c r="AP9" s="1116" t="s">
        <v>482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549</v>
      </c>
      <c r="BT9" s="1044"/>
      <c r="BU9" s="1044"/>
      <c r="BV9" s="1044"/>
      <c r="BW9" s="1044"/>
      <c r="BX9" s="1044"/>
      <c r="BY9" s="1044"/>
      <c r="BZ9" s="1044"/>
      <c r="CA9" s="1044"/>
      <c r="CB9" s="1044"/>
      <c r="CC9" s="1044"/>
      <c r="CD9" s="1044"/>
      <c r="CE9" s="1044"/>
      <c r="CF9" s="1044"/>
      <c r="CG9" s="1045"/>
      <c r="CH9" s="1018">
        <v>-2</v>
      </c>
      <c r="CI9" s="1019"/>
      <c r="CJ9" s="1019"/>
      <c r="CK9" s="1019"/>
      <c r="CL9" s="1020"/>
      <c r="CM9" s="1018">
        <v>58</v>
      </c>
      <c r="CN9" s="1019"/>
      <c r="CO9" s="1019"/>
      <c r="CP9" s="1019"/>
      <c r="CQ9" s="1020"/>
      <c r="CR9" s="1018">
        <v>18</v>
      </c>
      <c r="CS9" s="1019"/>
      <c r="CT9" s="1019"/>
      <c r="CU9" s="1019"/>
      <c r="CV9" s="1020"/>
      <c r="CW9" s="1018">
        <v>3</v>
      </c>
      <c r="CX9" s="1019"/>
      <c r="CY9" s="1019"/>
      <c r="CZ9" s="1019"/>
      <c r="DA9" s="1020"/>
      <c r="DB9" s="1018" t="s">
        <v>482</v>
      </c>
      <c r="DC9" s="1019"/>
      <c r="DD9" s="1019"/>
      <c r="DE9" s="1019"/>
      <c r="DF9" s="1020"/>
      <c r="DG9" s="1018" t="s">
        <v>482</v>
      </c>
      <c r="DH9" s="1019"/>
      <c r="DI9" s="1019"/>
      <c r="DJ9" s="1019"/>
      <c r="DK9" s="1020"/>
      <c r="DL9" s="1018" t="s">
        <v>482</v>
      </c>
      <c r="DM9" s="1019"/>
      <c r="DN9" s="1019"/>
      <c r="DO9" s="1019"/>
      <c r="DP9" s="1020"/>
      <c r="DQ9" s="1018" t="s">
        <v>482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547</v>
      </c>
      <c r="BT10" s="1044"/>
      <c r="BU10" s="1044"/>
      <c r="BV10" s="1044"/>
      <c r="BW10" s="1044"/>
      <c r="BX10" s="1044"/>
      <c r="BY10" s="1044"/>
      <c r="BZ10" s="1044"/>
      <c r="CA10" s="1044"/>
      <c r="CB10" s="1044"/>
      <c r="CC10" s="1044"/>
      <c r="CD10" s="1044"/>
      <c r="CE10" s="1044"/>
      <c r="CF10" s="1044"/>
      <c r="CG10" s="1045"/>
      <c r="CH10" s="1018">
        <v>1</v>
      </c>
      <c r="CI10" s="1019"/>
      <c r="CJ10" s="1019"/>
      <c r="CK10" s="1019"/>
      <c r="CL10" s="1020"/>
      <c r="CM10" s="1018">
        <v>130</v>
      </c>
      <c r="CN10" s="1019"/>
      <c r="CO10" s="1019"/>
      <c r="CP10" s="1019"/>
      <c r="CQ10" s="1020"/>
      <c r="CR10" s="1018">
        <v>50</v>
      </c>
      <c r="CS10" s="1019"/>
      <c r="CT10" s="1019"/>
      <c r="CU10" s="1019"/>
      <c r="CV10" s="1020"/>
      <c r="CW10" s="1018" t="s">
        <v>482</v>
      </c>
      <c r="CX10" s="1019"/>
      <c r="CY10" s="1019"/>
      <c r="CZ10" s="1019"/>
      <c r="DA10" s="1020"/>
      <c r="DB10" s="1018" t="s">
        <v>482</v>
      </c>
      <c r="DC10" s="1019"/>
      <c r="DD10" s="1019"/>
      <c r="DE10" s="1019"/>
      <c r="DF10" s="1020"/>
      <c r="DG10" s="1018" t="s">
        <v>482</v>
      </c>
      <c r="DH10" s="1019"/>
      <c r="DI10" s="1019"/>
      <c r="DJ10" s="1019"/>
      <c r="DK10" s="1020"/>
      <c r="DL10" s="1018" t="s">
        <v>482</v>
      </c>
      <c r="DM10" s="1019"/>
      <c r="DN10" s="1019"/>
      <c r="DO10" s="1019"/>
      <c r="DP10" s="1020"/>
      <c r="DQ10" s="1018" t="s">
        <v>482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548</v>
      </c>
      <c r="BT11" s="1044"/>
      <c r="BU11" s="1044"/>
      <c r="BV11" s="1044"/>
      <c r="BW11" s="1044"/>
      <c r="BX11" s="1044"/>
      <c r="BY11" s="1044"/>
      <c r="BZ11" s="1044"/>
      <c r="CA11" s="1044"/>
      <c r="CB11" s="1044"/>
      <c r="CC11" s="1044"/>
      <c r="CD11" s="1044"/>
      <c r="CE11" s="1044"/>
      <c r="CF11" s="1044"/>
      <c r="CG11" s="1045"/>
      <c r="CH11" s="1018">
        <v>-2</v>
      </c>
      <c r="CI11" s="1019"/>
      <c r="CJ11" s="1019"/>
      <c r="CK11" s="1019"/>
      <c r="CL11" s="1020"/>
      <c r="CM11" s="1018">
        <v>35</v>
      </c>
      <c r="CN11" s="1019"/>
      <c r="CO11" s="1019"/>
      <c r="CP11" s="1019"/>
      <c r="CQ11" s="1020"/>
      <c r="CR11" s="1018">
        <v>12</v>
      </c>
      <c r="CS11" s="1019"/>
      <c r="CT11" s="1019"/>
      <c r="CU11" s="1019"/>
      <c r="CV11" s="1020"/>
      <c r="CW11" s="1018" t="s">
        <v>482</v>
      </c>
      <c r="CX11" s="1019"/>
      <c r="CY11" s="1019"/>
      <c r="CZ11" s="1019"/>
      <c r="DA11" s="1020"/>
      <c r="DB11" s="1018" t="s">
        <v>482</v>
      </c>
      <c r="DC11" s="1019"/>
      <c r="DD11" s="1019"/>
      <c r="DE11" s="1019"/>
      <c r="DF11" s="1020"/>
      <c r="DG11" s="1018" t="s">
        <v>482</v>
      </c>
      <c r="DH11" s="1019"/>
      <c r="DI11" s="1019"/>
      <c r="DJ11" s="1019"/>
      <c r="DK11" s="1020"/>
      <c r="DL11" s="1018" t="s">
        <v>482</v>
      </c>
      <c r="DM11" s="1019"/>
      <c r="DN11" s="1019"/>
      <c r="DO11" s="1019"/>
      <c r="DP11" s="1020"/>
      <c r="DQ11" s="1018" t="s">
        <v>482</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35898</v>
      </c>
      <c r="R23" s="1098"/>
      <c r="S23" s="1098"/>
      <c r="T23" s="1098"/>
      <c r="U23" s="1098"/>
      <c r="V23" s="1098">
        <v>34957</v>
      </c>
      <c r="W23" s="1098"/>
      <c r="X23" s="1098"/>
      <c r="Y23" s="1098"/>
      <c r="Z23" s="1098"/>
      <c r="AA23" s="1098">
        <v>941</v>
      </c>
      <c r="AB23" s="1098"/>
      <c r="AC23" s="1098"/>
      <c r="AD23" s="1098"/>
      <c r="AE23" s="1099"/>
      <c r="AF23" s="1100">
        <v>519</v>
      </c>
      <c r="AG23" s="1098"/>
      <c r="AH23" s="1098"/>
      <c r="AI23" s="1098"/>
      <c r="AJ23" s="1101"/>
      <c r="AK23" s="1102"/>
      <c r="AL23" s="1103"/>
      <c r="AM23" s="1103"/>
      <c r="AN23" s="1103"/>
      <c r="AO23" s="1103"/>
      <c r="AP23" s="1098">
        <v>27866</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9398</v>
      </c>
      <c r="R28" s="1083"/>
      <c r="S28" s="1083"/>
      <c r="T28" s="1083"/>
      <c r="U28" s="1083"/>
      <c r="V28" s="1083">
        <v>9275</v>
      </c>
      <c r="W28" s="1083"/>
      <c r="X28" s="1083"/>
      <c r="Y28" s="1083"/>
      <c r="Z28" s="1083"/>
      <c r="AA28" s="1083">
        <v>123</v>
      </c>
      <c r="AB28" s="1083"/>
      <c r="AC28" s="1083"/>
      <c r="AD28" s="1083"/>
      <c r="AE28" s="1084"/>
      <c r="AF28" s="1085">
        <v>123</v>
      </c>
      <c r="AG28" s="1083"/>
      <c r="AH28" s="1083"/>
      <c r="AI28" s="1083"/>
      <c r="AJ28" s="1086"/>
      <c r="AK28" s="1087">
        <v>676</v>
      </c>
      <c r="AL28" s="1075"/>
      <c r="AM28" s="1075"/>
      <c r="AN28" s="1075"/>
      <c r="AO28" s="1075"/>
      <c r="AP28" s="1075" t="s">
        <v>482</v>
      </c>
      <c r="AQ28" s="1075"/>
      <c r="AR28" s="1075"/>
      <c r="AS28" s="1075"/>
      <c r="AT28" s="1075"/>
      <c r="AU28" s="1075" t="s">
        <v>482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847</v>
      </c>
      <c r="R29" s="1073"/>
      <c r="S29" s="1073"/>
      <c r="T29" s="1073"/>
      <c r="U29" s="1073"/>
      <c r="V29" s="1073">
        <v>824</v>
      </c>
      <c r="W29" s="1073"/>
      <c r="X29" s="1073"/>
      <c r="Y29" s="1073"/>
      <c r="Z29" s="1073"/>
      <c r="AA29" s="1073">
        <v>23</v>
      </c>
      <c r="AB29" s="1073"/>
      <c r="AC29" s="1073"/>
      <c r="AD29" s="1073"/>
      <c r="AE29" s="1074"/>
      <c r="AF29" s="1048">
        <v>23</v>
      </c>
      <c r="AG29" s="1049"/>
      <c r="AH29" s="1049"/>
      <c r="AI29" s="1049"/>
      <c r="AJ29" s="1050"/>
      <c r="AK29" s="1009">
        <v>202</v>
      </c>
      <c r="AL29" s="1000"/>
      <c r="AM29" s="1000"/>
      <c r="AN29" s="1000"/>
      <c r="AO29" s="1000"/>
      <c r="AP29" s="1000" t="s">
        <v>482</v>
      </c>
      <c r="AQ29" s="1000"/>
      <c r="AR29" s="1000"/>
      <c r="AS29" s="1000"/>
      <c r="AT29" s="1000"/>
      <c r="AU29" s="1000" t="s">
        <v>482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31</v>
      </c>
      <c r="R30" s="1073"/>
      <c r="S30" s="1073"/>
      <c r="T30" s="1073"/>
      <c r="U30" s="1073"/>
      <c r="V30" s="1073">
        <v>31</v>
      </c>
      <c r="W30" s="1073"/>
      <c r="X30" s="1073"/>
      <c r="Y30" s="1073"/>
      <c r="Z30" s="1073"/>
      <c r="AA30" s="1073" t="s">
        <v>482</v>
      </c>
      <c r="AB30" s="1073"/>
      <c r="AC30" s="1073"/>
      <c r="AD30" s="1073"/>
      <c r="AE30" s="1074"/>
      <c r="AF30" s="1048" t="s">
        <v>111</v>
      </c>
      <c r="AG30" s="1049"/>
      <c r="AH30" s="1049"/>
      <c r="AI30" s="1049"/>
      <c r="AJ30" s="1050"/>
      <c r="AK30" s="1009">
        <v>21</v>
      </c>
      <c r="AL30" s="1000"/>
      <c r="AM30" s="1000"/>
      <c r="AN30" s="1000"/>
      <c r="AO30" s="1000"/>
      <c r="AP30" s="1000" t="s">
        <v>482</v>
      </c>
      <c r="AQ30" s="1000"/>
      <c r="AR30" s="1000"/>
      <c r="AS30" s="1000"/>
      <c r="AT30" s="1000"/>
      <c r="AU30" s="1000" t="s">
        <v>482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5502</v>
      </c>
      <c r="R31" s="1073"/>
      <c r="S31" s="1073"/>
      <c r="T31" s="1073"/>
      <c r="U31" s="1073"/>
      <c r="V31" s="1073">
        <v>5377</v>
      </c>
      <c r="W31" s="1073"/>
      <c r="X31" s="1073"/>
      <c r="Y31" s="1073"/>
      <c r="Z31" s="1073"/>
      <c r="AA31" s="1073">
        <v>125</v>
      </c>
      <c r="AB31" s="1073"/>
      <c r="AC31" s="1073"/>
      <c r="AD31" s="1073"/>
      <c r="AE31" s="1074"/>
      <c r="AF31" s="1048">
        <v>125</v>
      </c>
      <c r="AG31" s="1049"/>
      <c r="AH31" s="1049"/>
      <c r="AI31" s="1049"/>
      <c r="AJ31" s="1050"/>
      <c r="AK31" s="1009">
        <v>821</v>
      </c>
      <c r="AL31" s="1000"/>
      <c r="AM31" s="1000"/>
      <c r="AN31" s="1000"/>
      <c r="AO31" s="1000"/>
      <c r="AP31" s="1000" t="s">
        <v>482</v>
      </c>
      <c r="AQ31" s="1000"/>
      <c r="AR31" s="1000"/>
      <c r="AS31" s="1000"/>
      <c r="AT31" s="1000"/>
      <c r="AU31" s="1000" t="s">
        <v>482</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17</v>
      </c>
      <c r="R32" s="1073"/>
      <c r="S32" s="1073"/>
      <c r="T32" s="1073"/>
      <c r="U32" s="1073"/>
      <c r="V32" s="1073">
        <v>16</v>
      </c>
      <c r="W32" s="1073"/>
      <c r="X32" s="1073"/>
      <c r="Y32" s="1073"/>
      <c r="Z32" s="1073"/>
      <c r="AA32" s="1073">
        <v>1</v>
      </c>
      <c r="AB32" s="1073"/>
      <c r="AC32" s="1073"/>
      <c r="AD32" s="1073"/>
      <c r="AE32" s="1074"/>
      <c r="AF32" s="1048">
        <v>1</v>
      </c>
      <c r="AG32" s="1049"/>
      <c r="AH32" s="1049"/>
      <c r="AI32" s="1049"/>
      <c r="AJ32" s="1050"/>
      <c r="AK32" s="1009" t="s">
        <v>482</v>
      </c>
      <c r="AL32" s="1000"/>
      <c r="AM32" s="1000"/>
      <c r="AN32" s="1000"/>
      <c r="AO32" s="1000"/>
      <c r="AP32" s="1000" t="s">
        <v>482</v>
      </c>
      <c r="AQ32" s="1000"/>
      <c r="AR32" s="1000"/>
      <c r="AS32" s="1000"/>
      <c r="AT32" s="1000"/>
      <c r="AU32" s="1000" t="s">
        <v>482</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385</v>
      </c>
      <c r="C33" s="1067"/>
      <c r="D33" s="1067"/>
      <c r="E33" s="1067"/>
      <c r="F33" s="1067"/>
      <c r="G33" s="1067"/>
      <c r="H33" s="1067"/>
      <c r="I33" s="1067"/>
      <c r="J33" s="1067"/>
      <c r="K33" s="1067"/>
      <c r="L33" s="1067"/>
      <c r="M33" s="1067"/>
      <c r="N33" s="1067"/>
      <c r="O33" s="1067"/>
      <c r="P33" s="1068"/>
      <c r="Q33" s="1072">
        <v>1645</v>
      </c>
      <c r="R33" s="1073"/>
      <c r="S33" s="1073"/>
      <c r="T33" s="1073"/>
      <c r="U33" s="1073"/>
      <c r="V33" s="1073">
        <v>1537</v>
      </c>
      <c r="W33" s="1073"/>
      <c r="X33" s="1073"/>
      <c r="Y33" s="1073"/>
      <c r="Z33" s="1073"/>
      <c r="AA33" s="1073">
        <v>107</v>
      </c>
      <c r="AB33" s="1073"/>
      <c r="AC33" s="1073"/>
      <c r="AD33" s="1073"/>
      <c r="AE33" s="1074"/>
      <c r="AF33" s="1048">
        <v>1867</v>
      </c>
      <c r="AG33" s="1049"/>
      <c r="AH33" s="1049"/>
      <c r="AI33" s="1049"/>
      <c r="AJ33" s="1050"/>
      <c r="AK33" s="1009">
        <v>47</v>
      </c>
      <c r="AL33" s="1000"/>
      <c r="AM33" s="1000"/>
      <c r="AN33" s="1000"/>
      <c r="AO33" s="1000"/>
      <c r="AP33" s="1000">
        <v>4320</v>
      </c>
      <c r="AQ33" s="1000"/>
      <c r="AR33" s="1000"/>
      <c r="AS33" s="1000"/>
      <c r="AT33" s="1000"/>
      <c r="AU33" s="1000">
        <v>91</v>
      </c>
      <c r="AV33" s="1000"/>
      <c r="AW33" s="1000"/>
      <c r="AX33" s="1000"/>
      <c r="AY33" s="1000"/>
      <c r="AZ33" s="1071" t="s">
        <v>482</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387</v>
      </c>
      <c r="C34" s="1067"/>
      <c r="D34" s="1067"/>
      <c r="E34" s="1067"/>
      <c r="F34" s="1067"/>
      <c r="G34" s="1067"/>
      <c r="H34" s="1067"/>
      <c r="I34" s="1067"/>
      <c r="J34" s="1067"/>
      <c r="K34" s="1067"/>
      <c r="L34" s="1067"/>
      <c r="M34" s="1067"/>
      <c r="N34" s="1067"/>
      <c r="O34" s="1067"/>
      <c r="P34" s="1068"/>
      <c r="Q34" s="1072">
        <v>12400</v>
      </c>
      <c r="R34" s="1073"/>
      <c r="S34" s="1073"/>
      <c r="T34" s="1073"/>
      <c r="U34" s="1073"/>
      <c r="V34" s="1073">
        <v>12428</v>
      </c>
      <c r="W34" s="1073"/>
      <c r="X34" s="1073"/>
      <c r="Y34" s="1073"/>
      <c r="Z34" s="1073"/>
      <c r="AA34" s="1073">
        <v>-28</v>
      </c>
      <c r="AB34" s="1073"/>
      <c r="AC34" s="1073"/>
      <c r="AD34" s="1073"/>
      <c r="AE34" s="1074"/>
      <c r="AF34" s="1048">
        <v>4946</v>
      </c>
      <c r="AG34" s="1049"/>
      <c r="AH34" s="1049"/>
      <c r="AI34" s="1049"/>
      <c r="AJ34" s="1050"/>
      <c r="AK34" s="1009">
        <v>1136</v>
      </c>
      <c r="AL34" s="1000"/>
      <c r="AM34" s="1000"/>
      <c r="AN34" s="1000"/>
      <c r="AO34" s="1000"/>
      <c r="AP34" s="1000">
        <v>13094</v>
      </c>
      <c r="AQ34" s="1000"/>
      <c r="AR34" s="1000"/>
      <c r="AS34" s="1000"/>
      <c r="AT34" s="1000"/>
      <c r="AU34" s="1000">
        <v>5041</v>
      </c>
      <c r="AV34" s="1000"/>
      <c r="AW34" s="1000"/>
      <c r="AX34" s="1000"/>
      <c r="AY34" s="1000"/>
      <c r="AZ34" s="1071" t="s">
        <v>482</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388</v>
      </c>
      <c r="C35" s="1067"/>
      <c r="D35" s="1067"/>
      <c r="E35" s="1067"/>
      <c r="F35" s="1067"/>
      <c r="G35" s="1067"/>
      <c r="H35" s="1067"/>
      <c r="I35" s="1067"/>
      <c r="J35" s="1067"/>
      <c r="K35" s="1067"/>
      <c r="L35" s="1067"/>
      <c r="M35" s="1067"/>
      <c r="N35" s="1067"/>
      <c r="O35" s="1067"/>
      <c r="P35" s="1068"/>
      <c r="Q35" s="1072">
        <v>2902</v>
      </c>
      <c r="R35" s="1073"/>
      <c r="S35" s="1073"/>
      <c r="T35" s="1073"/>
      <c r="U35" s="1073"/>
      <c r="V35" s="1073">
        <v>2792</v>
      </c>
      <c r="W35" s="1073"/>
      <c r="X35" s="1073"/>
      <c r="Y35" s="1073"/>
      <c r="Z35" s="1073"/>
      <c r="AA35" s="1073">
        <v>109</v>
      </c>
      <c r="AB35" s="1073"/>
      <c r="AC35" s="1073"/>
      <c r="AD35" s="1073"/>
      <c r="AE35" s="1074"/>
      <c r="AF35" s="1048">
        <v>99</v>
      </c>
      <c r="AG35" s="1049"/>
      <c r="AH35" s="1049"/>
      <c r="AI35" s="1049"/>
      <c r="AJ35" s="1050"/>
      <c r="AK35" s="1009">
        <v>1127</v>
      </c>
      <c r="AL35" s="1000"/>
      <c r="AM35" s="1000"/>
      <c r="AN35" s="1000"/>
      <c r="AO35" s="1000"/>
      <c r="AP35" s="1000">
        <v>21311</v>
      </c>
      <c r="AQ35" s="1000"/>
      <c r="AR35" s="1000"/>
      <c r="AS35" s="1000"/>
      <c r="AT35" s="1000"/>
      <c r="AU35" s="1000">
        <v>14768</v>
      </c>
      <c r="AV35" s="1000"/>
      <c r="AW35" s="1000"/>
      <c r="AX35" s="1000"/>
      <c r="AY35" s="1000"/>
      <c r="AZ35" s="1071" t="s">
        <v>482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390</v>
      </c>
      <c r="C36" s="1067"/>
      <c r="D36" s="1067"/>
      <c r="E36" s="1067"/>
      <c r="F36" s="1067"/>
      <c r="G36" s="1067"/>
      <c r="H36" s="1067"/>
      <c r="I36" s="1067"/>
      <c r="J36" s="1067"/>
      <c r="K36" s="1067"/>
      <c r="L36" s="1067"/>
      <c r="M36" s="1067"/>
      <c r="N36" s="1067"/>
      <c r="O36" s="1067"/>
      <c r="P36" s="1068"/>
      <c r="Q36" s="1072">
        <v>33</v>
      </c>
      <c r="R36" s="1073"/>
      <c r="S36" s="1073"/>
      <c r="T36" s="1073"/>
      <c r="U36" s="1073"/>
      <c r="V36" s="1073">
        <v>29</v>
      </c>
      <c r="W36" s="1073"/>
      <c r="X36" s="1073"/>
      <c r="Y36" s="1073"/>
      <c r="Z36" s="1073"/>
      <c r="AA36" s="1073">
        <v>4</v>
      </c>
      <c r="AB36" s="1073"/>
      <c r="AC36" s="1073"/>
      <c r="AD36" s="1073"/>
      <c r="AE36" s="1074"/>
      <c r="AF36" s="1048">
        <v>4</v>
      </c>
      <c r="AG36" s="1049"/>
      <c r="AH36" s="1049"/>
      <c r="AI36" s="1049"/>
      <c r="AJ36" s="1050"/>
      <c r="AK36" s="1009">
        <v>24</v>
      </c>
      <c r="AL36" s="1000"/>
      <c r="AM36" s="1000"/>
      <c r="AN36" s="1000"/>
      <c r="AO36" s="1000"/>
      <c r="AP36" s="1000">
        <v>137</v>
      </c>
      <c r="AQ36" s="1000"/>
      <c r="AR36" s="1000"/>
      <c r="AS36" s="1000"/>
      <c r="AT36" s="1000"/>
      <c r="AU36" s="1000">
        <v>137</v>
      </c>
      <c r="AV36" s="1000"/>
      <c r="AW36" s="1000"/>
      <c r="AX36" s="1000"/>
      <c r="AY36" s="1000"/>
      <c r="AZ36" s="1071" t="s">
        <v>482</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7189</v>
      </c>
      <c r="AG63" s="988"/>
      <c r="AH63" s="988"/>
      <c r="AI63" s="988"/>
      <c r="AJ63" s="1059"/>
      <c r="AK63" s="1060"/>
      <c r="AL63" s="992"/>
      <c r="AM63" s="992"/>
      <c r="AN63" s="992"/>
      <c r="AO63" s="992"/>
      <c r="AP63" s="988">
        <v>38862</v>
      </c>
      <c r="AQ63" s="988"/>
      <c r="AR63" s="988"/>
      <c r="AS63" s="988"/>
      <c r="AT63" s="988"/>
      <c r="AU63" s="988">
        <v>20037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3279</v>
      </c>
      <c r="R68" s="1011"/>
      <c r="S68" s="1011"/>
      <c r="T68" s="1011"/>
      <c r="U68" s="1011"/>
      <c r="V68" s="1011">
        <v>3223</v>
      </c>
      <c r="W68" s="1011"/>
      <c r="X68" s="1011"/>
      <c r="Y68" s="1011"/>
      <c r="Z68" s="1011"/>
      <c r="AA68" s="1011">
        <v>56</v>
      </c>
      <c r="AB68" s="1011"/>
      <c r="AC68" s="1011"/>
      <c r="AD68" s="1011"/>
      <c r="AE68" s="1011"/>
      <c r="AF68" s="1011">
        <v>56</v>
      </c>
      <c r="AG68" s="1011"/>
      <c r="AH68" s="1011"/>
      <c r="AI68" s="1011"/>
      <c r="AJ68" s="1011"/>
      <c r="AK68" s="1011">
        <v>118</v>
      </c>
      <c r="AL68" s="1011"/>
      <c r="AM68" s="1011"/>
      <c r="AN68" s="1011"/>
      <c r="AO68" s="1011"/>
      <c r="AP68" s="1011">
        <v>2506</v>
      </c>
      <c r="AQ68" s="1011"/>
      <c r="AR68" s="1011"/>
      <c r="AS68" s="1011"/>
      <c r="AT68" s="1011"/>
      <c r="AU68" s="1011">
        <v>592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193</v>
      </c>
      <c r="R69" s="1000"/>
      <c r="S69" s="1000"/>
      <c r="T69" s="1000"/>
      <c r="U69" s="1000"/>
      <c r="V69" s="1000">
        <v>172</v>
      </c>
      <c r="W69" s="1000"/>
      <c r="X69" s="1000"/>
      <c r="Y69" s="1000"/>
      <c r="Z69" s="1000"/>
      <c r="AA69" s="1000">
        <v>22</v>
      </c>
      <c r="AB69" s="1000"/>
      <c r="AC69" s="1000"/>
      <c r="AD69" s="1000"/>
      <c r="AE69" s="1000"/>
      <c r="AF69" s="1000">
        <v>22</v>
      </c>
      <c r="AG69" s="1000"/>
      <c r="AH69" s="1000"/>
      <c r="AI69" s="1000"/>
      <c r="AJ69" s="1000"/>
      <c r="AK69" s="1000" t="s">
        <v>482</v>
      </c>
      <c r="AL69" s="1000"/>
      <c r="AM69" s="1000"/>
      <c r="AN69" s="1000"/>
      <c r="AO69" s="1000"/>
      <c r="AP69" s="1000" t="s">
        <v>482</v>
      </c>
      <c r="AQ69" s="1000"/>
      <c r="AR69" s="1000"/>
      <c r="AS69" s="1000"/>
      <c r="AT69" s="1000"/>
      <c r="AU69" s="1000" t="s">
        <v>482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1927</v>
      </c>
      <c r="R70" s="1000"/>
      <c r="S70" s="1000"/>
      <c r="T70" s="1000"/>
      <c r="U70" s="1000"/>
      <c r="V70" s="1000">
        <v>1838</v>
      </c>
      <c r="W70" s="1000"/>
      <c r="X70" s="1000"/>
      <c r="Y70" s="1000"/>
      <c r="Z70" s="1000"/>
      <c r="AA70" s="1000">
        <v>90</v>
      </c>
      <c r="AB70" s="1000"/>
      <c r="AC70" s="1000"/>
      <c r="AD70" s="1000"/>
      <c r="AE70" s="1000"/>
      <c r="AF70" s="1000">
        <v>90</v>
      </c>
      <c r="AG70" s="1000"/>
      <c r="AH70" s="1000"/>
      <c r="AI70" s="1000"/>
      <c r="AJ70" s="1000"/>
      <c r="AK70" s="1000" t="s">
        <v>482</v>
      </c>
      <c r="AL70" s="1000"/>
      <c r="AM70" s="1000"/>
      <c r="AN70" s="1000"/>
      <c r="AO70" s="1000"/>
      <c r="AP70" s="1000">
        <v>2487</v>
      </c>
      <c r="AQ70" s="1000"/>
      <c r="AR70" s="1000"/>
      <c r="AS70" s="1000"/>
      <c r="AT70" s="1000"/>
      <c r="AU70" s="1000" t="s">
        <v>482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84</v>
      </c>
      <c r="R71" s="1000"/>
      <c r="S71" s="1000"/>
      <c r="T71" s="1000"/>
      <c r="U71" s="1000"/>
      <c r="V71" s="1000">
        <v>77</v>
      </c>
      <c r="W71" s="1000"/>
      <c r="X71" s="1000"/>
      <c r="Y71" s="1000"/>
      <c r="Z71" s="1000"/>
      <c r="AA71" s="1000">
        <v>7</v>
      </c>
      <c r="AB71" s="1000"/>
      <c r="AC71" s="1000"/>
      <c r="AD71" s="1000"/>
      <c r="AE71" s="1000"/>
      <c r="AF71" s="1000">
        <v>7</v>
      </c>
      <c r="AG71" s="1000"/>
      <c r="AH71" s="1000"/>
      <c r="AI71" s="1000"/>
      <c r="AJ71" s="1000"/>
      <c r="AK71" s="1000" t="s">
        <v>482</v>
      </c>
      <c r="AL71" s="1000"/>
      <c r="AM71" s="1000"/>
      <c r="AN71" s="1000"/>
      <c r="AO71" s="1000"/>
      <c r="AP71" s="1000" t="s">
        <v>482</v>
      </c>
      <c r="AQ71" s="1000"/>
      <c r="AR71" s="1000"/>
      <c r="AS71" s="1000"/>
      <c r="AT71" s="1000"/>
      <c r="AU71" s="1000" t="s">
        <v>482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146</v>
      </c>
      <c r="R72" s="1000"/>
      <c r="S72" s="1000"/>
      <c r="T72" s="1000"/>
      <c r="U72" s="1000"/>
      <c r="V72" s="1000">
        <v>138</v>
      </c>
      <c r="W72" s="1000"/>
      <c r="X72" s="1000"/>
      <c r="Y72" s="1000"/>
      <c r="Z72" s="1000"/>
      <c r="AA72" s="1000">
        <v>7</v>
      </c>
      <c r="AB72" s="1000"/>
      <c r="AC72" s="1000"/>
      <c r="AD72" s="1000"/>
      <c r="AE72" s="1000"/>
      <c r="AF72" s="1000">
        <v>7</v>
      </c>
      <c r="AG72" s="1000"/>
      <c r="AH72" s="1000"/>
      <c r="AI72" s="1000"/>
      <c r="AJ72" s="1000"/>
      <c r="AK72" s="1000" t="s">
        <v>482</v>
      </c>
      <c r="AL72" s="1000"/>
      <c r="AM72" s="1000"/>
      <c r="AN72" s="1000"/>
      <c r="AO72" s="1000"/>
      <c r="AP72" s="1000" t="s">
        <v>482</v>
      </c>
      <c r="AQ72" s="1000"/>
      <c r="AR72" s="1000"/>
      <c r="AS72" s="1000"/>
      <c r="AT72" s="1000"/>
      <c r="AU72" s="1000" t="s">
        <v>482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543</v>
      </c>
      <c r="C73" s="1004"/>
      <c r="D73" s="1004"/>
      <c r="E73" s="1004"/>
      <c r="F73" s="1004"/>
      <c r="G73" s="1004"/>
      <c r="H73" s="1004"/>
      <c r="I73" s="1004"/>
      <c r="J73" s="1004"/>
      <c r="K73" s="1004"/>
      <c r="L73" s="1004"/>
      <c r="M73" s="1004"/>
      <c r="N73" s="1004"/>
      <c r="O73" s="1004"/>
      <c r="P73" s="1005"/>
      <c r="Q73" s="1006">
        <v>155566</v>
      </c>
      <c r="R73" s="1000"/>
      <c r="S73" s="1000"/>
      <c r="T73" s="1000"/>
      <c r="U73" s="1000"/>
      <c r="V73" s="1000">
        <v>148928</v>
      </c>
      <c r="W73" s="1000"/>
      <c r="X73" s="1000"/>
      <c r="Y73" s="1000"/>
      <c r="Z73" s="1000"/>
      <c r="AA73" s="1000">
        <v>6639</v>
      </c>
      <c r="AB73" s="1000"/>
      <c r="AC73" s="1000"/>
      <c r="AD73" s="1000"/>
      <c r="AE73" s="1000"/>
      <c r="AF73" s="1000">
        <v>6639</v>
      </c>
      <c r="AG73" s="1000"/>
      <c r="AH73" s="1000"/>
      <c r="AI73" s="1000"/>
      <c r="AJ73" s="1000"/>
      <c r="AK73" s="1000" t="s">
        <v>482</v>
      </c>
      <c r="AL73" s="1000"/>
      <c r="AM73" s="1000"/>
      <c r="AN73" s="1000"/>
      <c r="AO73" s="1000"/>
      <c r="AP73" s="1000" t="s">
        <v>482</v>
      </c>
      <c r="AQ73" s="1000"/>
      <c r="AR73" s="1000"/>
      <c r="AS73" s="1000"/>
      <c r="AT73" s="1000"/>
      <c r="AU73" s="1000" t="s">
        <v>482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544</v>
      </c>
      <c r="C74" s="1004"/>
      <c r="D74" s="1004"/>
      <c r="E74" s="1004"/>
      <c r="F74" s="1004"/>
      <c r="G74" s="1004"/>
      <c r="H74" s="1004"/>
      <c r="I74" s="1004"/>
      <c r="J74" s="1004"/>
      <c r="K74" s="1004"/>
      <c r="L74" s="1004"/>
      <c r="M74" s="1004"/>
      <c r="N74" s="1004"/>
      <c r="O74" s="1004"/>
      <c r="P74" s="1005"/>
      <c r="Q74" s="1006" t="s">
        <v>482</v>
      </c>
      <c r="R74" s="1000"/>
      <c r="S74" s="1000"/>
      <c r="T74" s="1000"/>
      <c r="U74" s="1000"/>
      <c r="V74" s="1000" t="s">
        <v>482</v>
      </c>
      <c r="W74" s="1000"/>
      <c r="X74" s="1000"/>
      <c r="Y74" s="1000"/>
      <c r="Z74" s="1000"/>
      <c r="AA74" s="1000" t="s">
        <v>482</v>
      </c>
      <c r="AB74" s="1000"/>
      <c r="AC74" s="1000"/>
      <c r="AD74" s="1000"/>
      <c r="AE74" s="1000"/>
      <c r="AF74" s="1000" t="s">
        <v>482</v>
      </c>
      <c r="AG74" s="1000"/>
      <c r="AH74" s="1000"/>
      <c r="AI74" s="1000"/>
      <c r="AJ74" s="1000"/>
      <c r="AK74" s="1000" t="s">
        <v>482</v>
      </c>
      <c r="AL74" s="1000"/>
      <c r="AM74" s="1000"/>
      <c r="AN74" s="1000"/>
      <c r="AO74" s="1000"/>
      <c r="AP74" s="1000" t="s">
        <v>482</v>
      </c>
      <c r="AQ74" s="1000"/>
      <c r="AR74" s="1000"/>
      <c r="AS74" s="1000"/>
      <c r="AT74" s="1000"/>
      <c r="AU74" s="1000" t="s">
        <v>482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6820</v>
      </c>
      <c r="AG88" s="988"/>
      <c r="AH88" s="988"/>
      <c r="AI88" s="988"/>
      <c r="AJ88" s="988"/>
      <c r="AK88" s="992"/>
      <c r="AL88" s="992"/>
      <c r="AM88" s="992"/>
      <c r="AN88" s="992"/>
      <c r="AO88" s="992"/>
      <c r="AP88" s="988">
        <v>4993</v>
      </c>
      <c r="AQ88" s="988"/>
      <c r="AR88" s="988"/>
      <c r="AS88" s="988"/>
      <c r="AT88" s="988"/>
      <c r="AU88" s="988">
        <v>592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184</v>
      </c>
      <c r="CS102" s="980"/>
      <c r="CT102" s="980"/>
      <c r="CU102" s="980"/>
      <c r="CV102" s="981"/>
      <c r="CW102" s="979">
        <v>3</v>
      </c>
      <c r="CX102" s="980"/>
      <c r="CY102" s="980"/>
      <c r="CZ102" s="980"/>
      <c r="DA102" s="981"/>
      <c r="DB102" s="979" t="s">
        <v>482</v>
      </c>
      <c r="DC102" s="980"/>
      <c r="DD102" s="980"/>
      <c r="DE102" s="980"/>
      <c r="DF102" s="981"/>
      <c r="DG102" s="979" t="s">
        <v>482</v>
      </c>
      <c r="DH102" s="980"/>
      <c r="DI102" s="980"/>
      <c r="DJ102" s="980"/>
      <c r="DK102" s="981"/>
      <c r="DL102" s="979" t="s">
        <v>482</v>
      </c>
      <c r="DM102" s="980"/>
      <c r="DN102" s="980"/>
      <c r="DO102" s="980"/>
      <c r="DP102" s="981"/>
      <c r="DQ102" s="979" t="s">
        <v>482</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286</v>
      </c>
      <c r="AG109" s="923"/>
      <c r="AH109" s="923"/>
      <c r="AI109" s="923"/>
      <c r="AJ109" s="924"/>
      <c r="AK109" s="925" t="s">
        <v>285</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286</v>
      </c>
      <c r="BW109" s="923"/>
      <c r="BX109" s="923"/>
      <c r="BY109" s="923"/>
      <c r="BZ109" s="924"/>
      <c r="CA109" s="925" t="s">
        <v>285</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286</v>
      </c>
      <c r="DM109" s="923"/>
      <c r="DN109" s="923"/>
      <c r="DO109" s="923"/>
      <c r="DP109" s="924"/>
      <c r="DQ109" s="925" t="s">
        <v>285</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2181565</v>
      </c>
      <c r="AB110" s="916"/>
      <c r="AC110" s="916"/>
      <c r="AD110" s="916"/>
      <c r="AE110" s="917"/>
      <c r="AF110" s="918">
        <v>2018154</v>
      </c>
      <c r="AG110" s="916"/>
      <c r="AH110" s="916"/>
      <c r="AI110" s="916"/>
      <c r="AJ110" s="917"/>
      <c r="AK110" s="918">
        <v>2165243</v>
      </c>
      <c r="AL110" s="916"/>
      <c r="AM110" s="916"/>
      <c r="AN110" s="916"/>
      <c r="AO110" s="917"/>
      <c r="AP110" s="919">
        <v>14.4</v>
      </c>
      <c r="AQ110" s="920"/>
      <c r="AR110" s="920"/>
      <c r="AS110" s="920"/>
      <c r="AT110" s="921"/>
      <c r="AU110" s="955" t="s">
        <v>60</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24956686</v>
      </c>
      <c r="BR110" s="863"/>
      <c r="BS110" s="863"/>
      <c r="BT110" s="863"/>
      <c r="BU110" s="863"/>
      <c r="BV110" s="863">
        <v>27913387</v>
      </c>
      <c r="BW110" s="863"/>
      <c r="BX110" s="863"/>
      <c r="BY110" s="863"/>
      <c r="BZ110" s="863"/>
      <c r="CA110" s="863">
        <v>27866208</v>
      </c>
      <c r="CB110" s="863"/>
      <c r="CC110" s="863"/>
      <c r="CD110" s="863"/>
      <c r="CE110" s="863"/>
      <c r="CF110" s="887">
        <v>185.6</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22615623</v>
      </c>
      <c r="BR112" s="835"/>
      <c r="BS112" s="835"/>
      <c r="BT112" s="835"/>
      <c r="BU112" s="835"/>
      <c r="BV112" s="835">
        <v>21686731</v>
      </c>
      <c r="BW112" s="835"/>
      <c r="BX112" s="835"/>
      <c r="BY112" s="835"/>
      <c r="BZ112" s="835"/>
      <c r="CA112" s="835">
        <v>20036914</v>
      </c>
      <c r="CB112" s="835"/>
      <c r="CC112" s="835"/>
      <c r="CD112" s="835"/>
      <c r="CE112" s="835"/>
      <c r="CF112" s="896">
        <v>133.5</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1372159</v>
      </c>
      <c r="AB113" s="944"/>
      <c r="AC113" s="944"/>
      <c r="AD113" s="944"/>
      <c r="AE113" s="945"/>
      <c r="AF113" s="946">
        <v>1489823</v>
      </c>
      <c r="AG113" s="944"/>
      <c r="AH113" s="944"/>
      <c r="AI113" s="944"/>
      <c r="AJ113" s="945"/>
      <c r="AK113" s="946">
        <v>1458592</v>
      </c>
      <c r="AL113" s="944"/>
      <c r="AM113" s="944"/>
      <c r="AN113" s="944"/>
      <c r="AO113" s="945"/>
      <c r="AP113" s="947">
        <v>9.6999999999999993</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884437</v>
      </c>
      <c r="BR113" s="835"/>
      <c r="BS113" s="835"/>
      <c r="BT113" s="835"/>
      <c r="BU113" s="835"/>
      <c r="BV113" s="835">
        <v>863386</v>
      </c>
      <c r="BW113" s="835"/>
      <c r="BX113" s="835"/>
      <c r="BY113" s="835"/>
      <c r="BZ113" s="835"/>
      <c r="CA113" s="835">
        <v>592291</v>
      </c>
      <c r="CB113" s="835"/>
      <c r="CC113" s="835"/>
      <c r="CD113" s="835"/>
      <c r="CE113" s="835"/>
      <c r="CF113" s="896">
        <v>3.9</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108277</v>
      </c>
      <c r="AB114" s="798"/>
      <c r="AC114" s="798"/>
      <c r="AD114" s="798"/>
      <c r="AE114" s="799"/>
      <c r="AF114" s="800">
        <v>111480</v>
      </c>
      <c r="AG114" s="798"/>
      <c r="AH114" s="798"/>
      <c r="AI114" s="798"/>
      <c r="AJ114" s="799"/>
      <c r="AK114" s="800">
        <v>109037</v>
      </c>
      <c r="AL114" s="798"/>
      <c r="AM114" s="798"/>
      <c r="AN114" s="798"/>
      <c r="AO114" s="799"/>
      <c r="AP114" s="845">
        <v>0.7</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4323317</v>
      </c>
      <c r="BR114" s="835"/>
      <c r="BS114" s="835"/>
      <c r="BT114" s="835"/>
      <c r="BU114" s="835"/>
      <c r="BV114" s="835">
        <v>4173181</v>
      </c>
      <c r="BW114" s="835"/>
      <c r="BX114" s="835"/>
      <c r="BY114" s="835"/>
      <c r="BZ114" s="835"/>
      <c r="CA114" s="835">
        <v>4088158</v>
      </c>
      <c r="CB114" s="835"/>
      <c r="CC114" s="835"/>
      <c r="CD114" s="835"/>
      <c r="CE114" s="835"/>
      <c r="CF114" s="896">
        <v>27.2</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2323</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3662001</v>
      </c>
      <c r="AB117" s="930"/>
      <c r="AC117" s="930"/>
      <c r="AD117" s="930"/>
      <c r="AE117" s="931"/>
      <c r="AF117" s="932">
        <v>3619457</v>
      </c>
      <c r="AG117" s="930"/>
      <c r="AH117" s="930"/>
      <c r="AI117" s="930"/>
      <c r="AJ117" s="931"/>
      <c r="AK117" s="932">
        <v>3732872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286</v>
      </c>
      <c r="AG118" s="923"/>
      <c r="AH118" s="923"/>
      <c r="AI118" s="923"/>
      <c r="AJ118" s="924"/>
      <c r="AK118" s="925" t="s">
        <v>285</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436</v>
      </c>
      <c r="BP119" s="899"/>
      <c r="BQ119" s="903">
        <v>52782386</v>
      </c>
      <c r="BR119" s="866"/>
      <c r="BS119" s="866"/>
      <c r="BT119" s="866"/>
      <c r="BU119" s="866"/>
      <c r="BV119" s="866">
        <v>54636685</v>
      </c>
      <c r="BW119" s="866"/>
      <c r="BX119" s="866"/>
      <c r="BY119" s="866"/>
      <c r="BZ119" s="866"/>
      <c r="CA119" s="866">
        <v>52583571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14584018</v>
      </c>
      <c r="BR120" s="863"/>
      <c r="BS120" s="863"/>
      <c r="BT120" s="863"/>
      <c r="BU120" s="863"/>
      <c r="BV120" s="863">
        <v>14865371</v>
      </c>
      <c r="BW120" s="863"/>
      <c r="BX120" s="863"/>
      <c r="BY120" s="863"/>
      <c r="BZ120" s="863"/>
      <c r="CA120" s="863">
        <v>15497058</v>
      </c>
      <c r="CB120" s="863"/>
      <c r="CC120" s="863"/>
      <c r="CD120" s="863"/>
      <c r="CE120" s="863"/>
      <c r="CF120" s="887">
        <v>103.2</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15619041</v>
      </c>
      <c r="DH120" s="863"/>
      <c r="DI120" s="863"/>
      <c r="DJ120" s="863"/>
      <c r="DK120" s="863"/>
      <c r="DL120" s="863">
        <v>15532028</v>
      </c>
      <c r="DM120" s="863"/>
      <c r="DN120" s="863"/>
      <c r="DO120" s="863"/>
      <c r="DP120" s="863"/>
      <c r="DQ120" s="863">
        <v>14768343</v>
      </c>
      <c r="DR120" s="863"/>
      <c r="DS120" s="863"/>
      <c r="DT120" s="863"/>
      <c r="DU120" s="863"/>
      <c r="DV120" s="864">
        <v>98.4</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6218071</v>
      </c>
      <c r="BR121" s="835"/>
      <c r="BS121" s="835"/>
      <c r="BT121" s="835"/>
      <c r="BU121" s="835"/>
      <c r="BV121" s="835">
        <v>6224936</v>
      </c>
      <c r="BW121" s="835"/>
      <c r="BX121" s="835"/>
      <c r="BY121" s="835"/>
      <c r="BZ121" s="835"/>
      <c r="CA121" s="835">
        <v>5793234</v>
      </c>
      <c r="CB121" s="835"/>
      <c r="CC121" s="835"/>
      <c r="CD121" s="835"/>
      <c r="CE121" s="835"/>
      <c r="CF121" s="896">
        <v>38.6</v>
      </c>
      <c r="CG121" s="897"/>
      <c r="CH121" s="897"/>
      <c r="CI121" s="897"/>
      <c r="CJ121" s="897"/>
      <c r="CK121" s="890"/>
      <c r="CL121" s="876"/>
      <c r="CM121" s="876"/>
      <c r="CN121" s="876"/>
      <c r="CO121" s="877"/>
      <c r="CP121" s="856" t="s">
        <v>387</v>
      </c>
      <c r="CQ121" s="857"/>
      <c r="CR121" s="857"/>
      <c r="CS121" s="857"/>
      <c r="CT121" s="857"/>
      <c r="CU121" s="857"/>
      <c r="CV121" s="857"/>
      <c r="CW121" s="857"/>
      <c r="CX121" s="857"/>
      <c r="CY121" s="857"/>
      <c r="CZ121" s="857"/>
      <c r="DA121" s="857"/>
      <c r="DB121" s="857"/>
      <c r="DC121" s="857"/>
      <c r="DD121" s="857"/>
      <c r="DE121" s="857"/>
      <c r="DF121" s="858"/>
      <c r="DG121" s="834">
        <v>6322591</v>
      </c>
      <c r="DH121" s="835"/>
      <c r="DI121" s="835"/>
      <c r="DJ121" s="835"/>
      <c r="DK121" s="835"/>
      <c r="DL121" s="835">
        <v>5702859</v>
      </c>
      <c r="DM121" s="835"/>
      <c r="DN121" s="835"/>
      <c r="DO121" s="835"/>
      <c r="DP121" s="835"/>
      <c r="DQ121" s="835">
        <v>5041349</v>
      </c>
      <c r="DR121" s="835"/>
      <c r="DS121" s="835"/>
      <c r="DT121" s="835"/>
      <c r="DU121" s="835"/>
      <c r="DV121" s="812">
        <v>33.6</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38744952</v>
      </c>
      <c r="BR122" s="866"/>
      <c r="BS122" s="866"/>
      <c r="BT122" s="866"/>
      <c r="BU122" s="866"/>
      <c r="BV122" s="866">
        <v>38581911</v>
      </c>
      <c r="BW122" s="866"/>
      <c r="BX122" s="866"/>
      <c r="BY122" s="866"/>
      <c r="BZ122" s="866"/>
      <c r="CA122" s="866">
        <v>38149177</v>
      </c>
      <c r="CB122" s="866"/>
      <c r="CC122" s="866"/>
      <c r="CD122" s="866"/>
      <c r="CE122" s="866"/>
      <c r="CF122" s="867">
        <v>254.1</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164481</v>
      </c>
      <c r="DH122" s="835"/>
      <c r="DI122" s="835"/>
      <c r="DJ122" s="835"/>
      <c r="DK122" s="835"/>
      <c r="DL122" s="835">
        <v>150894</v>
      </c>
      <c r="DM122" s="835"/>
      <c r="DN122" s="835"/>
      <c r="DO122" s="835"/>
      <c r="DP122" s="835"/>
      <c r="DQ122" s="835">
        <v>136513</v>
      </c>
      <c r="DR122" s="835"/>
      <c r="DS122" s="835"/>
      <c r="DT122" s="835"/>
      <c r="DU122" s="835"/>
      <c r="DV122" s="812">
        <v>0.9</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444</v>
      </c>
      <c r="BP123" s="899"/>
      <c r="BQ123" s="853">
        <v>59547041</v>
      </c>
      <c r="BR123" s="854"/>
      <c r="BS123" s="854"/>
      <c r="BT123" s="854"/>
      <c r="BU123" s="854"/>
      <c r="BV123" s="854">
        <v>59672218</v>
      </c>
      <c r="BW123" s="854"/>
      <c r="BX123" s="854"/>
      <c r="BY123" s="854"/>
      <c r="BZ123" s="854"/>
      <c r="CA123" s="854">
        <v>59439469</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508378</v>
      </c>
      <c r="DH123" s="798"/>
      <c r="DI123" s="798"/>
      <c r="DJ123" s="798"/>
      <c r="DK123" s="799"/>
      <c r="DL123" s="800">
        <v>300384</v>
      </c>
      <c r="DM123" s="798"/>
      <c r="DN123" s="798"/>
      <c r="DO123" s="798"/>
      <c r="DP123" s="799"/>
      <c r="DQ123" s="800">
        <v>90709</v>
      </c>
      <c r="DR123" s="798"/>
      <c r="DS123" s="798"/>
      <c r="DT123" s="798"/>
      <c r="DU123" s="799"/>
      <c r="DV123" s="845">
        <v>0.6</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1132</v>
      </c>
      <c r="DH124" s="781"/>
      <c r="DI124" s="781"/>
      <c r="DJ124" s="781"/>
      <c r="DK124" s="782"/>
      <c r="DL124" s="783">
        <v>566</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417044</v>
      </c>
      <c r="AB128" s="819"/>
      <c r="AC128" s="819"/>
      <c r="AD128" s="819"/>
      <c r="AE128" s="820"/>
      <c r="AF128" s="821">
        <v>418201</v>
      </c>
      <c r="AG128" s="819"/>
      <c r="AH128" s="819"/>
      <c r="AI128" s="819"/>
      <c r="AJ128" s="820"/>
      <c r="AK128" s="821">
        <v>420103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111</v>
      </c>
      <c r="BG128" s="805"/>
      <c r="BH128" s="805"/>
      <c r="BI128" s="805"/>
      <c r="BJ128" s="805"/>
      <c r="BK128" s="805"/>
      <c r="BL128" s="828"/>
      <c r="BM128" s="804">
        <v>12.6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2323</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17682281</v>
      </c>
      <c r="AB129" s="798"/>
      <c r="AC129" s="798"/>
      <c r="AD129" s="798"/>
      <c r="AE129" s="799"/>
      <c r="AF129" s="800">
        <v>17796696</v>
      </c>
      <c r="AG129" s="798"/>
      <c r="AH129" s="798"/>
      <c r="AI129" s="798"/>
      <c r="AJ129" s="799"/>
      <c r="AK129" s="800">
        <v>17763286</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111</v>
      </c>
      <c r="BG129" s="788"/>
      <c r="BH129" s="788"/>
      <c r="BI129" s="788"/>
      <c r="BJ129" s="788"/>
      <c r="BK129" s="788"/>
      <c r="BL129" s="789"/>
      <c r="BM129" s="787">
        <v>17.600000000000001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2601156</v>
      </c>
      <c r="AB130" s="798"/>
      <c r="AC130" s="798"/>
      <c r="AD130" s="798"/>
      <c r="AE130" s="799"/>
      <c r="AF130" s="800">
        <v>2645871</v>
      </c>
      <c r="AG130" s="798"/>
      <c r="AH130" s="798"/>
      <c r="AI130" s="798"/>
      <c r="AJ130" s="799"/>
      <c r="AK130" s="800">
        <v>2752483</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3.8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15081125</v>
      </c>
      <c r="AB131" s="781"/>
      <c r="AC131" s="781"/>
      <c r="AD131" s="781"/>
      <c r="AE131" s="782"/>
      <c r="AF131" s="783">
        <v>15150825</v>
      </c>
      <c r="AG131" s="781"/>
      <c r="AH131" s="781"/>
      <c r="AI131" s="781"/>
      <c r="AJ131" s="782"/>
      <c r="AK131" s="783">
        <v>15010803</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4.2689189299999999</v>
      </c>
      <c r="AB132" s="761"/>
      <c r="AC132" s="761"/>
      <c r="AD132" s="761"/>
      <c r="AE132" s="762"/>
      <c r="AF132" s="763">
        <v>3.665707973</v>
      </c>
      <c r="AG132" s="761"/>
      <c r="AH132" s="761"/>
      <c r="AI132" s="761"/>
      <c r="AJ132" s="762"/>
      <c r="AK132" s="763">
        <v>3.732551816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4.7</v>
      </c>
      <c r="AB133" s="740"/>
      <c r="AC133" s="740"/>
      <c r="AD133" s="740"/>
      <c r="AE133" s="741"/>
      <c r="AF133" s="739">
        <v>4</v>
      </c>
      <c r="AG133" s="740"/>
      <c r="AH133" s="740"/>
      <c r="AI133" s="740"/>
      <c r="AJ133" s="741"/>
      <c r="AK133" s="739">
        <v>3.8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4547299</v>
      </c>
      <c r="L9" s="266">
        <v>55358</v>
      </c>
      <c r="M9" s="267">
        <v>62051</v>
      </c>
      <c r="N9" s="268">
        <v>-10.8</v>
      </c>
    </row>
    <row r="10" spans="1:16" x14ac:dyDescent="0.15">
      <c r="A10" s="250"/>
      <c r="B10" s="246"/>
      <c r="C10" s="246"/>
      <c r="D10" s="246"/>
      <c r="E10" s="246"/>
      <c r="F10" s="246"/>
      <c r="G10" s="1166" t="s">
        <v>478</v>
      </c>
      <c r="H10" s="1167"/>
      <c r="I10" s="1167"/>
      <c r="J10" s="1168"/>
      <c r="K10" s="269">
        <v>547822</v>
      </c>
      <c r="L10" s="270">
        <v>6669</v>
      </c>
      <c r="M10" s="271">
        <v>5713</v>
      </c>
      <c r="N10" s="272">
        <v>16.7</v>
      </c>
    </row>
    <row r="11" spans="1:16" ht="13.5" customHeight="1" x14ac:dyDescent="0.15">
      <c r="A11" s="250"/>
      <c r="B11" s="246"/>
      <c r="C11" s="246"/>
      <c r="D11" s="246"/>
      <c r="E11" s="246"/>
      <c r="F11" s="246"/>
      <c r="G11" s="1166" t="s">
        <v>479</v>
      </c>
      <c r="H11" s="1167"/>
      <c r="I11" s="1167"/>
      <c r="J11" s="1168"/>
      <c r="K11" s="269">
        <v>574105</v>
      </c>
      <c r="L11" s="270">
        <v>6989</v>
      </c>
      <c r="M11" s="271">
        <v>5796</v>
      </c>
      <c r="N11" s="272">
        <v>20.6</v>
      </c>
    </row>
    <row r="12" spans="1:16" ht="13.5" customHeight="1" x14ac:dyDescent="0.15">
      <c r="A12" s="250"/>
      <c r="B12" s="246"/>
      <c r="C12" s="246"/>
      <c r="D12" s="246"/>
      <c r="E12" s="246"/>
      <c r="F12" s="246"/>
      <c r="G12" s="1166" t="s">
        <v>480</v>
      </c>
      <c r="H12" s="1167"/>
      <c r="I12" s="1167"/>
      <c r="J12" s="1168"/>
      <c r="K12" s="269">
        <v>436938</v>
      </c>
      <c r="L12" s="270">
        <v>5319</v>
      </c>
      <c r="M12" s="271">
        <v>1167</v>
      </c>
      <c r="N12" s="272">
        <v>355.8</v>
      </c>
    </row>
    <row r="13" spans="1:16" ht="13.5" customHeight="1" x14ac:dyDescent="0.15">
      <c r="A13" s="250"/>
      <c r="B13" s="246"/>
      <c r="C13" s="246"/>
      <c r="D13" s="246"/>
      <c r="E13" s="246"/>
      <c r="F13" s="246"/>
      <c r="G13" s="1166" t="s">
        <v>481</v>
      </c>
      <c r="H13" s="1167"/>
      <c r="I13" s="1167"/>
      <c r="J13" s="1168"/>
      <c r="K13" s="269" t="s">
        <v>482</v>
      </c>
      <c r="L13" s="270" t="s">
        <v>482</v>
      </c>
      <c r="M13" s="271">
        <v>0</v>
      </c>
      <c r="N13" s="272" t="s">
        <v>482</v>
      </c>
    </row>
    <row r="14" spans="1:16" ht="13.5" customHeight="1" x14ac:dyDescent="0.15">
      <c r="A14" s="250"/>
      <c r="B14" s="246"/>
      <c r="C14" s="246"/>
      <c r="D14" s="246"/>
      <c r="E14" s="246"/>
      <c r="F14" s="246"/>
      <c r="G14" s="1166" t="s">
        <v>483</v>
      </c>
      <c r="H14" s="1167"/>
      <c r="I14" s="1167"/>
      <c r="J14" s="1168"/>
      <c r="K14" s="269">
        <v>242191</v>
      </c>
      <c r="L14" s="270">
        <v>2948</v>
      </c>
      <c r="M14" s="271">
        <v>2337</v>
      </c>
      <c r="N14" s="272">
        <v>26.1</v>
      </c>
    </row>
    <row r="15" spans="1:16" ht="13.5" customHeight="1" x14ac:dyDescent="0.15">
      <c r="A15" s="250"/>
      <c r="B15" s="246"/>
      <c r="C15" s="246"/>
      <c r="D15" s="246"/>
      <c r="E15" s="246"/>
      <c r="F15" s="246"/>
      <c r="G15" s="1166" t="s">
        <v>484</v>
      </c>
      <c r="H15" s="1167"/>
      <c r="I15" s="1167"/>
      <c r="J15" s="1168"/>
      <c r="K15" s="269">
        <v>92880</v>
      </c>
      <c r="L15" s="270">
        <v>1131</v>
      </c>
      <c r="M15" s="271">
        <v>1594</v>
      </c>
      <c r="N15" s="272">
        <v>-29</v>
      </c>
    </row>
    <row r="16" spans="1:16" x14ac:dyDescent="0.15">
      <c r="A16" s="250"/>
      <c r="B16" s="246"/>
      <c r="C16" s="246"/>
      <c r="D16" s="246"/>
      <c r="E16" s="246"/>
      <c r="F16" s="246"/>
      <c r="G16" s="1169" t="s">
        <v>485</v>
      </c>
      <c r="H16" s="1170"/>
      <c r="I16" s="1170"/>
      <c r="J16" s="1171"/>
      <c r="K16" s="270">
        <v>-483339</v>
      </c>
      <c r="L16" s="270">
        <v>-5884</v>
      </c>
      <c r="M16" s="271">
        <v>-5993</v>
      </c>
      <c r="N16" s="272">
        <v>-1.8</v>
      </c>
    </row>
    <row r="17" spans="1:16" x14ac:dyDescent="0.15">
      <c r="A17" s="250"/>
      <c r="B17" s="246"/>
      <c r="C17" s="246"/>
      <c r="D17" s="246"/>
      <c r="E17" s="246"/>
      <c r="F17" s="246"/>
      <c r="G17" s="1169" t="s">
        <v>169</v>
      </c>
      <c r="H17" s="1170"/>
      <c r="I17" s="1170"/>
      <c r="J17" s="1171"/>
      <c r="K17" s="270">
        <v>5957896</v>
      </c>
      <c r="L17" s="270">
        <v>72530</v>
      </c>
      <c r="M17" s="271">
        <v>72665</v>
      </c>
      <c r="N17" s="272">
        <v>-0.2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6.65</v>
      </c>
      <c r="L21" s="283">
        <v>7.22</v>
      </c>
      <c r="M21" s="284">
        <v>-0.56999999999999995</v>
      </c>
      <c r="N21" s="251"/>
      <c r="O21" s="285"/>
      <c r="P21" s="281"/>
    </row>
    <row r="22" spans="1:16" s="286" customFormat="1" x14ac:dyDescent="0.15">
      <c r="A22" s="281"/>
      <c r="B22" s="251"/>
      <c r="C22" s="251"/>
      <c r="D22" s="251"/>
      <c r="E22" s="251"/>
      <c r="F22" s="251"/>
      <c r="G22" s="1163" t="s">
        <v>491</v>
      </c>
      <c r="H22" s="1164"/>
      <c r="I22" s="1164"/>
      <c r="J22" s="1165"/>
      <c r="K22" s="287">
        <v>99.6</v>
      </c>
      <c r="L22" s="288">
        <v>98.4</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2165243</v>
      </c>
      <c r="L32" s="296">
        <v>26359</v>
      </c>
      <c r="M32" s="297">
        <v>39687</v>
      </c>
      <c r="N32" s="298">
        <v>-33.6</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56</v>
      </c>
      <c r="N34" s="298" t="s">
        <v>482</v>
      </c>
    </row>
    <row r="35" spans="1:16" ht="27" customHeight="1" x14ac:dyDescent="0.15">
      <c r="A35" s="250"/>
      <c r="B35" s="246"/>
      <c r="C35" s="246"/>
      <c r="D35" s="246"/>
      <c r="E35" s="246"/>
      <c r="F35" s="246"/>
      <c r="G35" s="1154" t="s">
        <v>498</v>
      </c>
      <c r="H35" s="1155"/>
      <c r="I35" s="1155"/>
      <c r="J35" s="1156"/>
      <c r="K35" s="296">
        <v>1458592</v>
      </c>
      <c r="L35" s="296">
        <v>17757</v>
      </c>
      <c r="M35" s="297">
        <v>13696</v>
      </c>
      <c r="N35" s="298">
        <v>29.7</v>
      </c>
    </row>
    <row r="36" spans="1:16" ht="27" customHeight="1" x14ac:dyDescent="0.15">
      <c r="A36" s="250"/>
      <c r="B36" s="246"/>
      <c r="C36" s="246"/>
      <c r="D36" s="246"/>
      <c r="E36" s="246"/>
      <c r="F36" s="246"/>
      <c r="G36" s="1154" t="s">
        <v>499</v>
      </c>
      <c r="H36" s="1155"/>
      <c r="I36" s="1155"/>
      <c r="J36" s="1156"/>
      <c r="K36" s="296">
        <v>109037</v>
      </c>
      <c r="L36" s="296">
        <v>1327</v>
      </c>
      <c r="M36" s="297">
        <v>1733</v>
      </c>
      <c r="N36" s="298">
        <v>-23.4</v>
      </c>
    </row>
    <row r="37" spans="1:16" ht="13.5" customHeight="1" x14ac:dyDescent="0.15">
      <c r="A37" s="250"/>
      <c r="B37" s="246"/>
      <c r="C37" s="246"/>
      <c r="D37" s="246"/>
      <c r="E37" s="246"/>
      <c r="F37" s="246"/>
      <c r="G37" s="1154" t="s">
        <v>500</v>
      </c>
      <c r="H37" s="1155"/>
      <c r="I37" s="1155"/>
      <c r="J37" s="1156"/>
      <c r="K37" s="296" t="s">
        <v>482</v>
      </c>
      <c r="L37" s="296" t="s">
        <v>482</v>
      </c>
      <c r="M37" s="297">
        <v>790</v>
      </c>
      <c r="N37" s="298" t="s">
        <v>482</v>
      </c>
    </row>
    <row r="38" spans="1:16" ht="27" customHeight="1" x14ac:dyDescent="0.15">
      <c r="A38" s="250"/>
      <c r="B38" s="246"/>
      <c r="C38" s="246"/>
      <c r="D38" s="246"/>
      <c r="E38" s="246"/>
      <c r="F38" s="246"/>
      <c r="G38" s="1157" t="s">
        <v>501</v>
      </c>
      <c r="H38" s="1158"/>
      <c r="I38" s="1158"/>
      <c r="J38" s="1159"/>
      <c r="K38" s="299" t="s">
        <v>482</v>
      </c>
      <c r="L38" s="299" t="s">
        <v>482</v>
      </c>
      <c r="M38" s="300">
        <v>1</v>
      </c>
      <c r="N38" s="301" t="s">
        <v>482</v>
      </c>
      <c r="O38" s="295"/>
    </row>
    <row r="39" spans="1:16" x14ac:dyDescent="0.15">
      <c r="A39" s="250"/>
      <c r="B39" s="246"/>
      <c r="C39" s="246"/>
      <c r="D39" s="246"/>
      <c r="E39" s="246"/>
      <c r="F39" s="246"/>
      <c r="G39" s="1157" t="s">
        <v>502</v>
      </c>
      <c r="H39" s="1158"/>
      <c r="I39" s="1158"/>
      <c r="J39" s="1159"/>
      <c r="K39" s="302">
        <v>-420103</v>
      </c>
      <c r="L39" s="302">
        <v>-5114</v>
      </c>
      <c r="M39" s="303">
        <v>-5521</v>
      </c>
      <c r="N39" s="304">
        <v>-7.4</v>
      </c>
      <c r="O39" s="295"/>
    </row>
    <row r="40" spans="1:16" ht="27" customHeight="1" x14ac:dyDescent="0.15">
      <c r="A40" s="250"/>
      <c r="B40" s="246"/>
      <c r="C40" s="246"/>
      <c r="D40" s="246"/>
      <c r="E40" s="246"/>
      <c r="F40" s="246"/>
      <c r="G40" s="1154" t="s">
        <v>503</v>
      </c>
      <c r="H40" s="1155"/>
      <c r="I40" s="1155"/>
      <c r="J40" s="1156"/>
      <c r="K40" s="302">
        <v>-2752483</v>
      </c>
      <c r="L40" s="302">
        <v>-33508</v>
      </c>
      <c r="M40" s="303">
        <v>-35785</v>
      </c>
      <c r="N40" s="304">
        <v>-6.4</v>
      </c>
      <c r="O40" s="295"/>
    </row>
    <row r="41" spans="1:16" x14ac:dyDescent="0.15">
      <c r="A41" s="250"/>
      <c r="B41" s="246"/>
      <c r="C41" s="246"/>
      <c r="D41" s="246"/>
      <c r="E41" s="246"/>
      <c r="F41" s="246"/>
      <c r="G41" s="1160" t="s">
        <v>280</v>
      </c>
      <c r="H41" s="1161"/>
      <c r="I41" s="1161"/>
      <c r="J41" s="1162"/>
      <c r="K41" s="296">
        <v>560286</v>
      </c>
      <c r="L41" s="302">
        <v>6821</v>
      </c>
      <c r="M41" s="303">
        <v>14658</v>
      </c>
      <c r="N41" s="304">
        <v>-53.5</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2421283</v>
      </c>
      <c r="J51" s="322">
        <v>29516</v>
      </c>
      <c r="K51" s="323">
        <v>-2.1</v>
      </c>
      <c r="L51" s="324">
        <v>50880</v>
      </c>
      <c r="M51" s="325">
        <v>7</v>
      </c>
      <c r="N51" s="326">
        <v>-9.1</v>
      </c>
    </row>
    <row r="52" spans="1:14" x14ac:dyDescent="0.15">
      <c r="A52" s="250"/>
      <c r="B52" s="246"/>
      <c r="C52" s="246"/>
      <c r="D52" s="246"/>
      <c r="E52" s="246"/>
      <c r="F52" s="246"/>
      <c r="G52" s="327"/>
      <c r="H52" s="328" t="s">
        <v>514</v>
      </c>
      <c r="I52" s="329">
        <v>1286901</v>
      </c>
      <c r="J52" s="330">
        <v>15688</v>
      </c>
      <c r="K52" s="331">
        <v>-12.9</v>
      </c>
      <c r="L52" s="332">
        <v>26879</v>
      </c>
      <c r="M52" s="333">
        <v>2.4</v>
      </c>
      <c r="N52" s="334">
        <v>-15.3</v>
      </c>
    </row>
    <row r="53" spans="1:14" x14ac:dyDescent="0.15">
      <c r="A53" s="250"/>
      <c r="B53" s="246"/>
      <c r="C53" s="246"/>
      <c r="D53" s="246"/>
      <c r="E53" s="246"/>
      <c r="F53" s="246"/>
      <c r="G53" s="312" t="s">
        <v>515</v>
      </c>
      <c r="H53" s="313"/>
      <c r="I53" s="321">
        <v>6247813</v>
      </c>
      <c r="J53" s="322">
        <v>75796</v>
      </c>
      <c r="K53" s="323">
        <v>156.80000000000001</v>
      </c>
      <c r="L53" s="324">
        <v>63956</v>
      </c>
      <c r="M53" s="325">
        <v>25.7</v>
      </c>
      <c r="N53" s="326">
        <v>131.1</v>
      </c>
    </row>
    <row r="54" spans="1:14" x14ac:dyDescent="0.15">
      <c r="A54" s="250"/>
      <c r="B54" s="246"/>
      <c r="C54" s="246"/>
      <c r="D54" s="246"/>
      <c r="E54" s="246"/>
      <c r="F54" s="246"/>
      <c r="G54" s="327"/>
      <c r="H54" s="328" t="s">
        <v>514</v>
      </c>
      <c r="I54" s="329">
        <v>3495647</v>
      </c>
      <c r="J54" s="330">
        <v>42408</v>
      </c>
      <c r="K54" s="331">
        <v>170.3</v>
      </c>
      <c r="L54" s="332">
        <v>29239</v>
      </c>
      <c r="M54" s="333">
        <v>8.8000000000000007</v>
      </c>
      <c r="N54" s="334">
        <v>161.5</v>
      </c>
    </row>
    <row r="55" spans="1:14" x14ac:dyDescent="0.15">
      <c r="A55" s="250"/>
      <c r="B55" s="246"/>
      <c r="C55" s="246"/>
      <c r="D55" s="246"/>
      <c r="E55" s="246"/>
      <c r="F55" s="246"/>
      <c r="G55" s="312" t="s">
        <v>516</v>
      </c>
      <c r="H55" s="313"/>
      <c r="I55" s="321">
        <v>5410047</v>
      </c>
      <c r="J55" s="322">
        <v>65578</v>
      </c>
      <c r="K55" s="323">
        <v>-13.5</v>
      </c>
      <c r="L55" s="324">
        <v>66255</v>
      </c>
      <c r="M55" s="325">
        <v>3.6</v>
      </c>
      <c r="N55" s="326">
        <v>-17.100000000000001</v>
      </c>
    </row>
    <row r="56" spans="1:14" x14ac:dyDescent="0.15">
      <c r="A56" s="250"/>
      <c r="B56" s="246"/>
      <c r="C56" s="246"/>
      <c r="D56" s="246"/>
      <c r="E56" s="246"/>
      <c r="F56" s="246"/>
      <c r="G56" s="327"/>
      <c r="H56" s="328" t="s">
        <v>514</v>
      </c>
      <c r="I56" s="329">
        <v>1478929</v>
      </c>
      <c r="J56" s="330">
        <v>17927</v>
      </c>
      <c r="K56" s="331">
        <v>-57.7</v>
      </c>
      <c r="L56" s="332">
        <v>31822</v>
      </c>
      <c r="M56" s="333">
        <v>8.8000000000000007</v>
      </c>
      <c r="N56" s="334">
        <v>-66.5</v>
      </c>
    </row>
    <row r="57" spans="1:14" x14ac:dyDescent="0.15">
      <c r="A57" s="250"/>
      <c r="B57" s="246"/>
      <c r="C57" s="246"/>
      <c r="D57" s="246"/>
      <c r="E57" s="246"/>
      <c r="F57" s="246"/>
      <c r="G57" s="312" t="s">
        <v>517</v>
      </c>
      <c r="H57" s="313"/>
      <c r="I57" s="321">
        <v>10673468</v>
      </c>
      <c r="J57" s="322">
        <v>129756</v>
      </c>
      <c r="K57" s="323">
        <v>97.9</v>
      </c>
      <c r="L57" s="324">
        <v>54227</v>
      </c>
      <c r="M57" s="325">
        <v>-18.2</v>
      </c>
      <c r="N57" s="326">
        <v>116.1</v>
      </c>
    </row>
    <row r="58" spans="1:14" x14ac:dyDescent="0.15">
      <c r="A58" s="250"/>
      <c r="B58" s="246"/>
      <c r="C58" s="246"/>
      <c r="D58" s="246"/>
      <c r="E58" s="246"/>
      <c r="F58" s="246"/>
      <c r="G58" s="327"/>
      <c r="H58" s="328" t="s">
        <v>514</v>
      </c>
      <c r="I58" s="329">
        <v>2729009</v>
      </c>
      <c r="J58" s="330">
        <v>33176</v>
      </c>
      <c r="K58" s="331">
        <v>85.1</v>
      </c>
      <c r="L58" s="332">
        <v>29694</v>
      </c>
      <c r="M58" s="333">
        <v>-6.7</v>
      </c>
      <c r="N58" s="334">
        <v>91.8</v>
      </c>
    </row>
    <row r="59" spans="1:14" x14ac:dyDescent="0.15">
      <c r="A59" s="250"/>
      <c r="B59" s="246"/>
      <c r="C59" s="246"/>
      <c r="D59" s="246"/>
      <c r="E59" s="246"/>
      <c r="F59" s="246"/>
      <c r="G59" s="312" t="s">
        <v>518</v>
      </c>
      <c r="H59" s="313"/>
      <c r="I59" s="321">
        <v>5379363</v>
      </c>
      <c r="J59" s="322">
        <v>65487</v>
      </c>
      <c r="K59" s="323">
        <v>-49.5</v>
      </c>
      <c r="L59" s="324">
        <v>57295</v>
      </c>
      <c r="M59" s="325">
        <v>5.7</v>
      </c>
      <c r="N59" s="326">
        <v>-55.2</v>
      </c>
    </row>
    <row r="60" spans="1:14" x14ac:dyDescent="0.15">
      <c r="A60" s="250"/>
      <c r="B60" s="246"/>
      <c r="C60" s="246"/>
      <c r="D60" s="246"/>
      <c r="E60" s="246"/>
      <c r="F60" s="246"/>
      <c r="G60" s="327"/>
      <c r="H60" s="328" t="s">
        <v>514</v>
      </c>
      <c r="I60" s="335">
        <v>1212596</v>
      </c>
      <c r="J60" s="330">
        <v>14762</v>
      </c>
      <c r="K60" s="331">
        <v>-55.5</v>
      </c>
      <c r="L60" s="332">
        <v>32771</v>
      </c>
      <c r="M60" s="333">
        <v>10.4</v>
      </c>
      <c r="N60" s="334">
        <v>-65.900000000000006</v>
      </c>
    </row>
    <row r="61" spans="1:14" x14ac:dyDescent="0.15">
      <c r="A61" s="250"/>
      <c r="B61" s="246"/>
      <c r="C61" s="246"/>
      <c r="D61" s="246"/>
      <c r="E61" s="246"/>
      <c r="F61" s="246"/>
      <c r="G61" s="312" t="s">
        <v>519</v>
      </c>
      <c r="H61" s="336"/>
      <c r="I61" s="337">
        <v>6026395</v>
      </c>
      <c r="J61" s="338">
        <v>73227</v>
      </c>
      <c r="K61" s="339">
        <v>37.9</v>
      </c>
      <c r="L61" s="340">
        <v>58523</v>
      </c>
      <c r="M61" s="341">
        <v>4.8</v>
      </c>
      <c r="N61" s="326">
        <v>33.1</v>
      </c>
    </row>
    <row r="62" spans="1:14" x14ac:dyDescent="0.15">
      <c r="A62" s="250"/>
      <c r="B62" s="246"/>
      <c r="C62" s="246"/>
      <c r="D62" s="246"/>
      <c r="E62" s="246"/>
      <c r="F62" s="246"/>
      <c r="G62" s="327"/>
      <c r="H62" s="328" t="s">
        <v>514</v>
      </c>
      <c r="I62" s="329">
        <v>2040616</v>
      </c>
      <c r="J62" s="330">
        <v>24792</v>
      </c>
      <c r="K62" s="331">
        <v>25.9</v>
      </c>
      <c r="L62" s="332">
        <v>30081</v>
      </c>
      <c r="M62" s="333">
        <v>4.7</v>
      </c>
      <c r="N62" s="334">
        <v>21.2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28.38</v>
      </c>
      <c r="G47" s="12">
        <v>30.65</v>
      </c>
      <c r="H47" s="12">
        <v>30.33</v>
      </c>
      <c r="I47" s="12">
        <v>30.07</v>
      </c>
      <c r="J47" s="13">
        <v>20.87</v>
      </c>
    </row>
    <row r="48" spans="2:10" ht="57.75" customHeight="1" x14ac:dyDescent="0.15">
      <c r="B48" s="14"/>
      <c r="C48" s="1174" t="s">
        <v>4</v>
      </c>
      <c r="D48" s="1174"/>
      <c r="E48" s="1175"/>
      <c r="F48" s="15">
        <v>5.0999999999999996</v>
      </c>
      <c r="G48" s="16">
        <v>4.8899999999999997</v>
      </c>
      <c r="H48" s="16">
        <v>3.17</v>
      </c>
      <c r="I48" s="16">
        <v>3.65</v>
      </c>
      <c r="J48" s="17">
        <v>2.92</v>
      </c>
    </row>
    <row r="49" spans="2:10" ht="57.75" customHeight="1" thickBot="1" x14ac:dyDescent="0.2">
      <c r="B49" s="18"/>
      <c r="C49" s="1176" t="s">
        <v>5</v>
      </c>
      <c r="D49" s="1176"/>
      <c r="E49" s="1177"/>
      <c r="F49" s="19">
        <v>1.93</v>
      </c>
      <c r="G49" s="20">
        <v>2.38</v>
      </c>
      <c r="H49" s="20" t="s">
        <v>526</v>
      </c>
      <c r="I49" s="20">
        <v>1.7</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2018-03-27T08:04:56Z</cp:lastPrinted>
  <dcterms:created xsi:type="dcterms:W3CDTF">2018-01-24T05:24:00Z</dcterms:created>
  <dcterms:modified xsi:type="dcterms:W3CDTF">2018-11-27T06:09:16Z</dcterms:modified>
  <cp:category/>
</cp:coreProperties>
</file>