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BE38" i="9"/>
  <c r="AM38" i="9"/>
  <c r="C38" i="9"/>
  <c r="BE37" i="9"/>
  <c r="AM37" i="9"/>
  <c r="C37" i="9"/>
  <c r="BE36" i="9"/>
  <c r="AM36" i="9"/>
  <c r="BW35" i="9"/>
  <c r="BW36" i="9" s="1"/>
  <c r="BW37" i="9" s="1"/>
  <c r="BW38" i="9" s="1"/>
  <c r="BW39" i="9" s="1"/>
  <c r="BW40" i="9" s="1"/>
  <c r="BW41" i="9" s="1"/>
  <c r="BW42" i="9" s="1"/>
  <c r="C35" i="9"/>
  <c r="C36" i="9" s="1"/>
  <c r="CO34" i="9"/>
  <c r="CO35" i="9" s="1"/>
  <c r="CO36" i="9" s="1"/>
  <c r="CO37" i="9" s="1"/>
  <c r="CO38" i="9" s="1"/>
  <c r="CO39" i="9" s="1"/>
  <c r="CO40" i="9" s="1"/>
  <c r="CO41" i="9" s="1"/>
  <c r="CO42" i="9" s="1"/>
  <c r="BW34" i="9"/>
  <c r="C34" i="9"/>
  <c r="AM34" i="9" l="1"/>
  <c r="AM35"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<sst xmlns="http://schemas.openxmlformats.org/spreadsheetml/2006/main" count="1047" uniqueCount="559">
  <si>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</si>
  <si>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</si>
  <si>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</si>
  <si>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</si>
  <si>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</si>
  <si>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</si>
  <si>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</si>
  <si>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</si>
  <si>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</si>
  <si>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</si>
  <si>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</si>
  <si>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</si>
  <si>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</si>
  <si>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</si>
  <si>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</si>
  <si>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</si>
  <si>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</si>
  <si>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</si>
  <si>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</si>
  <si>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</si>
  <si>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</si>
  <si>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</si>
  <si>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</si>
  <si>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</si>
  <si>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</si>
  <si>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</si>
  <si>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</si>
  <si>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</si>
  <si>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</si>
  <si>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</si>
  <si>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</si>
  <si>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</si>
  <si>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</si>
  <si>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</si>
  <si>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</si>
  <si>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</si>
  <si>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</si>
  <si>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</si>
  <si>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</si>
  <si>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</si>
  <si>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</si>
  <si>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</si>
  <si>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</si>
  <si>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</si>
  <si>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</si>
  <si>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</si>
  <si>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</si>
  <si>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</si>
  <si>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</si>
  <si>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</si>
  <si>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</si>
  <si>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</si>
  <si>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</si>
  <si>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</si>
  <si>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</si>
  <si>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</si>
  <si>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</si>
  <si>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</si>
  <si>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</si>
  <si>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</si>
  <si>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</si>
  <si>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</si>
  <si>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</si>
  <si>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</si>
  <si>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</si>
  <si>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</si>
  <si>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</si>
  <si>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</si>
  <si>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</si>
  <si>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</si>
  <si>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</si>
  <si>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</si>
  <si>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</si>
  <si>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</si>
  <si>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</si>
  <si>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</si>
  <si>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</si>
  <si>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</si>
  <si>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</si>
  <si>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</si>
  <si>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</si>
  <si>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</si>
  <si>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</si>
  <si>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</si>
  <si>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</si>
  <si>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</si>
  <si>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</si>
  <si>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</si>
  <si>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</si>
  <si>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</si>
  <si>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</si>
  <si>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</si>
  <si>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</si>
  <si>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</si>
  <si>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</si>
  <si>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</si>
  <si>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</si>
  <si>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</si>
  <si>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</si>
  <si>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</si>
  <si>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</si>
  <si>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</si>
  <si>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</si>
  <si>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</si>
  <si>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</si>
  <si>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</si>
  <si>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</si>
  <si>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</si>
  <si>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</si>
  <si>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</si>
  <si>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</si>
  <si>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</si>
  <si>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</si>
  <si>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</si>
  <si>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</si>
  <si>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</si>
  <si>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</si>
  <si>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</si>
  <si>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</si>
  <si>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</si>
  <si>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</si>
  <si>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</si>
  <si>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</si>
  <si>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</si>
  <si>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</si>
  <si>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</si>
  <si>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</si>
  <si>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</si>
  <si>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</si>
  <si>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</si>
  <si>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</si>
  <si>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</si>
  <si>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</si>
  <si>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</si>
  <si>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</si>
  <si>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</si>
  <si>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</si>
  <si>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</si>
  <si>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</si>
  <si>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</si>
  <si>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</si>
  <si>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</si>
  <si>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</si>
  <si>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</si>
  <si>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</si>
  <si>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</si>
  <si>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</si>
  <si>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</si>
  <si>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</si>
  <si>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</si>
  <si>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</si>
  <si>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</si>
  <si>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</si>
  <si>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</si>
  <si>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</si>
  <si>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</si>
  <si>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</si>
  <si>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</si>
  <si>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</si>
  <si>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</si>
  <si>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</si>
  <si>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</si>
  <si>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</si>
  <si>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</si>
  <si>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</si>
  <si>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</si>
  <si>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</si>
  <si>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</si>
  <si>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</si>
  <si>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</si>
  <si>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</si>
  <si>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</si>
  <si>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</si>
  <si>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</si>
  <si>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</si>
  <si>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</si>
  <si>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</si>
  <si>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</si>
  <si>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</si>
  <si>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</si>
  <si>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</si>
  <si>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</si>
  <si>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</si>
  <si>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</si>
  <si>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</si>
  <si>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</si>
  <si>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</si>
  <si>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</si>
  <si>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</si>
  <si>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</si>
  <si>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</si>
  <si>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</si>
  <si>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</si>
  <si>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</si>
  <si>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</si>
  <si>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滋賀県近江八幡市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</si>
  <si>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</si>
  <si>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</si>
  <si>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</si>
  <si>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</si>
  <si>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</si>
  <si>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</si>
  <si>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</si>
  <si>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</si>
  <si>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</si>
  <si>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</si>
  <si>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</si>
  <si>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</si>
  <si>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</si>
  <si>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</si>
  <si>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</si>
  <si>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</si>
  <si>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</si>
  <si>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</si>
  <si>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</si>
  <si>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</si>
  <si>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</si>
  <si>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</si>
  <si>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</si>
  <si>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</si>
  <si>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</si>
  <si>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</si>
  <si>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</si>
  <si>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</si>
  <si>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</si>
  <si>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</si>
  <si>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</si>
  <si>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</si>
  <si>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</si>
  <si>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</si>
  <si>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</si>
  <si>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</si>
  <si>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</si>
  <si>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</si>
  <si>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</si>
  <si>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</si>
  <si>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</si>
  <si>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</si>
  <si>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</si>
  <si>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</si>
  <si>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</si>
  <si>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</si>
  <si>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</si>
  <si>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</si>
  <si>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</si>
  <si>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</si>
  <si>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</si>
  <si>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</si>
  <si>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</si>
  <si>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</si>
  <si>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</si>
  <si>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</si>
  <si>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</si>
  <si>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</si>
  <si>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</si>
  <si>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</si>
  <si>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</si>
  <si>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</si>
  <si>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</si>
  <si>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</si>
  <si>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</si>
  <si>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</si>
  <si>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</si>
  <si>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</si>
  <si>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</si>
  <si>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</si>
  <si>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</si>
  <si>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</si>
  <si>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</si>
  <si>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</si>
  <si>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</si>
  <si>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</si>
  <si>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</si>
  <si>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</si>
  <si>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</si>
  <si>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</si>
  <si>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</si>
  <si>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</si>
  <si>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</si>
  <si>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</si>
  <si>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</si>
  <si>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</si>
  <si>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</si>
  <si>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</si>
  <si>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</si>
  <si>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</si>
  <si>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</si>
  <si>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</si>
  <si>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</si>
  <si>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</si>
  <si>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</si>
  <si>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</si>
  <si>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</si>
  <si>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</si>
  <si>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</si>
  <si>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</si>
  <si>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</si>
  <si>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</si>
  <si>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</si>
  <si>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</si>
  <si>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</si>
  <si>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</si>
  <si>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</si>
  <si>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</si>
  <si>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</si>
  <si>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</si>
  <si>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</si>
  <si>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</si>
  <si>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</si>
  <si>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</si>
  <si>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</si>
  <si>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</si>
  <si>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</si>
  <si>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</si>
  <si>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</si>
  <si>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</si>
  <si>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</si>
  <si>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</si>
  <si>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</si>
  <si>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</si>
  <si>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</si>
  <si>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</si>
  <si>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</si>
  <si>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</si>
  <si>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</si>
  <si>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</si>
  <si>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</si>
  <si>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</si>
  <si>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</si>
  <si>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</si>
  <si>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</si>
  <si>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</si>
  <si>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</si>
  <si>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</si>
  <si>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</si>
  <si>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</si>
  <si>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</si>
  <si>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</si>
  <si>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</si>
  <si>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</si>
  <si>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</si>
  <si>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</si>
  <si>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</si>
  <si>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</si>
  <si>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</si>
  <si>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滋賀県近江八幡市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</si>
  <si>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</si>
  <si>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</si>
  <si>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</si>
  <si>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</si>
  <si>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</si>
  <si>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</si>
  <si>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</si>
  <si>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</si>
  <si>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</si>
  <si>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</si>
  <si>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</si>
  <si>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</si>
  <si>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</si>
  <si>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</si>
  <si>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</si>
  <si>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</si>
  <si>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</si>
  <si>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</si>
  <si>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</si>
  <si>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</si>
  <si>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子ども療育事業特別会計</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</si>
  <si>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</si>
  <si>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</si>
  <si>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</si>
  <si>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</si>
  <si>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</si>
  <si>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</si>
  <si>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</si>
  <si>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</si>
  <si>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</si>
  <si>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</si>
  <si>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</si>
  <si>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</si>
  <si>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</si>
  <si>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</si>
  <si>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</si>
  <si>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</si>
  <si>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</si>
  <si>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</si>
  <si>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</si>
  <si>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</si>
  <si>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</si>
  <si>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</si>
  <si>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</si>
  <si>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</si>
  <si>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</si>
  <si>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</si>
  <si>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</si>
  <si>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</si>
  <si>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</si>
  <si>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</si>
  <si>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</si>
  <si>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</si>
  <si>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</si>
  <si>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</si>
  <si>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</si>
  <si>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</si>
  <si>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</si>
  <si>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</si>
  <si>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</si>
  <si>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</si>
  <si>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</si>
  <si>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</si>
  <si>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</si>
  <si>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</si>
  <si>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</si>
  <si>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</si>
  <si>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</si>
  <si>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</si>
  <si>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</si>
  <si>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</si>
  <si>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</si>
  <si>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</si>
  <si>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</si>
  <si>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</si>
  <si>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</si>
  <si>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</si>
  <si>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</si>
  <si>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</si>
  <si>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</si>
  <si>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</si>
  <si>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</si>
  <si>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</si>
  <si>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</si>
  <si>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</si>
  <si>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</si>
  <si>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</si>
  <si>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</si>
  <si>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</si>
  <si>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</si>
  <si>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</si>
  <si>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</si>
  <si>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</si>
  <si>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</si>
  <si>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</si>
  <si>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</si>
  <si>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</si>
  <si>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</si>
  <si>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</si>
  <si>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</si>
  <si>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</si>
  <si>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</si>
  <si>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</si>
  <si>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</si>
  <si>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</si>
  <si>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</si>
  <si>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</si>
  <si>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</si>
  <si>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</si>
  <si>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</si>
  <si>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</si>
  <si>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</si>
  <si>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</si>
  <si>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</si>
  <si>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</si>
  <si>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</si>
  <si>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</si>
  <si>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</si>
  <si>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</si>
  <si>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</si>
  <si>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</si>
  <si>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</si>
  <si>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</si>
  <si>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</si>
  <si>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</si>
  <si>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</si>
  <si>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</si>
  <si>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</si>
  <si>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</si>
  <si>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</si>
  <si>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</si>
  <si>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</si>
  <si>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</si>
  <si>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</si>
  <si>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</si>
  <si>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</si>
  <si>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</si>
  <si>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</si>
  <si>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</si>
  <si>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</si>
  <si>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</si>
  <si>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</si>
  <si>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</si>
  <si>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</si>
  <si>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</si>
  <si>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</si>
  <si>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</si>
  <si>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</si>
  <si>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</si>
  <si>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</si>
  <si>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</si>
  <si>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</si>
  <si>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</si>
  <si>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</si>
  <si>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</si>
  <si>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</si>
  <si>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</si>
  <si>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</si>
  <si>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</si>
  <si>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</si>
  <si>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</si>
  <si>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</si>
  <si>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</si>
  <si>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</si>
  <si>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</si>
  <si>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</si>
  <si>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</si>
  <si>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</si>
  <si>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</si>
  <si>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</si>
  <si>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</si>
  <si>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</si>
  <si>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</si>
  <si>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</si>
  <si>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</si>
  <si>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</si>
  <si>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</si>
  <si>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</si>
  <si>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</si>
  <si>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</si>
  <si>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水道事業会計</t>
  </si>
  <si>
    <t>一般会計</t>
  </si>
  <si>
    <t>公共下水道事業特別会計</t>
  </si>
  <si>
    <t>国民健康保険特別会計</t>
  </si>
  <si>
    <t>介護保険事業（保険事業勘定）特別会計</t>
  </si>
  <si>
    <t>後期高齢者医療特別会計</t>
  </si>
  <si>
    <t>介護保険事業（サービス事業勘定）特別会計</t>
  </si>
  <si>
    <t>その他会計（赤字）</t>
  </si>
  <si>
    <t>その他会計（黒字）</t>
  </si>
  <si>
    <t>東近江行政組合（一般会計）</t>
    <rPh sb="0" eb="1">
      <t>ヒガシ</t>
    </rPh>
    <rPh sb="1" eb="3">
      <t>オウミ</t>
    </rPh>
    <rPh sb="3" eb="5">
      <t>ギョウセイ</t>
    </rPh>
    <rPh sb="5" eb="7">
      <t>クミアイ</t>
    </rPh>
    <rPh sb="8" eb="10">
      <t>イッパン</t>
    </rPh>
    <rPh sb="10" eb="12">
      <t>カイケイ</t>
    </rPh>
    <phoneticPr fontId="24"/>
  </si>
  <si>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24"/>
  </si>
  <si>
    <t>中部清掃組合</t>
    <rPh sb="0" eb="2">
      <t>チュウブ</t>
    </rPh>
    <rPh sb="2" eb="4">
      <t>セイソウ</t>
    </rPh>
    <rPh sb="4" eb="6">
      <t>クミアイ</t>
    </rPh>
    <phoneticPr fontId="24"/>
  </si>
  <si>
    <t>八日市布引ライフ組合</t>
    <rPh sb="0" eb="3">
      <t>ヨウカイチ</t>
    </rPh>
    <rPh sb="3" eb="5">
      <t>ヌノビキ</t>
    </rPh>
    <rPh sb="8" eb="10">
      <t>クミアイ</t>
    </rPh>
    <phoneticPr fontId="24"/>
  </si>
  <si>
    <t>滋賀県市町村職員研修センター</t>
    <rPh sb="0" eb="3">
      <t>シガケン</t>
    </rPh>
    <rPh sb="3" eb="6">
      <t>シチョウソン</t>
    </rPh>
    <rPh sb="6" eb="8">
      <t>ショクイン</t>
    </rPh>
    <rPh sb="8" eb="10">
      <t>ケンシュウ</t>
    </rPh>
    <phoneticPr fontId="24"/>
  </si>
  <si>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4"/>
  </si>
  <si>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</si>
  <si>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滋賀県市町村交通災害共済組合</t>
    <rPh sb="0" eb="3">
      <t>シガケン</t>
    </rPh>
    <rPh sb="3" eb="6">
      <t>シチョウソン</t>
    </rPh>
    <rPh sb="6" eb="8">
      <t>コウツウ</t>
    </rPh>
    <rPh sb="8" eb="10">
      <t>サイガイ</t>
    </rPh>
    <rPh sb="10" eb="12">
      <t>キョウサイ</t>
    </rPh>
    <rPh sb="12" eb="14">
      <t>クミアイ</t>
    </rPh>
    <phoneticPr fontId="24"/>
  </si>
  <si>
    <t>-</t>
    <phoneticPr fontId="2"/>
  </si>
  <si>
    <t>-</t>
    <phoneticPr fontId="2"/>
  </si>
  <si>
    <t>-</t>
    <phoneticPr fontId="2"/>
  </si>
  <si>
    <t>-</t>
    <phoneticPr fontId="2"/>
  </si>
  <si>
    <t>-</t>
    <phoneticPr fontId="2"/>
  </si>
  <si>
    <t>ハートランド推進財団</t>
    <rPh sb="6" eb="8">
      <t>スイシン</t>
    </rPh>
    <rPh sb="8" eb="10">
      <t>ザイダン</t>
    </rPh>
    <phoneticPr fontId="24"/>
  </si>
  <si>
    <t>近江八幡市国際協会</t>
    <rPh sb="0" eb="5">
      <t>オウミハチマンシ</t>
    </rPh>
    <rPh sb="5" eb="7">
      <t>コクサイ</t>
    </rPh>
    <rPh sb="7" eb="9">
      <t>キョウカイ</t>
    </rPh>
    <phoneticPr fontId="24"/>
  </si>
  <si>
    <t>近江八幡地域勤労者福祉サービスセンター</t>
    <rPh sb="0" eb="4">
      <t>オウミハチマン</t>
    </rPh>
    <rPh sb="4" eb="6">
      <t>チイキ</t>
    </rPh>
    <rPh sb="6" eb="9">
      <t>キンロウシャ</t>
    </rPh>
    <rPh sb="9" eb="11">
      <t>フクシ</t>
    </rPh>
    <phoneticPr fontId="24"/>
  </si>
  <si>
    <t>安土町文芸の郷振興事業団</t>
    <rPh sb="0" eb="3">
      <t>アヅチチョウ</t>
    </rPh>
    <rPh sb="3" eb="5">
      <t>ブンゲイ</t>
    </rPh>
    <rPh sb="6" eb="7">
      <t>サト</t>
    </rPh>
    <rPh sb="7" eb="9">
      <t>シンコウ</t>
    </rPh>
    <rPh sb="9" eb="12">
      <t>ジギョウダン</t>
    </rPh>
    <phoneticPr fontId="24"/>
  </si>
  <si>
    <t>近江八幡市土地開発公社</t>
    <rPh sb="0" eb="5">
      <t>オウミハチマンシ</t>
    </rPh>
    <rPh sb="5" eb="7">
      <t>トチ</t>
    </rPh>
    <rPh sb="7" eb="9">
      <t>カイハツ</t>
    </rPh>
    <rPh sb="9" eb="11">
      <t>コウシャ</t>
    </rPh>
    <phoneticPr fontId="24"/>
  </si>
  <si>
    <t>まっせ</t>
    <phoneticPr fontId="24"/>
  </si>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</sst>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29956</c:v>
                </c:pt>
                <c:pt idx="1">
                  <c:v>53670</c:v>
                </c:pt>
                <c:pt idx="2">
                  <c:v>30144</c:v>
                </c:pt>
                <c:pt idx="3">
                  <c:v>29516</c:v>
                </c:pt>
                <c:pt idx="4">
                  <c:v>75796</c:v>
                </c:pt>
              </c:numCache>
            </c:numRef>
          </c:val>
          <c:smooth val="0"/>
        </c:ser>
        <c:dLbls>
          <c:showLegendKey val="0"/>
          <c:showVal val="0"/>
          <c:showCatName val="0"/>
          <c:showSerName val="0"/>
          <c:showPercent val="0"/>
          <c:showBubbleSize val="0"/>
        </c:dLbls>
        <c:marker val="1"/>
        <c:smooth val="0"/>
        <c:axId val="139786496"/>
        <c:axId val="140280192"/>
      </c:lineChart>
      <c:catAx>
        <c:axId val="1397864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280192"/>
        <c:crosses val="autoZero"/>
        <c:auto val="1"/>
        <c:lblAlgn val="ctr"/>
        <c:lblOffset val="100"/>
        <c:tickLblSkip val="1"/>
        <c:tickMarkSkip val="1"/>
        <c:noMultiLvlLbl val="0"/>
      </c:catAx>
      <c:valAx>
        <c:axId val="1402801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786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7.1</c:v>
                </c:pt>
                <c:pt idx="1">
                  <c:v>8.42</c:v>
                </c:pt>
                <c:pt idx="2">
                  <c:v>6.46</c:v>
                </c:pt>
                <c:pt idx="3">
                  <c:v>5.0999999999999996</c:v>
                </c:pt>
                <c:pt idx="4">
                  <c:v>4.8899999999999997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15.66</c:v>
                </c:pt>
                <c:pt idx="1">
                  <c:v>21.19</c:v>
                </c:pt>
                <c:pt idx="2">
                  <c:v>25.25</c:v>
                </c:pt>
                <c:pt idx="3">
                  <c:v>28.38</c:v>
                </c:pt>
                <c:pt idx="4">
                  <c:v>30.65</c:v>
                </c:pt>
              </c:numCache>
            </c:numRef>
          </c:val>
        </c:ser>
        <c:dLbls>
          <c:showLegendKey val="0"/>
          <c:showVal val="0"/>
          <c:showCatName val="0"/>
          <c:showSerName val="0"/>
          <c:showPercent val="0"/>
          <c:showBubbleSize val="0"/>
        </c:dLbls>
        <c:gapWidth val="250"/>
        <c:overlap val="100"/>
        <c:axId val="140805248"/>
        <c:axId val="14080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11.04</c:v>
                </c:pt>
                <c:pt idx="1">
                  <c:v>7.79</c:v>
                </c:pt>
                <c:pt idx="2">
                  <c:v>2.34</c:v>
                </c:pt>
                <c:pt idx="3">
                  <c:v>1.93</c:v>
                </c:pt>
                <c:pt idx="4">
                  <c:v>2.38</c:v>
                </c:pt>
              </c:numCache>
            </c:numRef>
          </c:val>
          <c:smooth val="0"/>
        </c:ser>
        <c:dLbls>
          <c:showLegendKey val="0"/>
          <c:showVal val="0"/>
          <c:showCatName val="0"/>
          <c:showSerName val="0"/>
          <c:showPercent val="0"/>
          <c:showBubbleSize val="0"/>
        </c:dLbls>
        <c:marker val="1"/>
        <c:smooth val="0"/>
        <c:axId val="140805248"/>
        <c:axId val="140807168"/>
      </c:lineChart>
      <c:catAx>
        <c:axId val="14080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807168"/>
        <c:crosses val="autoZero"/>
        <c:auto val="1"/>
        <c:lblAlgn val="ctr"/>
        <c:lblOffset val="100"/>
        <c:tickLblSkip val="1"/>
        <c:tickMarkSkip val="1"/>
        <c:noMultiLvlLbl val="0"/>
      </c:catAx>
      <c:valAx>
        <c:axId val="14080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0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0.05</c:v>
                </c:pt>
                <c:pt idx="4">
                  <c:v>#N/A</c:v>
                </c:pt>
                <c:pt idx="5">
                  <c:v>0.08</c:v>
                </c:pt>
                <c:pt idx="6">
                  <c:v>#N/A</c:v>
                </c:pt>
                <c:pt idx="7">
                  <c:v>0.01</c:v>
                </c:pt>
                <c:pt idx="8">
                  <c:v>#N/A</c:v>
                </c:pt>
                <c:pt idx="9">
                  <c:v>0.02</c:v>
                </c:pt>
              </c:numCache>
            </c:numRef>
          </c:val>
        </c:ser>
        <c:ser>
          <c:idx val="4"/>
          <c:order val="4"/>
          <c:tx>
            <c:strRef>
              <c:f>データシート!$A$31</c:f>
              <c:strCache>
                <c:ptCount val="1"/>
                <c:pt idx="0">
                  <c:v>介護保険事業（保険事業勘定）特別会計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0.17</c:v>
                </c:pt>
                <c:pt idx="2">
                  <c:v>#N/A</c:v>
                </c:pt>
                <c:pt idx="3">
                  <c:v>0.05</c:v>
                </c:pt>
                <c:pt idx="4">
                  <c:v>#N/A</c:v>
                </c:pt>
                <c:pt idx="5">
                  <c:v>0.11</c:v>
                </c:pt>
                <c:pt idx="6">
                  <c:v>#N/A</c:v>
                </c:pt>
                <c:pt idx="7">
                  <c:v>0.02</c:v>
                </c:pt>
                <c:pt idx="8">
                  <c:v>#N/A</c:v>
                </c:pt>
                <c:pt idx="9">
                  <c:v>0.03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0.04</c:v>
                </c:pt>
                <c:pt idx="4">
                  <c:v>#N/A</c:v>
                </c:pt>
                <c:pt idx="5">
                  <c:v>0.06</c:v>
                </c:pt>
                <c:pt idx="6">
                  <c:v>#N/A</c:v>
                </c:pt>
                <c:pt idx="7">
                  <c:v>0.66</c:v>
                </c:pt>
                <c:pt idx="8">
                  <c:v>#N/A</c:v>
                </c:pt>
                <c:pt idx="9">
                  <c:v>0.05</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0.22</c:v>
                </c:pt>
                <c:pt idx="2">
                  <c:v>#N/A</c:v>
                </c:pt>
                <c:pt idx="3">
                  <c:v>0.24</c:v>
                </c:pt>
                <c:pt idx="4">
                  <c:v>#N/A</c:v>
                </c:pt>
                <c:pt idx="5">
                  <c:v>0.19</c:v>
                </c:pt>
                <c:pt idx="6">
                  <c:v>#N/A</c:v>
                </c:pt>
                <c:pt idx="7">
                  <c:v>0.23</c:v>
                </c:pt>
                <c:pt idx="8">
                  <c:v>#N/A</c:v>
                </c:pt>
                <c:pt idx="9">
                  <c:v>0.22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7.09</c:v>
                </c:pt>
                <c:pt idx="2">
                  <c:v>#N/A</c:v>
                </c:pt>
                <c:pt idx="3">
                  <c:v>8.42</c:v>
                </c:pt>
                <c:pt idx="4">
                  <c:v>#N/A</c:v>
                </c:pt>
                <c:pt idx="5">
                  <c:v>6.45</c:v>
                </c:pt>
                <c:pt idx="6">
                  <c:v>#N/A</c:v>
                </c:pt>
                <c:pt idx="7">
                  <c:v>5.0999999999999996</c:v>
                </c:pt>
                <c:pt idx="8">
                  <c:v>#N/A</c:v>
                </c:pt>
                <c:pt idx="9">
                  <c:v>4.8899999999999997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9.93</c:v>
                </c:pt>
                <c:pt idx="2">
                  <c:v>#N/A</c:v>
                </c:pt>
                <c:pt idx="3">
                  <c:v>9.82</c:v>
                </c:pt>
                <c:pt idx="4">
                  <c:v>#N/A</c:v>
                </c:pt>
                <c:pt idx="5">
                  <c:v>9.09</c:v>
                </c:pt>
                <c:pt idx="6">
                  <c:v>#N/A</c:v>
                </c:pt>
                <c:pt idx="7">
                  <c:v>9.73</c:v>
                </c:pt>
                <c:pt idx="8">
                  <c:v>#N/A</c:v>
                </c:pt>
                <c:pt idx="9">
                  <c:v>9.64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2.33</c:v>
                </c:pt>
                <c:pt idx="2">
                  <c:v>#N/A</c:v>
                </c:pt>
                <c:pt idx="3">
                  <c:v>5.88</c:v>
                </c:pt>
                <c:pt idx="4">
                  <c:v>#N/A</c:v>
                </c:pt>
                <c:pt idx="5">
                  <c:v>9.49</c:v>
                </c:pt>
                <c:pt idx="6">
                  <c:v>#N/A</c:v>
                </c:pt>
                <c:pt idx="7">
                  <c:v>15</c:v>
                </c:pt>
                <c:pt idx="8">
                  <c:v>#N/A</c:v>
                </c:pt>
                <c:pt idx="9">
                  <c:v>20.13</c:v>
                </c:pt>
              </c:numCache>
            </c:numRef>
          </c:val>
        </c:ser>
        <c:dLbls>
          <c:showLegendKey val="0"/>
          <c:showVal val="0"/>
          <c:showCatName val="0"/>
          <c:showSerName val="0"/>
          <c:showPercent val="0"/>
          <c:showBubbleSize val="0"/>
        </c:dLbls>
        <c:gapWidth val="150"/>
        <c:overlap val="100"/>
        <c:axId val="141224960"/>
        <c:axId val="140968704"/>
      </c:barChart>
      <c:catAx>
        <c:axId val="14122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968704"/>
        <c:crosses val="autoZero"/>
        <c:auto val="1"/>
        <c:lblAlgn val="ctr"/>
        <c:lblOffset val="100"/>
        <c:tickLblSkip val="1"/>
        <c:tickMarkSkip val="1"/>
        <c:noMultiLvlLbl val="0"/>
      </c:catAx>
      <c:valAx>
        <c:axId val="14096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24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2710</c:v>
                </c:pt>
                <c:pt idx="5">
                  <c:v>2877</c:v>
                </c:pt>
                <c:pt idx="8">
                  <c:v>2943</c:v>
                </c:pt>
                <c:pt idx="11">
                  <c:v>2905</c:v>
                </c:pt>
                <c:pt idx="14">
                  <c:v>2916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116</c:v>
                </c:pt>
                <c:pt idx="3">
                  <c:v>121</c:v>
                </c:pt>
                <c:pt idx="6">
                  <c:v>109</c:v>
                </c:pt>
                <c:pt idx="9">
                  <c:v>117</c:v>
                </c:pt>
                <c:pt idx="12">
                  <c:v>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1418</c:v>
                </c:pt>
                <c:pt idx="3">
                  <c:v>1410</c:v>
                </c:pt>
                <c:pt idx="6">
                  <c:v>1168</c:v>
                </c:pt>
                <c:pt idx="9">
                  <c:v>1271</c:v>
                </c:pt>
                <c:pt idx="12">
                  <c:v>1251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2719</c:v>
                </c:pt>
                <c:pt idx="3">
                  <c:v>2623</c:v>
                </c:pt>
                <c:pt idx="6">
                  <c:v>2591</c:v>
                </c:pt>
                <c:pt idx="9">
                  <c:v>2395</c:v>
                </c:pt>
                <c:pt idx="12">
                  <c:v>2204</c:v>
                </c:pt>
              </c:numCache>
            </c:numRef>
          </c:val>
        </c:ser>
        <c:dLbls>
          <c:showLegendKey val="0"/>
          <c:showVal val="0"/>
          <c:showCatName val="0"/>
          <c:showSerName val="0"/>
          <c:showPercent val="0"/>
          <c:showBubbleSize val="0"/>
        </c:dLbls>
        <c:gapWidth val="100"/>
        <c:overlap val="100"/>
        <c:axId val="139888896"/>
        <c:axId val="139903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1551</c:v>
                </c:pt>
                <c:pt idx="2">
                  <c:v>#N/A</c:v>
                </c:pt>
                <c:pt idx="3">
                  <c:v>#N/A</c:v>
                </c:pt>
                <c:pt idx="4">
                  <c:v>1277</c:v>
                </c:pt>
                <c:pt idx="5">
                  <c:v>#N/A</c:v>
                </c:pt>
                <c:pt idx="6">
                  <c:v>#N/A</c:v>
                </c:pt>
                <c:pt idx="7">
                  <c:v>925</c:v>
                </c:pt>
                <c:pt idx="8">
                  <c:v>#N/A</c:v>
                </c:pt>
                <c:pt idx="9">
                  <c:v>#N/A</c:v>
                </c:pt>
                <c:pt idx="10">
                  <c:v>878</c:v>
                </c:pt>
                <c:pt idx="11">
                  <c:v>#N/A</c:v>
                </c:pt>
                <c:pt idx="12">
                  <c:v>#N/A</c:v>
                </c:pt>
                <c:pt idx="13">
                  <c:v>638</c:v>
                </c:pt>
                <c:pt idx="14">
                  <c:v>#N/A</c:v>
                </c:pt>
              </c:numCache>
            </c:numRef>
          </c:val>
          <c:smooth val="0"/>
        </c:ser>
        <c:dLbls>
          <c:showLegendKey val="0"/>
          <c:showVal val="0"/>
          <c:showCatName val="0"/>
          <c:showSerName val="0"/>
          <c:showPercent val="0"/>
          <c:showBubbleSize val="0"/>
        </c:dLbls>
        <c:marker val="1"/>
        <c:smooth val="0"/>
        <c:axId val="139888896"/>
        <c:axId val="139903360"/>
      </c:lineChart>
      <c:catAx>
        <c:axId val="13988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03360"/>
        <c:crosses val="autoZero"/>
        <c:auto val="1"/>
        <c:lblAlgn val="ctr"/>
        <c:lblOffset val="100"/>
        <c:tickLblSkip val="1"/>
        <c:tickMarkSkip val="1"/>
        <c:noMultiLvlLbl val="0"/>
      </c:catAx>
      <c:valAx>
        <c:axId val="13990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8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34569</c:v>
                </c:pt>
                <c:pt idx="5">
                  <c:v>35067</c:v>
                </c:pt>
                <c:pt idx="8">
                  <c:v>35355</c:v>
                </c:pt>
                <c:pt idx="11">
                  <c:v>36101</c:v>
                </c:pt>
                <c:pt idx="14">
                  <c:v>37293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8614</c:v>
                </c:pt>
                <c:pt idx="5">
                  <c:v>9129</c:v>
                </c:pt>
                <c:pt idx="8">
                  <c:v>7823</c:v>
                </c:pt>
                <c:pt idx="11">
                  <c:v>7220</c:v>
                </c:pt>
                <c:pt idx="14">
                  <c:v>6646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8517</c:v>
                </c:pt>
                <c:pt idx="5">
                  <c:v>9768</c:v>
                </c:pt>
                <c:pt idx="8">
                  <c:v>12021</c:v>
                </c:pt>
                <c:pt idx="11">
                  <c:v>13747</c:v>
                </c:pt>
                <c:pt idx="14">
                  <c:v>14654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810</c:v>
                </c:pt>
                <c:pt idx="3">
                  <c:v>517</c:v>
                </c:pt>
                <c:pt idx="6">
                  <c:v>195</c:v>
                </c:pt>
                <c:pt idx="9">
                  <c:v>73</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5387</c:v>
                </c:pt>
                <c:pt idx="3">
                  <c:v>5342</c:v>
                </c:pt>
                <c:pt idx="6">
                  <c:v>5101</c:v>
                </c:pt>
                <c:pt idx="9">
                  <c:v>4934</c:v>
                </c:pt>
                <c:pt idx="12">
                  <c:v>4689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881</c:v>
                </c:pt>
                <c:pt idx="3">
                  <c:v>778</c:v>
                </c:pt>
                <c:pt idx="6">
                  <c:v>812</c:v>
                </c:pt>
                <c:pt idx="9">
                  <c:v>694</c:v>
                </c:pt>
                <c:pt idx="12">
                  <c:v>627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28650</c:v>
                </c:pt>
                <c:pt idx="3">
                  <c:v>26768</c:v>
                </c:pt>
                <c:pt idx="6">
                  <c:v>23397</c:v>
                </c:pt>
                <c:pt idx="9">
                  <c:v>22139</c:v>
                </c:pt>
                <c:pt idx="12">
                  <c:v>22007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c:v>
                </c:pt>
                <c:pt idx="3">
                  <c:v>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20067</c:v>
                </c:pt>
                <c:pt idx="3">
                  <c:v>21029</c:v>
                </c:pt>
                <c:pt idx="6">
                  <c:v>20869</c:v>
                </c:pt>
                <c:pt idx="9">
                  <c:v>20946</c:v>
                </c:pt>
                <c:pt idx="12">
                  <c:v>23901</c:v>
                </c:pt>
              </c:numCache>
            </c:numRef>
          </c:val>
        </c:ser>
        <c:dLbls>
          <c:showLegendKey val="0"/>
          <c:showVal val="0"/>
          <c:showCatName val="0"/>
          <c:showSerName val="0"/>
          <c:showPercent val="0"/>
          <c:showBubbleSize val="0"/>
        </c:dLbls>
        <c:gapWidth val="100"/>
        <c:overlap val="100"/>
        <c:axId val="140091776"/>
        <c:axId val="140093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4101</c:v>
                </c:pt>
                <c:pt idx="2">
                  <c:v>#N/A</c:v>
                </c:pt>
                <c:pt idx="3">
                  <c:v>#N/A</c:v>
                </c:pt>
                <c:pt idx="4">
                  <c:v>474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0091776"/>
        <c:axId val="140093696"/>
      </c:lineChart>
      <c:catAx>
        <c:axId val="1400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093696"/>
        <c:crosses val="autoZero"/>
        <c:auto val="1"/>
        <c:lblAlgn val="ctr"/>
        <c:lblOffset val="100"/>
        <c:tickLblSkip val="1"/>
        <c:tickMarkSkip val="1"/>
        <c:noMultiLvlLbl val="0"/>
      </c:catAx>
      <c:valAx>
        <c:axId val="14009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9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82,429
81,295
177.39
32,041,407
30,976,175
865,032
17,694,595
23,901,052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900" baseline="0">
              <a:latin typeface="Meiryo UI" panose="020B0604030504040204" pitchFamily="50" charset="-128"/>
              <a:ea typeface="Meiryo UI" panose="020B0604030504040204" pitchFamily="50" charset="-128"/>
              <a:cs typeface="Meiryo UI" panose="020B0604030504040204" pitchFamily="50" charset="-128"/>
            </a:rPr>
            <a:t>類似団体の中では平均以上の位置にありますが、県内市で比較すると過去</a:t>
          </a:r>
          <a:r>
            <a:rPr kumimoji="1" lang="en-US" altLang="ja-JP" sz="900" baseline="0">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900" baseline="0">
              <a:latin typeface="Meiryo UI" panose="020B0604030504040204" pitchFamily="50" charset="-128"/>
              <a:ea typeface="Meiryo UI" panose="020B0604030504040204" pitchFamily="50" charset="-128"/>
              <a:cs typeface="Meiryo UI" panose="020B0604030504040204" pitchFamily="50" charset="-128"/>
            </a:rPr>
            <a:t>年連続</a:t>
          </a:r>
          <a:r>
            <a:rPr kumimoji="1" lang="en-US" altLang="ja-JP" sz="900" baseline="0">
              <a:latin typeface="Meiryo UI" panose="020B0604030504040204" pitchFamily="50" charset="-128"/>
              <a:ea typeface="Meiryo UI" panose="020B0604030504040204" pitchFamily="50" charset="-128"/>
              <a:cs typeface="Meiryo UI" panose="020B0604030504040204" pitchFamily="50" charset="-128"/>
            </a:rPr>
            <a:t>13</a:t>
          </a:r>
          <a:r>
            <a:rPr kumimoji="1" lang="ja-JP" altLang="en-US" sz="900" baseline="0">
              <a:latin typeface="Meiryo UI" panose="020B0604030504040204" pitchFamily="50" charset="-128"/>
              <a:ea typeface="Meiryo UI" panose="020B0604030504040204" pitchFamily="50" charset="-128"/>
              <a:cs typeface="Meiryo UI" panose="020B0604030504040204" pitchFamily="50" charset="-128"/>
            </a:rPr>
            <a:t>市中</a:t>
          </a:r>
          <a:r>
            <a:rPr kumimoji="1" lang="en-US" altLang="ja-JP" sz="900" baseline="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900" baseline="0">
              <a:latin typeface="Meiryo UI" panose="020B0604030504040204" pitchFamily="50" charset="-128"/>
              <a:ea typeface="Meiryo UI" panose="020B0604030504040204" pitchFamily="50" charset="-128"/>
              <a:cs typeface="Meiryo UI" panose="020B0604030504040204" pitchFamily="50" charset="-128"/>
            </a:rPr>
            <a:t>番目の位置にあります。市税において、景気低調の下げ止まり傾向に伴う給与所得者・営業所得者の税額増による所得割の増、新増築家屋増による固定資産税の増、税源移譲に伴う市町村たばこ税の増などにより前年度と比較して、基準財政収入額は増加しました。単年度の財政力指数は上昇しましたが、３カ年平均すると平成２２年度と比較して基準財政収入額だけでなく需要額もともに増えているため横ばいとなりました。</a:t>
          </a:r>
        </a:p>
        <a:p>
          <a:r>
            <a:rPr kumimoji="1" lang="ja-JP" altLang="en-US" sz="900" baseline="0">
              <a:latin typeface="Meiryo UI" panose="020B0604030504040204" pitchFamily="50" charset="-128"/>
              <a:ea typeface="Meiryo UI" panose="020B0604030504040204" pitchFamily="50" charset="-128"/>
              <a:cs typeface="Meiryo UI" panose="020B0604030504040204" pitchFamily="50" charset="-128"/>
            </a:rPr>
            <a:t>　今後も社会保障関係費の増加が続くことに加え、公共施設整備が継続するため、後年度の公債費負担の増加により、財政力指数の低下が予想されます。新たな自主財源確保が難しい状況においては、歳出の抜本的な削減に取り組み、効率的な健全財政運営を進めていくことが重要になります。</a:t>
          </a:r>
          <a:endParaRPr kumimoji="1" lang="ja-JP" altLang="en-US"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39</xdr:row>
      <xdr:rowOff>157692</xdr:rowOff>
    </xdr:to>
    <xdr:cxnSp macro="">
      <xdr:nvCxnSpPr>
        <xdr:cNvPr id="68" name="直線コネクタ 67"/>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157692</xdr:rowOff>
    </xdr:to>
    <xdr:cxnSp macro="">
      <xdr:nvCxnSpPr>
        <xdr:cNvPr id="71" name="直線コネクタ 70"/>
        <xdr:cNvCxnSpPr/>
      </xdr:nvCxnSpPr>
      <xdr:spPr>
        <a:xfrm>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39</xdr:row>
      <xdr:rowOff>137583</xdr:rowOff>
    </xdr:to>
    <xdr:cxnSp macro="">
      <xdr:nvCxnSpPr>
        <xdr:cNvPr id="74" name="直線コネクタ 73"/>
        <xdr:cNvCxnSpPr/>
      </xdr:nvCxnSpPr>
      <xdr:spPr>
        <a:xfrm>
          <a:off x="2336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77258</xdr:rowOff>
    </xdr:from>
    <xdr:to>
      <xdr:col>3</xdr:col>
      <xdr:colOff>279400</xdr:colOff>
      <xdr:row>39</xdr:row>
      <xdr:rowOff>97367</xdr:rowOff>
    </xdr:to>
    <xdr:cxnSp macro="">
      <xdr:nvCxnSpPr>
        <xdr:cNvPr id="77" name="直線コネクタ 76"/>
        <xdr:cNvCxnSpPr/>
      </xdr:nvCxnSpPr>
      <xdr:spPr>
        <a:xfrm>
          <a:off x="1447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3" name="円/楕円 92"/>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4" name="テキスト ボックス 93"/>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26458</xdr:rowOff>
    </xdr:from>
    <xdr:to>
      <xdr:col>2</xdr:col>
      <xdr:colOff>127000</xdr:colOff>
      <xdr:row>39</xdr:row>
      <xdr:rowOff>128058</xdr:rowOff>
    </xdr:to>
    <xdr:sp macro="" textlink="">
      <xdr:nvSpPr>
        <xdr:cNvPr id="95" name="円/楕円 94"/>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138235</xdr:rowOff>
    </xdr:from>
    <xdr:ext cx="762000" cy="259045"/>
    <xdr:sp macro="" textlink="">
      <xdr:nvSpPr>
        <xdr:cNvPr id="96" name="テキスト ボックス 95"/>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ea typeface="+mn-ea"/>
              <a:cs typeface="+mn-cs"/>
            </a:rPr>
            <a:t>　</a:t>
          </a:r>
          <a:r>
            <a:rPr kumimoji="1" lang="ja-JP" altLang="en-US" sz="1000" baseline="0">
              <a:latin typeface="Meiryo UI" panose="020B0604030504040204" pitchFamily="50" charset="-128"/>
              <a:ea typeface="Meiryo UI" panose="020B0604030504040204" pitchFamily="50" charset="-128"/>
              <a:cs typeface="Meiryo UI" panose="020B0604030504040204" pitchFamily="50" charset="-128"/>
            </a:rPr>
            <a:t>類似団体の中では、平均以上の位置にありますが、県内市での順位が２番目から５番目となり、前年度から</a:t>
          </a:r>
          <a:r>
            <a:rPr kumimoji="1" lang="en-US" altLang="ja-JP" sz="1000" baseline="0">
              <a:latin typeface="Meiryo UI" panose="020B0604030504040204" pitchFamily="50" charset="-128"/>
              <a:ea typeface="Meiryo UI" panose="020B0604030504040204" pitchFamily="50" charset="-128"/>
              <a:cs typeface="Meiryo UI" panose="020B0604030504040204" pitchFamily="50" charset="-128"/>
            </a:rPr>
            <a:t>2.3</a:t>
          </a:r>
          <a:r>
            <a:rPr kumimoji="1" lang="ja-JP" altLang="en-US" sz="1000" baseline="0">
              <a:latin typeface="Meiryo UI" panose="020B0604030504040204" pitchFamily="50" charset="-128"/>
              <a:ea typeface="Meiryo UI" panose="020B0604030504040204" pitchFamily="50" charset="-128"/>
              <a:cs typeface="Meiryo UI" panose="020B0604030504040204" pitchFamily="50" charset="-128"/>
            </a:rPr>
            <a:t>イント悪化しています。経常経費充当一般財源において、公債費や人件費（経常経費）は減少したものの、物件費において給食センターの供用開始やし尿処理施設である第１クリーンセンターでの処理を再開したことによる維持管理経費の増加、介護保険事業会計繰出金や後期高齢者医療広域連合医療費負担金が増加したことによる繰出金の増、病院事業への出資金を経常経費に計上したことなどが要因です。扶助費や医療会計に対する繰出金は今後も更に増加することが予想されます。また、大型公共施設整備事業が集中するなかで、今後の公債費や施設の維持管理費などの経常経費のますますの増加が危惧されます。</a:t>
          </a:r>
          <a:endParaRPr kumimoji="1" lang="ja-JP" altLang="en-US" sz="10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67098</xdr:rowOff>
    </xdr:from>
    <xdr:to>
      <xdr:col>7</xdr:col>
      <xdr:colOff>152400</xdr:colOff>
      <xdr:row>61</xdr:row>
      <xdr:rowOff>159596</xdr:rowOff>
    </xdr:to>
    <xdr:cxnSp macro="">
      <xdr:nvCxnSpPr>
        <xdr:cNvPr id="131" name="直線コネクタ 130"/>
        <xdr:cNvCxnSpPr/>
      </xdr:nvCxnSpPr>
      <xdr:spPr>
        <a:xfrm>
          <a:off x="4114800" y="10525548"/>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125942</xdr:rowOff>
    </xdr:from>
    <xdr:to>
      <xdr:col>6</xdr:col>
      <xdr:colOff>0</xdr:colOff>
      <xdr:row>61</xdr:row>
      <xdr:rowOff>67098</xdr:rowOff>
    </xdr:to>
    <xdr:cxnSp macro="">
      <xdr:nvCxnSpPr>
        <xdr:cNvPr id="134" name="直線コネクタ 133"/>
        <xdr:cNvCxnSpPr/>
      </xdr:nvCxnSpPr>
      <xdr:spPr>
        <a:xfrm>
          <a:off x="3225800" y="1041294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125942</xdr:rowOff>
    </xdr:from>
    <xdr:to>
      <xdr:col>4</xdr:col>
      <xdr:colOff>482600</xdr:colOff>
      <xdr:row>60</xdr:row>
      <xdr:rowOff>142029</xdr:rowOff>
    </xdr:to>
    <xdr:cxnSp macro="">
      <xdr:nvCxnSpPr>
        <xdr:cNvPr id="137" name="直線コネクタ 136"/>
        <xdr:cNvCxnSpPr/>
      </xdr:nvCxnSpPr>
      <xdr:spPr>
        <a:xfrm flipV="1">
          <a:off x="2336800" y="1041294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142029</xdr:rowOff>
    </xdr:from>
    <xdr:to>
      <xdr:col>3</xdr:col>
      <xdr:colOff>279400</xdr:colOff>
      <xdr:row>61</xdr:row>
      <xdr:rowOff>147531</xdr:rowOff>
    </xdr:to>
    <xdr:cxnSp macro="">
      <xdr:nvCxnSpPr>
        <xdr:cNvPr id="140" name="直線コネクタ 139"/>
        <xdr:cNvCxnSpPr/>
      </xdr:nvCxnSpPr>
      <xdr:spPr>
        <a:xfrm flipV="1">
          <a:off x="1447800" y="10429029"/>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50" name="円/楕円 149"/>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125323</xdr:rowOff>
    </xdr:from>
    <xdr:ext cx="762000" cy="259045"/>
    <xdr:sp macro="" textlink="">
      <xdr:nvSpPr>
        <xdr:cNvPr id="151"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16298</xdr:rowOff>
    </xdr:from>
    <xdr:to>
      <xdr:col>6</xdr:col>
      <xdr:colOff>50800</xdr:colOff>
      <xdr:row>61</xdr:row>
      <xdr:rowOff>117898</xdr:rowOff>
    </xdr:to>
    <xdr:sp macro="" textlink="">
      <xdr:nvSpPr>
        <xdr:cNvPr id="152" name="円/楕円 151"/>
        <xdr:cNvSpPr/>
      </xdr:nvSpPr>
      <xdr:spPr>
        <a:xfrm>
          <a:off x="4064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128075</xdr:rowOff>
    </xdr:from>
    <xdr:ext cx="736600" cy="259045"/>
    <xdr:sp macro="" textlink="">
      <xdr:nvSpPr>
        <xdr:cNvPr id="153" name="テキスト ボックス 152"/>
        <xdr:cNvSpPr txBox="1"/>
      </xdr:nvSpPr>
      <xdr:spPr>
        <a:xfrm>
          <a:off x="3733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75142</xdr:rowOff>
    </xdr:from>
    <xdr:to>
      <xdr:col>4</xdr:col>
      <xdr:colOff>533400</xdr:colOff>
      <xdr:row>61</xdr:row>
      <xdr:rowOff>5292</xdr:rowOff>
    </xdr:to>
    <xdr:sp macro="" textlink="">
      <xdr:nvSpPr>
        <xdr:cNvPr id="154" name="円/楕円 153"/>
        <xdr:cNvSpPr/>
      </xdr:nvSpPr>
      <xdr:spPr>
        <a:xfrm>
          <a:off x="3175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15469</xdr:rowOff>
    </xdr:from>
    <xdr:ext cx="762000" cy="259045"/>
    <xdr:sp macro="" textlink="">
      <xdr:nvSpPr>
        <xdr:cNvPr id="155" name="テキスト ボックス 154"/>
        <xdr:cNvSpPr txBox="1"/>
      </xdr:nvSpPr>
      <xdr:spPr>
        <a:xfrm>
          <a:off x="2844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91229</xdr:rowOff>
    </xdr:from>
    <xdr:to>
      <xdr:col>3</xdr:col>
      <xdr:colOff>330200</xdr:colOff>
      <xdr:row>61</xdr:row>
      <xdr:rowOff>21379</xdr:rowOff>
    </xdr:to>
    <xdr:sp macro="" textlink="">
      <xdr:nvSpPr>
        <xdr:cNvPr id="156" name="円/楕円 155"/>
        <xdr:cNvSpPr/>
      </xdr:nvSpPr>
      <xdr:spPr>
        <a:xfrm>
          <a:off x="2286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31556</xdr:rowOff>
    </xdr:from>
    <xdr:ext cx="762000" cy="259045"/>
    <xdr:sp macro="" textlink="">
      <xdr:nvSpPr>
        <xdr:cNvPr id="157" name="テキスト ボックス 156"/>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96731</xdr:rowOff>
    </xdr:from>
    <xdr:to>
      <xdr:col>2</xdr:col>
      <xdr:colOff>127000</xdr:colOff>
      <xdr:row>62</xdr:row>
      <xdr:rowOff>26881</xdr:rowOff>
    </xdr:to>
    <xdr:sp macro="" textlink="">
      <xdr:nvSpPr>
        <xdr:cNvPr id="158" name="円/楕円 157"/>
        <xdr:cNvSpPr/>
      </xdr:nvSpPr>
      <xdr:spPr>
        <a:xfrm>
          <a:off x="1397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37058</xdr:rowOff>
    </xdr:from>
    <xdr:ext cx="762000" cy="259045"/>
    <xdr:sp macro="" textlink="">
      <xdr:nvSpPr>
        <xdr:cNvPr id="159" name="テキスト ボックス 158"/>
        <xdr:cNvSpPr txBox="1"/>
      </xdr:nvSpPr>
      <xdr:spPr>
        <a:xfrm>
          <a:off x="1066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109,852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類似団体の中では平均以上の位置にあります。</a:t>
          </a: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　人件費については、職員給は国の要請に基づく減額などにより減少しましたが、物件費において給食センターの供用開始やし尿処理施設である第１クリーンセンターで処理を再開したことによる維持管理経費が新たに発生したことなどによりの増加となりました。物件費の増加額が人件費（退職金除く・事業費支弁含む。）の減少額を上回ったため、人口一人当たりの人件費物件費決算額も増加しました。</a:t>
          </a: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　今後も必要な施策については、限られた財源の効果的かつ重点的な配分を行って確実に実施しますが、合併による施設の統廃合やランニングコスト削減効果を更に生み出し、効率的な行財政運営に取り組んでいきま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23333</xdr:rowOff>
    </xdr:from>
    <xdr:to>
      <xdr:col>7</xdr:col>
      <xdr:colOff>152400</xdr:colOff>
      <xdr:row>81</xdr:row>
      <xdr:rowOff>30386</xdr:rowOff>
    </xdr:to>
    <xdr:cxnSp macro="">
      <xdr:nvCxnSpPr>
        <xdr:cNvPr id="195" name="直線コネクタ 194"/>
        <xdr:cNvCxnSpPr/>
      </xdr:nvCxnSpPr>
      <xdr:spPr>
        <a:xfrm>
          <a:off x="4114800" y="13910783"/>
          <a:ext cx="8382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15163</xdr:rowOff>
    </xdr:from>
    <xdr:ext cx="762000" cy="259045"/>
    <xdr:sp macro="" textlink="">
      <xdr:nvSpPr>
        <xdr:cNvPr id="196" name="人件費・物件費等の状況平均値テキスト"/>
        <xdr:cNvSpPr txBox="1"/>
      </xdr:nvSpPr>
      <xdr:spPr>
        <a:xfrm>
          <a:off x="5041900" y="1390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23333</xdr:rowOff>
    </xdr:from>
    <xdr:to>
      <xdr:col>6</xdr:col>
      <xdr:colOff>0</xdr:colOff>
      <xdr:row>81</xdr:row>
      <xdr:rowOff>26296</xdr:rowOff>
    </xdr:to>
    <xdr:cxnSp macro="">
      <xdr:nvCxnSpPr>
        <xdr:cNvPr id="198" name="直線コネクタ 197"/>
        <xdr:cNvCxnSpPr/>
      </xdr:nvCxnSpPr>
      <xdr:spPr>
        <a:xfrm flipV="1">
          <a:off x="3225800" y="13910783"/>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24284</xdr:rowOff>
    </xdr:from>
    <xdr:to>
      <xdr:col>4</xdr:col>
      <xdr:colOff>482600</xdr:colOff>
      <xdr:row>81</xdr:row>
      <xdr:rowOff>26296</xdr:rowOff>
    </xdr:to>
    <xdr:cxnSp macro="">
      <xdr:nvCxnSpPr>
        <xdr:cNvPr id="201" name="直線コネクタ 200"/>
        <xdr:cNvCxnSpPr/>
      </xdr:nvCxnSpPr>
      <xdr:spPr>
        <a:xfrm>
          <a:off x="2336800" y="13911734"/>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24284</xdr:rowOff>
    </xdr:from>
    <xdr:to>
      <xdr:col>3</xdr:col>
      <xdr:colOff>279400</xdr:colOff>
      <xdr:row>81</xdr:row>
      <xdr:rowOff>31150</xdr:rowOff>
    </xdr:to>
    <xdr:cxnSp macro="">
      <xdr:nvCxnSpPr>
        <xdr:cNvPr id="204" name="直線コネクタ 203"/>
        <xdr:cNvCxnSpPr/>
      </xdr:nvCxnSpPr>
      <xdr:spPr>
        <a:xfrm flipV="1">
          <a:off x="1447800" y="13911734"/>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151036</xdr:rowOff>
    </xdr:from>
    <xdr:to>
      <xdr:col>7</xdr:col>
      <xdr:colOff>203200</xdr:colOff>
      <xdr:row>81</xdr:row>
      <xdr:rowOff>81186</xdr:rowOff>
    </xdr:to>
    <xdr:sp macro="" textlink="">
      <xdr:nvSpPr>
        <xdr:cNvPr id="214" name="円/楕円 213"/>
        <xdr:cNvSpPr/>
      </xdr:nvSpPr>
      <xdr:spPr>
        <a:xfrm>
          <a:off x="4902200" y="138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72313</xdr:rowOff>
    </xdr:from>
    <xdr:ext cx="762000" cy="259045"/>
    <xdr:sp macro="" textlink="">
      <xdr:nvSpPr>
        <xdr:cNvPr id="215" name="人件費・物件費等の状況該当値テキスト"/>
        <xdr:cNvSpPr txBox="1"/>
      </xdr:nvSpPr>
      <xdr:spPr>
        <a:xfrm>
          <a:off x="5041900" y="137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143983</xdr:rowOff>
    </xdr:from>
    <xdr:to>
      <xdr:col>6</xdr:col>
      <xdr:colOff>50800</xdr:colOff>
      <xdr:row>81</xdr:row>
      <xdr:rowOff>74133</xdr:rowOff>
    </xdr:to>
    <xdr:sp macro="" textlink="">
      <xdr:nvSpPr>
        <xdr:cNvPr id="216" name="円/楕円 215"/>
        <xdr:cNvSpPr/>
      </xdr:nvSpPr>
      <xdr:spPr>
        <a:xfrm>
          <a:off x="4064000" y="138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84310</xdr:rowOff>
    </xdr:from>
    <xdr:ext cx="736600" cy="259045"/>
    <xdr:sp macro="" textlink="">
      <xdr:nvSpPr>
        <xdr:cNvPr id="217" name="テキスト ボックス 216"/>
        <xdr:cNvSpPr txBox="1"/>
      </xdr:nvSpPr>
      <xdr:spPr>
        <a:xfrm>
          <a:off x="3733800" y="1362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146946</xdr:rowOff>
    </xdr:from>
    <xdr:to>
      <xdr:col>4</xdr:col>
      <xdr:colOff>533400</xdr:colOff>
      <xdr:row>81</xdr:row>
      <xdr:rowOff>77096</xdr:rowOff>
    </xdr:to>
    <xdr:sp macro="" textlink="">
      <xdr:nvSpPr>
        <xdr:cNvPr id="218" name="円/楕円 217"/>
        <xdr:cNvSpPr/>
      </xdr:nvSpPr>
      <xdr:spPr>
        <a:xfrm>
          <a:off x="3175000" y="138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87273</xdr:rowOff>
    </xdr:from>
    <xdr:ext cx="762000" cy="259045"/>
    <xdr:sp macro="" textlink="">
      <xdr:nvSpPr>
        <xdr:cNvPr id="219" name="テキスト ボックス 218"/>
        <xdr:cNvSpPr txBox="1"/>
      </xdr:nvSpPr>
      <xdr:spPr>
        <a:xfrm>
          <a:off x="2844800" y="136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144934</xdr:rowOff>
    </xdr:from>
    <xdr:to>
      <xdr:col>3</xdr:col>
      <xdr:colOff>330200</xdr:colOff>
      <xdr:row>81</xdr:row>
      <xdr:rowOff>75084</xdr:rowOff>
    </xdr:to>
    <xdr:sp macro="" textlink="">
      <xdr:nvSpPr>
        <xdr:cNvPr id="220" name="円/楕円 219"/>
        <xdr:cNvSpPr/>
      </xdr:nvSpPr>
      <xdr:spPr>
        <a:xfrm>
          <a:off x="2286000" y="138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85261</xdr:rowOff>
    </xdr:from>
    <xdr:ext cx="762000" cy="259045"/>
    <xdr:sp macro="" textlink="">
      <xdr:nvSpPr>
        <xdr:cNvPr id="221" name="テキスト ボックス 220"/>
        <xdr:cNvSpPr txBox="1"/>
      </xdr:nvSpPr>
      <xdr:spPr>
        <a:xfrm>
          <a:off x="1955800" y="136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151800</xdr:rowOff>
    </xdr:from>
    <xdr:to>
      <xdr:col>2</xdr:col>
      <xdr:colOff>127000</xdr:colOff>
      <xdr:row>81</xdr:row>
      <xdr:rowOff>81950</xdr:rowOff>
    </xdr:to>
    <xdr:sp macro="" textlink="">
      <xdr:nvSpPr>
        <xdr:cNvPr id="222" name="円/楕円 221"/>
        <xdr:cNvSpPr/>
      </xdr:nvSpPr>
      <xdr:spPr>
        <a:xfrm>
          <a:off x="1397000" y="138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92127</xdr:rowOff>
    </xdr:from>
    <xdr:ext cx="762000" cy="259045"/>
    <xdr:sp macro="" textlink="">
      <xdr:nvSpPr>
        <xdr:cNvPr id="223" name="テキスト ボックス 222"/>
        <xdr:cNvSpPr txBox="1"/>
      </xdr:nvSpPr>
      <xdr:spPr>
        <a:xfrm>
          <a:off x="1066800" y="136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900">
              <a:latin typeface="ＭＳ Ｐゴシック"/>
            </a:rPr>
            <a:t>近年、退職者数の増加により、職員の平均年齢は下がってきていますが、国や他団体においても同様の傾向にあるため、ラスパイレス指数は類似団体や全国市平均と比較すると上回っている状態にあります。</a:t>
          </a:r>
        </a:p>
        <a:p>
          <a:r>
            <a:rPr kumimoji="1" lang="ja-JP" altLang="en-US" sz="900">
              <a:latin typeface="ＭＳ Ｐゴシック"/>
            </a:rPr>
            <a:t>　過去</a:t>
          </a:r>
          <a:r>
            <a:rPr kumimoji="1" lang="en-US" altLang="ja-JP" sz="900">
              <a:latin typeface="ＭＳ Ｐゴシック"/>
            </a:rPr>
            <a:t>2</a:t>
          </a:r>
          <a:r>
            <a:rPr kumimoji="1" lang="ja-JP" altLang="en-US" sz="900">
              <a:latin typeface="ＭＳ Ｐゴシック"/>
            </a:rPr>
            <a:t>か年は、国の減額措置の影響もあり、ラスパイレス指数は</a:t>
          </a:r>
          <a:r>
            <a:rPr kumimoji="1" lang="en-US" altLang="ja-JP" sz="900">
              <a:latin typeface="ＭＳ Ｐゴシック"/>
            </a:rPr>
            <a:t>100</a:t>
          </a:r>
          <a:r>
            <a:rPr kumimoji="1" lang="ja-JP" altLang="en-US" sz="900">
              <a:latin typeface="ＭＳ Ｐゴシック"/>
            </a:rPr>
            <a:t>を超えていましたが、平成</a:t>
          </a:r>
          <a:r>
            <a:rPr kumimoji="1" lang="en-US" altLang="ja-JP" sz="900">
              <a:latin typeface="ＭＳ Ｐゴシック"/>
            </a:rPr>
            <a:t>25</a:t>
          </a:r>
          <a:r>
            <a:rPr kumimoji="1" lang="ja-JP" altLang="en-US" sz="900">
              <a:latin typeface="ＭＳ Ｐゴシック"/>
            </a:rPr>
            <a:t>年</a:t>
          </a:r>
          <a:r>
            <a:rPr kumimoji="1" lang="en-US" altLang="ja-JP" sz="900">
              <a:latin typeface="ＭＳ Ｐゴシック"/>
            </a:rPr>
            <a:t>7</a:t>
          </a:r>
          <a:r>
            <a:rPr kumimoji="1" lang="ja-JP" altLang="en-US" sz="900">
              <a:latin typeface="ＭＳ Ｐゴシック"/>
            </a:rPr>
            <a:t>月に、国の要請に基づき、医師を除く全職員に対し、平均</a:t>
          </a:r>
          <a:r>
            <a:rPr kumimoji="1" lang="en-US" altLang="ja-JP" sz="900">
              <a:latin typeface="ＭＳ Ｐゴシック"/>
            </a:rPr>
            <a:t>3.38</a:t>
          </a:r>
          <a:r>
            <a:rPr kumimoji="1" lang="ja-JP" altLang="en-US" sz="900">
              <a:latin typeface="ＭＳ Ｐゴシック"/>
            </a:rPr>
            <a:t>％の給与減額措置を実施しました。（平成</a:t>
          </a:r>
          <a:r>
            <a:rPr kumimoji="1" lang="en-US" altLang="ja-JP" sz="900">
              <a:latin typeface="ＭＳ Ｐゴシック"/>
            </a:rPr>
            <a:t>25</a:t>
          </a:r>
          <a:r>
            <a:rPr kumimoji="1" lang="ja-JP" altLang="en-US" sz="900">
              <a:latin typeface="ＭＳ Ｐゴシック"/>
            </a:rPr>
            <a:t>年</a:t>
          </a:r>
          <a:r>
            <a:rPr kumimoji="1" lang="en-US" altLang="ja-JP" sz="900">
              <a:latin typeface="ＭＳ Ｐゴシック"/>
            </a:rPr>
            <a:t>7</a:t>
          </a:r>
          <a:r>
            <a:rPr kumimoji="1" lang="ja-JP" altLang="en-US" sz="900">
              <a:latin typeface="ＭＳ Ｐゴシック"/>
            </a:rPr>
            <a:t>月</a:t>
          </a:r>
          <a:r>
            <a:rPr kumimoji="1" lang="en-US" altLang="ja-JP" sz="900">
              <a:latin typeface="ＭＳ Ｐゴシック"/>
            </a:rPr>
            <a:t>1</a:t>
          </a:r>
          <a:r>
            <a:rPr kumimoji="1" lang="ja-JP" altLang="en-US" sz="900">
              <a:latin typeface="ＭＳ Ｐゴシック"/>
            </a:rPr>
            <a:t>日現在ラスパイレス指数</a:t>
          </a:r>
          <a:r>
            <a:rPr kumimoji="1" lang="en-US" altLang="ja-JP" sz="900">
              <a:latin typeface="ＭＳ Ｐゴシック"/>
            </a:rPr>
            <a:t>103.0</a:t>
          </a:r>
          <a:r>
            <a:rPr kumimoji="1" lang="ja-JP" altLang="en-US" sz="900">
              <a:latin typeface="ＭＳ Ｐゴシック"/>
            </a:rPr>
            <a:t>）</a:t>
          </a:r>
        </a:p>
        <a:p>
          <a:r>
            <a:rPr kumimoji="1" lang="ja-JP" altLang="en-US" sz="900">
              <a:latin typeface="ＭＳ Ｐゴシック"/>
            </a:rPr>
            <a:t>　また、職務と職責がより明確化された新しい人事評価制度の導入に向け平成</a:t>
          </a:r>
          <a:r>
            <a:rPr kumimoji="1" lang="en-US" altLang="ja-JP" sz="900">
              <a:latin typeface="ＭＳ Ｐゴシック"/>
            </a:rPr>
            <a:t>21</a:t>
          </a:r>
          <a:r>
            <a:rPr kumimoji="1" lang="ja-JP" altLang="en-US" sz="900">
              <a:latin typeface="ＭＳ Ｐゴシック"/>
            </a:rPr>
            <a:t>年度から試行を行い、平成</a:t>
          </a:r>
          <a:r>
            <a:rPr kumimoji="1" lang="en-US" altLang="ja-JP" sz="900">
              <a:latin typeface="ＭＳ Ｐゴシック"/>
            </a:rPr>
            <a:t>23</a:t>
          </a:r>
          <a:r>
            <a:rPr kumimoji="1" lang="ja-JP" altLang="en-US" sz="900">
              <a:latin typeface="ＭＳ Ｐゴシック"/>
            </a:rPr>
            <a:t>年度から本格的に導入しました。平成</a:t>
          </a:r>
          <a:r>
            <a:rPr kumimoji="1" lang="en-US" altLang="ja-JP" sz="900">
              <a:latin typeface="ＭＳ Ｐゴシック"/>
            </a:rPr>
            <a:t>26</a:t>
          </a:r>
          <a:r>
            <a:rPr kumimoji="1" lang="ja-JP" altLang="en-US" sz="900">
              <a:latin typeface="ＭＳ Ｐゴシック"/>
            </a:rPr>
            <a:t>年</a:t>
          </a:r>
          <a:r>
            <a:rPr kumimoji="1" lang="en-US" altLang="ja-JP" sz="900">
              <a:latin typeface="ＭＳ Ｐゴシック"/>
            </a:rPr>
            <a:t>1</a:t>
          </a:r>
          <a:r>
            <a:rPr kumimoji="1" lang="ja-JP" altLang="en-US" sz="900">
              <a:latin typeface="ＭＳ Ｐゴシック"/>
            </a:rPr>
            <a:t>月</a:t>
          </a:r>
          <a:r>
            <a:rPr kumimoji="1" lang="en-US" altLang="ja-JP" sz="900">
              <a:latin typeface="ＭＳ Ｐゴシック"/>
            </a:rPr>
            <a:t>1</a:t>
          </a:r>
          <a:r>
            <a:rPr kumimoji="1" lang="ja-JP" altLang="en-US" sz="900">
              <a:latin typeface="ＭＳ Ｐゴシック"/>
            </a:rPr>
            <a:t>日に処遇反映させており、今後も制度の成熟化を進めるとともに、給与制度への反映、水準の適正化に取り組んでいきます。</a:t>
          </a:r>
        </a:p>
        <a:p>
          <a:r>
            <a:rPr kumimoji="1" lang="ja-JP" altLang="en-US" sz="900">
              <a:latin typeface="ＭＳ Ｐゴシック"/>
            </a:rPr>
            <a:t>　さらに、技能労務職の昇給抑制年齢（</a:t>
          </a:r>
          <a:r>
            <a:rPr kumimoji="1" lang="en-US" altLang="ja-JP" sz="900">
              <a:latin typeface="ＭＳ Ｐゴシック"/>
            </a:rPr>
            <a:t>57</a:t>
          </a:r>
          <a:r>
            <a:rPr kumimoji="1" lang="ja-JP" altLang="en-US" sz="900">
              <a:latin typeface="ＭＳ Ｐゴシック"/>
            </a:rPr>
            <a:t>歳）を設定し、平成</a:t>
          </a:r>
          <a:r>
            <a:rPr kumimoji="1" lang="en-US" altLang="ja-JP" sz="900">
              <a:latin typeface="ＭＳ Ｐゴシック"/>
            </a:rPr>
            <a:t>25</a:t>
          </a:r>
          <a:r>
            <a:rPr kumimoji="1" lang="ja-JP" altLang="en-US" sz="900">
              <a:latin typeface="ＭＳ Ｐゴシック"/>
            </a:rPr>
            <a:t>年</a:t>
          </a:r>
          <a:r>
            <a:rPr kumimoji="1" lang="en-US" altLang="ja-JP" sz="900">
              <a:latin typeface="ＭＳ Ｐゴシック"/>
            </a:rPr>
            <a:t>1</a:t>
          </a:r>
          <a:r>
            <a:rPr kumimoji="1" lang="ja-JP" altLang="en-US" sz="900">
              <a:latin typeface="ＭＳ Ｐゴシック"/>
            </a:rPr>
            <a:t>月昇給時から反映させたほか、行政職においても</a:t>
          </a:r>
          <a:r>
            <a:rPr kumimoji="1" lang="en-US" altLang="ja-JP" sz="900">
              <a:latin typeface="ＭＳ Ｐゴシック"/>
            </a:rPr>
            <a:t>55</a:t>
          </a:r>
          <a:r>
            <a:rPr kumimoji="1" lang="ja-JP" altLang="en-US" sz="900">
              <a:latin typeface="ＭＳ Ｐゴシック"/>
            </a:rPr>
            <a:t>歳の昇給停止を平成</a:t>
          </a:r>
          <a:r>
            <a:rPr kumimoji="1" lang="en-US" altLang="ja-JP" sz="900">
              <a:latin typeface="ＭＳ Ｐゴシック"/>
            </a:rPr>
            <a:t>26</a:t>
          </a:r>
          <a:r>
            <a:rPr kumimoji="1" lang="ja-JP" altLang="en-US" sz="900">
              <a:latin typeface="ＭＳ Ｐゴシック"/>
            </a:rPr>
            <a:t>年</a:t>
          </a:r>
          <a:r>
            <a:rPr kumimoji="1" lang="en-US" altLang="ja-JP" sz="900">
              <a:latin typeface="ＭＳ Ｐゴシック"/>
            </a:rPr>
            <a:t>1</a:t>
          </a:r>
          <a:r>
            <a:rPr kumimoji="1" lang="ja-JP" altLang="en-US" sz="900">
              <a:latin typeface="ＭＳ Ｐゴシック"/>
            </a:rPr>
            <a:t>月から実施しています。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121376</xdr:rowOff>
    </xdr:from>
    <xdr:to>
      <xdr:col>24</xdr:col>
      <xdr:colOff>558800</xdr:colOff>
      <xdr:row>89</xdr:row>
      <xdr:rowOff>35379</xdr:rowOff>
    </xdr:to>
    <xdr:cxnSp macro="">
      <xdr:nvCxnSpPr>
        <xdr:cNvPr id="259" name="直線コネクタ 258"/>
        <xdr:cNvCxnSpPr/>
      </xdr:nvCxnSpPr>
      <xdr:spPr>
        <a:xfrm flipV="1">
          <a:off x="16179800" y="14694626"/>
          <a:ext cx="838200" cy="5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130992</xdr:rowOff>
    </xdr:from>
    <xdr:to>
      <xdr:col>23</xdr:col>
      <xdr:colOff>406400</xdr:colOff>
      <xdr:row>89</xdr:row>
      <xdr:rowOff>35379</xdr:rowOff>
    </xdr:to>
    <xdr:cxnSp macro="">
      <xdr:nvCxnSpPr>
        <xdr:cNvPr id="262" name="直線コネクタ 261"/>
        <xdr:cNvCxnSpPr/>
      </xdr:nvCxnSpPr>
      <xdr:spPr>
        <a:xfrm>
          <a:off x="15290800" y="1521859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86905</xdr:rowOff>
    </xdr:from>
    <xdr:to>
      <xdr:col>22</xdr:col>
      <xdr:colOff>203200</xdr:colOff>
      <xdr:row>88</xdr:row>
      <xdr:rowOff>130992</xdr:rowOff>
    </xdr:to>
    <xdr:cxnSp macro="">
      <xdr:nvCxnSpPr>
        <xdr:cNvPr id="265" name="直線コネクタ 264"/>
        <xdr:cNvCxnSpPr/>
      </xdr:nvCxnSpPr>
      <xdr:spPr>
        <a:xfrm>
          <a:off x="14401800" y="14660155"/>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86905</xdr:rowOff>
    </xdr:from>
    <xdr:to>
      <xdr:col>21</xdr:col>
      <xdr:colOff>0</xdr:colOff>
      <xdr:row>85</xdr:row>
      <xdr:rowOff>169636</xdr:rowOff>
    </xdr:to>
    <xdr:cxnSp macro="">
      <xdr:nvCxnSpPr>
        <xdr:cNvPr id="268" name="直線コネクタ 267"/>
        <xdr:cNvCxnSpPr/>
      </xdr:nvCxnSpPr>
      <xdr:spPr>
        <a:xfrm flipV="1">
          <a:off x="13512800" y="1466015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70576</xdr:rowOff>
    </xdr:from>
    <xdr:to>
      <xdr:col>24</xdr:col>
      <xdr:colOff>609600</xdr:colOff>
      <xdr:row>86</xdr:row>
      <xdr:rowOff>726</xdr:rowOff>
    </xdr:to>
    <xdr:sp macro="" textlink="">
      <xdr:nvSpPr>
        <xdr:cNvPr id="278" name="円/楕円 277"/>
        <xdr:cNvSpPr/>
      </xdr:nvSpPr>
      <xdr:spPr>
        <a:xfrm>
          <a:off x="169672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42653</xdr:rowOff>
    </xdr:from>
    <xdr:ext cx="762000" cy="259045"/>
    <xdr:sp macro="" textlink="">
      <xdr:nvSpPr>
        <xdr:cNvPr id="279" name="給与水準   （国との比較）該当値テキスト"/>
        <xdr:cNvSpPr txBox="1"/>
      </xdr:nvSpPr>
      <xdr:spPr>
        <a:xfrm>
          <a:off x="17106900" y="1461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156029</xdr:rowOff>
    </xdr:from>
    <xdr:to>
      <xdr:col>23</xdr:col>
      <xdr:colOff>457200</xdr:colOff>
      <xdr:row>89</xdr:row>
      <xdr:rowOff>86179</xdr:rowOff>
    </xdr:to>
    <xdr:sp macro="" textlink="">
      <xdr:nvSpPr>
        <xdr:cNvPr id="280" name="円/楕円 279"/>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70956</xdr:rowOff>
    </xdr:from>
    <xdr:ext cx="736600" cy="259045"/>
    <xdr:sp macro="" textlink="">
      <xdr:nvSpPr>
        <xdr:cNvPr id="281" name="テキスト ボックス 280"/>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80192</xdr:rowOff>
    </xdr:from>
    <xdr:to>
      <xdr:col>22</xdr:col>
      <xdr:colOff>254000</xdr:colOff>
      <xdr:row>89</xdr:row>
      <xdr:rowOff>10342</xdr:rowOff>
    </xdr:to>
    <xdr:sp macro="" textlink="">
      <xdr:nvSpPr>
        <xdr:cNvPr id="282" name="円/楕円 281"/>
        <xdr:cNvSpPr/>
      </xdr:nvSpPr>
      <xdr:spPr>
        <a:xfrm>
          <a:off x="15240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166569</xdr:rowOff>
    </xdr:from>
    <xdr:ext cx="762000" cy="259045"/>
    <xdr:sp macro="" textlink="">
      <xdr:nvSpPr>
        <xdr:cNvPr id="283" name="テキスト ボックス 282"/>
        <xdr:cNvSpPr txBox="1"/>
      </xdr:nvSpPr>
      <xdr:spPr>
        <a:xfrm>
          <a:off x="14909800" y="15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36105</xdr:rowOff>
    </xdr:from>
    <xdr:to>
      <xdr:col>21</xdr:col>
      <xdr:colOff>50800</xdr:colOff>
      <xdr:row>85</xdr:row>
      <xdr:rowOff>137705</xdr:rowOff>
    </xdr:to>
    <xdr:sp macro="" textlink="">
      <xdr:nvSpPr>
        <xdr:cNvPr id="284" name="円/楕円 283"/>
        <xdr:cNvSpPr/>
      </xdr:nvSpPr>
      <xdr:spPr>
        <a:xfrm>
          <a:off x="14351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122482</xdr:rowOff>
    </xdr:from>
    <xdr:ext cx="762000" cy="259045"/>
    <xdr:sp macro="" textlink="">
      <xdr:nvSpPr>
        <xdr:cNvPr id="285" name="テキスト ボックス 284"/>
        <xdr:cNvSpPr txBox="1"/>
      </xdr:nvSpPr>
      <xdr:spPr>
        <a:xfrm>
          <a:off x="14020800" y="14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6" name="円/楕円 285"/>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33763</xdr:rowOff>
    </xdr:from>
    <xdr:ext cx="762000" cy="259045"/>
    <xdr:sp macro="" textlink="">
      <xdr:nvSpPr>
        <xdr:cNvPr id="287" name="テキスト ボックス 286"/>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年度に作成した定員管理計画（平成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日）に基づき、退職者の補充に係る新規採用職員の抑制を図ってきたことから、前年度の</a:t>
          </a:r>
          <a:r>
            <a:rPr kumimoji="1" lang="en-US" altLang="ja-JP" sz="1300">
              <a:latin typeface="ＭＳ Ｐゴシック"/>
            </a:rPr>
            <a:t>6.62</a:t>
          </a:r>
          <a:r>
            <a:rPr kumimoji="1" lang="ja-JP" altLang="en-US" sz="1300">
              <a:latin typeface="ＭＳ Ｐゴシック"/>
            </a:rPr>
            <a:t>人から</a:t>
          </a:r>
          <a:r>
            <a:rPr kumimoji="1" lang="en-US" altLang="ja-JP" sz="1300">
              <a:latin typeface="ＭＳ Ｐゴシック"/>
            </a:rPr>
            <a:t>6.48</a:t>
          </a:r>
          <a:r>
            <a:rPr kumimoji="1" lang="ja-JP" altLang="en-US" sz="1300">
              <a:latin typeface="ＭＳ Ｐゴシック"/>
            </a:rPr>
            <a:t>人と年々減少傾向にあります。</a:t>
          </a:r>
        </a:p>
        <a:p>
          <a:r>
            <a:rPr kumimoji="1" lang="ja-JP" altLang="en-US" sz="1300">
              <a:latin typeface="ＭＳ Ｐゴシック"/>
            </a:rPr>
            <a:t>　今後も引き続き定員適正化計画に基づく進捗管理を実施しながら、持続的な行政運営、各分野における市民サービスの質と量の維持に努めます。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46083</xdr:rowOff>
    </xdr:from>
    <xdr:to>
      <xdr:col>24</xdr:col>
      <xdr:colOff>558800</xdr:colOff>
      <xdr:row>60</xdr:row>
      <xdr:rowOff>62170</xdr:rowOff>
    </xdr:to>
    <xdr:cxnSp macro="">
      <xdr:nvCxnSpPr>
        <xdr:cNvPr id="324" name="直線コネクタ 323"/>
        <xdr:cNvCxnSpPr/>
      </xdr:nvCxnSpPr>
      <xdr:spPr>
        <a:xfrm flipV="1">
          <a:off x="16179800" y="103330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5"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62170</xdr:rowOff>
    </xdr:from>
    <xdr:to>
      <xdr:col>23</xdr:col>
      <xdr:colOff>406400</xdr:colOff>
      <xdr:row>60</xdr:row>
      <xdr:rowOff>67914</xdr:rowOff>
    </xdr:to>
    <xdr:cxnSp macro="">
      <xdr:nvCxnSpPr>
        <xdr:cNvPr id="327" name="直線コネクタ 326"/>
        <xdr:cNvCxnSpPr/>
      </xdr:nvCxnSpPr>
      <xdr:spPr>
        <a:xfrm flipV="1">
          <a:off x="15290800" y="10349170"/>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9" name="テキスト ボックス 328"/>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67914</xdr:rowOff>
    </xdr:from>
    <xdr:to>
      <xdr:col>22</xdr:col>
      <xdr:colOff>203200</xdr:colOff>
      <xdr:row>60</xdr:row>
      <xdr:rowOff>81704</xdr:rowOff>
    </xdr:to>
    <xdr:cxnSp macro="">
      <xdr:nvCxnSpPr>
        <xdr:cNvPr id="330" name="直線コネクタ 329"/>
        <xdr:cNvCxnSpPr/>
      </xdr:nvCxnSpPr>
      <xdr:spPr>
        <a:xfrm flipV="1">
          <a:off x="14401800" y="10354914"/>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2" name="テキスト ボックス 331"/>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81704</xdr:rowOff>
    </xdr:from>
    <xdr:to>
      <xdr:col>21</xdr:col>
      <xdr:colOff>0</xdr:colOff>
      <xdr:row>60</xdr:row>
      <xdr:rowOff>86299</xdr:rowOff>
    </xdr:to>
    <xdr:cxnSp macro="">
      <xdr:nvCxnSpPr>
        <xdr:cNvPr id="333" name="直線コネクタ 332"/>
        <xdr:cNvCxnSpPr/>
      </xdr:nvCxnSpPr>
      <xdr:spPr>
        <a:xfrm flipV="1">
          <a:off x="13512800" y="10368704"/>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5" name="テキスト ボックス 334"/>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7" name="テキスト ボックス 336"/>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166733</xdr:rowOff>
    </xdr:from>
    <xdr:to>
      <xdr:col>24</xdr:col>
      <xdr:colOff>609600</xdr:colOff>
      <xdr:row>60</xdr:row>
      <xdr:rowOff>96883</xdr:rowOff>
    </xdr:to>
    <xdr:sp macro="" textlink="">
      <xdr:nvSpPr>
        <xdr:cNvPr id="343" name="円/楕円 342"/>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11810</xdr:rowOff>
    </xdr:from>
    <xdr:ext cx="762000" cy="259045"/>
    <xdr:sp macro="" textlink="">
      <xdr:nvSpPr>
        <xdr:cNvPr id="344"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11370</xdr:rowOff>
    </xdr:from>
    <xdr:to>
      <xdr:col>23</xdr:col>
      <xdr:colOff>457200</xdr:colOff>
      <xdr:row>60</xdr:row>
      <xdr:rowOff>112970</xdr:rowOff>
    </xdr:to>
    <xdr:sp macro="" textlink="">
      <xdr:nvSpPr>
        <xdr:cNvPr id="345" name="円/楕円 344"/>
        <xdr:cNvSpPr/>
      </xdr:nvSpPr>
      <xdr:spPr>
        <a:xfrm>
          <a:off x="16129000" y="102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123147</xdr:rowOff>
    </xdr:from>
    <xdr:ext cx="736600" cy="259045"/>
    <xdr:sp macro="" textlink="">
      <xdr:nvSpPr>
        <xdr:cNvPr id="346" name="テキスト ボックス 345"/>
        <xdr:cNvSpPr txBox="1"/>
      </xdr:nvSpPr>
      <xdr:spPr>
        <a:xfrm>
          <a:off x="15798800" y="1006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17114</xdr:rowOff>
    </xdr:from>
    <xdr:to>
      <xdr:col>22</xdr:col>
      <xdr:colOff>254000</xdr:colOff>
      <xdr:row>60</xdr:row>
      <xdr:rowOff>118714</xdr:rowOff>
    </xdr:to>
    <xdr:sp macro="" textlink="">
      <xdr:nvSpPr>
        <xdr:cNvPr id="347" name="円/楕円 346"/>
        <xdr:cNvSpPr/>
      </xdr:nvSpPr>
      <xdr:spPr>
        <a:xfrm>
          <a:off x="152400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128891</xdr:rowOff>
    </xdr:from>
    <xdr:ext cx="762000" cy="259045"/>
    <xdr:sp macro="" textlink="">
      <xdr:nvSpPr>
        <xdr:cNvPr id="348" name="テキスト ボックス 347"/>
        <xdr:cNvSpPr txBox="1"/>
      </xdr:nvSpPr>
      <xdr:spPr>
        <a:xfrm>
          <a:off x="14909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30904</xdr:rowOff>
    </xdr:from>
    <xdr:to>
      <xdr:col>21</xdr:col>
      <xdr:colOff>50800</xdr:colOff>
      <xdr:row>60</xdr:row>
      <xdr:rowOff>132504</xdr:rowOff>
    </xdr:to>
    <xdr:sp macro="" textlink="">
      <xdr:nvSpPr>
        <xdr:cNvPr id="349" name="円/楕円 348"/>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142681</xdr:rowOff>
    </xdr:from>
    <xdr:ext cx="762000" cy="259045"/>
    <xdr:sp macro="" textlink="">
      <xdr:nvSpPr>
        <xdr:cNvPr id="350" name="テキスト ボックス 349"/>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35499</xdr:rowOff>
    </xdr:from>
    <xdr:to>
      <xdr:col>19</xdr:col>
      <xdr:colOff>533400</xdr:colOff>
      <xdr:row>60</xdr:row>
      <xdr:rowOff>137099</xdr:rowOff>
    </xdr:to>
    <xdr:sp macro="" textlink="">
      <xdr:nvSpPr>
        <xdr:cNvPr id="351" name="円/楕円 350"/>
        <xdr:cNvSpPr/>
      </xdr:nvSpPr>
      <xdr:spPr>
        <a:xfrm>
          <a:off x="13462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147276</xdr:rowOff>
    </xdr:from>
    <xdr:ext cx="762000" cy="259045"/>
    <xdr:sp macro="" textlink="">
      <xdr:nvSpPr>
        <xdr:cNvPr id="352" name="テキスト ボックス 351"/>
        <xdr:cNvSpPr txBox="1"/>
      </xdr:nvSpPr>
      <xdr:spPr>
        <a:xfrm>
          <a:off x="13131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類似団体と比較しても良好な数値となっています。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普通会計の公債費において、これまでの新規発行債抑制や低利への借換効果により年々減少していること、公共下水道事業に係る準元利償還金も減少に転じたことにより比率が良化しました。しかし、現在進捗している大型公共施設整備や、加えて実施する市庁舎整備などに多額の市債発行額が見込まれることから、今後は数値が悪化することが懸念されます。</a:t>
          </a:r>
        </a:p>
        <a:p>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20955</xdr:rowOff>
    </xdr:from>
    <xdr:to>
      <xdr:col>24</xdr:col>
      <xdr:colOff>558800</xdr:colOff>
      <xdr:row>39</xdr:row>
      <xdr:rowOff>105410</xdr:rowOff>
    </xdr:to>
    <xdr:cxnSp macro="">
      <xdr:nvCxnSpPr>
        <xdr:cNvPr id="382" name="直線コネクタ 381"/>
        <xdr:cNvCxnSpPr/>
      </xdr:nvCxnSpPr>
      <xdr:spPr>
        <a:xfrm flipV="1">
          <a:off x="16179800" y="670750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36513</xdr:rowOff>
    </xdr:to>
    <xdr:cxnSp macro="">
      <xdr:nvCxnSpPr>
        <xdr:cNvPr id="385" name="直線コネクタ 384"/>
        <xdr:cNvCxnSpPr/>
      </xdr:nvCxnSpPr>
      <xdr:spPr>
        <a:xfrm flipV="1">
          <a:off x="15290800" y="679196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7" name="テキスト ボックス 386"/>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36513</xdr:rowOff>
    </xdr:from>
    <xdr:to>
      <xdr:col>22</xdr:col>
      <xdr:colOff>203200</xdr:colOff>
      <xdr:row>40</xdr:row>
      <xdr:rowOff>169228</xdr:rowOff>
    </xdr:to>
    <xdr:cxnSp macro="">
      <xdr:nvCxnSpPr>
        <xdr:cNvPr id="388" name="直線コネクタ 387"/>
        <xdr:cNvCxnSpPr/>
      </xdr:nvCxnSpPr>
      <xdr:spPr>
        <a:xfrm flipV="1">
          <a:off x="14401800" y="689451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90" name="テキスト ボックス 389"/>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169228</xdr:rowOff>
    </xdr:from>
    <xdr:to>
      <xdr:col>21</xdr:col>
      <xdr:colOff>0</xdr:colOff>
      <xdr:row>41</xdr:row>
      <xdr:rowOff>70168</xdr:rowOff>
    </xdr:to>
    <xdr:cxnSp macro="">
      <xdr:nvCxnSpPr>
        <xdr:cNvPr id="391" name="直線コネクタ 390"/>
        <xdr:cNvCxnSpPr/>
      </xdr:nvCxnSpPr>
      <xdr:spPr>
        <a:xfrm flipV="1">
          <a:off x="13512800" y="70272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3" name="テキスト ボックス 39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5" name="テキスト ボックス 394"/>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141605</xdr:rowOff>
    </xdr:from>
    <xdr:to>
      <xdr:col>24</xdr:col>
      <xdr:colOff>609600</xdr:colOff>
      <xdr:row>39</xdr:row>
      <xdr:rowOff>71755</xdr:rowOff>
    </xdr:to>
    <xdr:sp macro="" textlink="">
      <xdr:nvSpPr>
        <xdr:cNvPr id="401" name="円/楕円 400"/>
        <xdr:cNvSpPr/>
      </xdr:nvSpPr>
      <xdr:spPr>
        <a:xfrm>
          <a:off x="169672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158132</xdr:rowOff>
    </xdr:from>
    <xdr:ext cx="762000" cy="259045"/>
    <xdr:sp macro="" textlink="">
      <xdr:nvSpPr>
        <xdr:cNvPr id="402" name="公債費負担の状況該当値テキスト"/>
        <xdr:cNvSpPr txBox="1"/>
      </xdr:nvSpPr>
      <xdr:spPr>
        <a:xfrm>
          <a:off x="171069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3" name="円/楕円 402"/>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4" name="テキスト ボックス 403"/>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157163</xdr:rowOff>
    </xdr:from>
    <xdr:to>
      <xdr:col>22</xdr:col>
      <xdr:colOff>254000</xdr:colOff>
      <xdr:row>40</xdr:row>
      <xdr:rowOff>87313</xdr:rowOff>
    </xdr:to>
    <xdr:sp macro="" textlink="">
      <xdr:nvSpPr>
        <xdr:cNvPr id="405" name="円/楕円 404"/>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406" name="テキスト ボックス 405"/>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118428</xdr:rowOff>
    </xdr:from>
    <xdr:to>
      <xdr:col>21</xdr:col>
      <xdr:colOff>50800</xdr:colOff>
      <xdr:row>41</xdr:row>
      <xdr:rowOff>48578</xdr:rowOff>
    </xdr:to>
    <xdr:sp macro="" textlink="">
      <xdr:nvSpPr>
        <xdr:cNvPr id="407" name="円/楕円 406"/>
        <xdr:cNvSpPr/>
      </xdr:nvSpPr>
      <xdr:spPr>
        <a:xfrm>
          <a:off x="14351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58755</xdr:rowOff>
    </xdr:from>
    <xdr:ext cx="762000" cy="259045"/>
    <xdr:sp macro="" textlink="">
      <xdr:nvSpPr>
        <xdr:cNvPr id="408" name="テキスト ボックス 407"/>
        <xdr:cNvSpPr txBox="1"/>
      </xdr:nvSpPr>
      <xdr:spPr>
        <a:xfrm>
          <a:off x="14020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19368</xdr:rowOff>
    </xdr:from>
    <xdr:to>
      <xdr:col>19</xdr:col>
      <xdr:colOff>533400</xdr:colOff>
      <xdr:row>41</xdr:row>
      <xdr:rowOff>120968</xdr:rowOff>
    </xdr:to>
    <xdr:sp macro="" textlink="">
      <xdr:nvSpPr>
        <xdr:cNvPr id="409" name="円/楕円 408"/>
        <xdr:cNvSpPr/>
      </xdr:nvSpPr>
      <xdr:spPr>
        <a:xfrm>
          <a:off x="13462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131145</xdr:rowOff>
    </xdr:from>
    <xdr:ext cx="762000" cy="259045"/>
    <xdr:sp macro="" textlink="">
      <xdr:nvSpPr>
        <xdr:cNvPr id="410" name="テキスト ボックス 409"/>
        <xdr:cNvSpPr txBox="1"/>
      </xdr:nvSpPr>
      <xdr:spPr>
        <a:xfrm>
          <a:off x="13131800" y="681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充当可能財源等が将来負担額を上回り将来負担が無いという状況で、比率はゼロ以下の非常に健全な状況となっています。</a:t>
          </a: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　しかし、多くの大型公共施設整備が進捗しているなかにおいて、その財源には、市債発行や基金の取崩しを活用せざるを得ません。今後、将来負担比率の上昇が見込まれる状況にあります。少子高齢化がますます進むことにより、長期的視点において財源を確保することが難しい状況となることが予想されます。人口減少社会を見据えた公共施設のアセットマネジメント管理（資産の最適な更新、取得、処分、統廃合、民間施設の活用への切替など）を行い、将来負担を増やさない組織改革、職員意識改革をより一層進める必要があります。</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18701</xdr:rowOff>
    </xdr:from>
    <xdr:to>
      <xdr:col>21</xdr:col>
      <xdr:colOff>0</xdr:colOff>
      <xdr:row>16</xdr:row>
      <xdr:rowOff>476</xdr:rowOff>
    </xdr:to>
    <xdr:cxnSp macro="">
      <xdr:nvCxnSpPr>
        <xdr:cNvPr id="440" name="直線コネクタ 439"/>
        <xdr:cNvCxnSpPr/>
      </xdr:nvCxnSpPr>
      <xdr:spPr>
        <a:xfrm flipV="1">
          <a:off x="13512800" y="2590451"/>
          <a:ext cx="889000" cy="1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3" name="フローチャート : 判断 442"/>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4" name="テキスト ボックス 443"/>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47" name="フローチャート : 判断 446"/>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8" name="テキスト ボックス 447"/>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9" name="フローチャート : 判断 448"/>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0" name="テキスト ボックス 449"/>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139351</xdr:rowOff>
    </xdr:from>
    <xdr:to>
      <xdr:col>21</xdr:col>
      <xdr:colOff>50800</xdr:colOff>
      <xdr:row>15</xdr:row>
      <xdr:rowOff>69501</xdr:rowOff>
    </xdr:to>
    <xdr:sp macro="" textlink="">
      <xdr:nvSpPr>
        <xdr:cNvPr id="456" name="円/楕円 455"/>
        <xdr:cNvSpPr/>
      </xdr:nvSpPr>
      <xdr:spPr>
        <a:xfrm>
          <a:off x="14351000" y="25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79678</xdr:rowOff>
    </xdr:from>
    <xdr:ext cx="762000" cy="259045"/>
    <xdr:sp macro="" textlink="">
      <xdr:nvSpPr>
        <xdr:cNvPr id="457" name="テキスト ボックス 456"/>
        <xdr:cNvSpPr txBox="1"/>
      </xdr:nvSpPr>
      <xdr:spPr>
        <a:xfrm>
          <a:off x="14020800" y="230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121126</xdr:rowOff>
    </xdr:from>
    <xdr:to>
      <xdr:col>19</xdr:col>
      <xdr:colOff>533400</xdr:colOff>
      <xdr:row>16</xdr:row>
      <xdr:rowOff>51276</xdr:rowOff>
    </xdr:to>
    <xdr:sp macro="" textlink="">
      <xdr:nvSpPr>
        <xdr:cNvPr id="458" name="円/楕円 457"/>
        <xdr:cNvSpPr/>
      </xdr:nvSpPr>
      <xdr:spPr>
        <a:xfrm>
          <a:off x="13462000" y="26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61453</xdr:rowOff>
    </xdr:from>
    <xdr:ext cx="762000" cy="259045"/>
    <xdr:sp macro="" textlink="">
      <xdr:nvSpPr>
        <xdr:cNvPr id="459" name="テキスト ボックス 458"/>
        <xdr:cNvSpPr txBox="1"/>
      </xdr:nvSpPr>
      <xdr:spPr>
        <a:xfrm>
          <a:off x="13131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82,429
81,295
177.39
32,041,407
30,976,175
865,032
17,694,595
23,901,052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人件費については、職員給は国の要請に基づく減額などにより減少しました。経常収支比率に占める割合は前年度から低下し、類似団体の中では平均より良好な状況にあります。</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今後も福祉や教育分野の専門職の行政需要に対応しつつ、限られた職員のなかで円滑に行政ニーズに対応できる組織体制を構築するとともに、職員の能力向上を図る育成が必要となります。</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また、給与制度を抜本的に見直す給与構造改革の趣旨を踏まえ、職務と職責がより明確にされた新しい人事評価制度を（平成</a:t>
          </a:r>
          <a:r>
            <a:rPr kumimoji="1" lang="en-US" altLang="ja-JP" sz="900">
              <a:latin typeface="Meiryo UI" panose="020B0604030504040204" pitchFamily="50" charset="-128"/>
              <a:ea typeface="Meiryo UI" panose="020B0604030504040204" pitchFamily="50" charset="-128"/>
              <a:cs typeface="Meiryo UI" panose="020B0604030504040204" pitchFamily="50" charset="-128"/>
            </a:rPr>
            <a:t>23</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9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月から本格導入）活用し、給与水準の適正化に取り組みます。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35</xdr:row>
      <xdr:rowOff>85090</xdr:rowOff>
    </xdr:to>
    <xdr:cxnSp macro="">
      <xdr:nvCxnSpPr>
        <xdr:cNvPr id="65" name="直線コネクタ 64"/>
        <xdr:cNvCxnSpPr/>
      </xdr:nvCxnSpPr>
      <xdr:spPr>
        <a:xfrm flipV="1">
          <a:off x="3987800" y="6062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161290</xdr:rowOff>
    </xdr:to>
    <xdr:cxnSp macro="">
      <xdr:nvCxnSpPr>
        <xdr:cNvPr id="68" name="直線コネクタ 67"/>
        <xdr:cNvCxnSpPr/>
      </xdr:nvCxnSpPr>
      <xdr:spPr>
        <a:xfrm flipV="1">
          <a:off x="3098800" y="608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35</xdr:row>
      <xdr:rowOff>161290</xdr:rowOff>
    </xdr:to>
    <xdr:cxnSp macro="">
      <xdr:nvCxnSpPr>
        <xdr:cNvPr id="71" name="直線コネクタ 70"/>
        <xdr:cNvCxnSpPr/>
      </xdr:nvCxnSpPr>
      <xdr:spPr>
        <a:xfrm>
          <a:off x="2209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127000</xdr:rowOff>
    </xdr:to>
    <xdr:cxnSp macro="">
      <xdr:nvCxnSpPr>
        <xdr:cNvPr id="74" name="直線コネクタ 73"/>
        <xdr:cNvCxnSpPr/>
      </xdr:nvCxnSpPr>
      <xdr:spPr>
        <a:xfrm flipV="1">
          <a:off x="1320800" y="616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4" name="円/楕円 83"/>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5"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6" name="円/楕円 85"/>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7" name="テキスト ボックス 86"/>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8" name="円/楕円 87"/>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9" name="テキスト ボックス 88"/>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0" name="円/楕円 89"/>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1" name="テキスト ボックス 90"/>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2" name="円/楕円 91"/>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3" name="テキスト ボックス 92"/>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これまで類似団体の中では平均より良好な状況にありましたが、前年度と比べると、</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2.1</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ポイント悪化し平均を上回りました。</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要因としては、給食センターの供用開始やし尿処理施設である第１クリーンセンターで処理を再開したことにより維持管理経費が増加したことが挙げられます。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物件費においては、削減・見直しする余地が他と比較してまだあるため、精力的に取り組む必要があります。中でも、委託費は全体の過半数を占めるため、委託内容をモニタリングし、適正な価格かどうか検証することが大切になります。</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17</xdr:row>
      <xdr:rowOff>16510</xdr:rowOff>
    </xdr:to>
    <xdr:cxnSp macro="">
      <xdr:nvCxnSpPr>
        <xdr:cNvPr id="126" name="直線コネクタ 125"/>
        <xdr:cNvCxnSpPr/>
      </xdr:nvCxnSpPr>
      <xdr:spPr>
        <a:xfrm>
          <a:off x="15671800" y="27711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16</xdr:row>
      <xdr:rowOff>27940</xdr:rowOff>
    </xdr:to>
    <xdr:cxnSp macro="">
      <xdr:nvCxnSpPr>
        <xdr:cNvPr id="129" name="直線コネクタ 128"/>
        <xdr:cNvCxnSpPr/>
      </xdr:nvCxnSpPr>
      <xdr:spPr>
        <a:xfrm>
          <a:off x="14782800" y="26035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69850</xdr:rowOff>
    </xdr:to>
    <xdr:cxnSp macro="">
      <xdr:nvCxnSpPr>
        <xdr:cNvPr id="132" name="直線コネクタ 131"/>
        <xdr:cNvCxnSpPr/>
      </xdr:nvCxnSpPr>
      <xdr:spPr>
        <a:xfrm flipV="1">
          <a:off x="13893800" y="260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130810</xdr:rowOff>
    </xdr:to>
    <xdr:cxnSp macro="">
      <xdr:nvCxnSpPr>
        <xdr:cNvPr id="135" name="直線コネクタ 134"/>
        <xdr:cNvCxnSpPr/>
      </xdr:nvCxnSpPr>
      <xdr:spPr>
        <a:xfrm flipV="1">
          <a:off x="13004800" y="264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5" name="円/楕円 144"/>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6"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7" name="円/楕円 146"/>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8" name="テキスト ボックス 147"/>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9" name="円/楕円 148"/>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0" name="テキスト ボックス 149"/>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1" name="円/楕円 150"/>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2" name="テキスト ボックス 151"/>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3" name="円/楕円 152"/>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4" name="テキスト ボックス 153"/>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扶助費は増加の一途を辿る傾向にあり、内訳を見ると、障害者自立支援関係等の社会福祉サービスや民間保育所保育委託等の児童福祉サービスの全体に占める割合が伸び、類似団体と比較しても１０年連続平均を上回ってい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少子高齢化が進展し、社会保障関係経費の増加は否めないところはありますが公平化および適正化に努め、また単独事業の見直しを含め、今後の財政に過大な負担とならないよう取り組みます。</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30988</xdr:rowOff>
    </xdr:from>
    <xdr:to>
      <xdr:col>7</xdr:col>
      <xdr:colOff>15875</xdr:colOff>
      <xdr:row>56</xdr:row>
      <xdr:rowOff>58420</xdr:rowOff>
    </xdr:to>
    <xdr:cxnSp macro="">
      <xdr:nvCxnSpPr>
        <xdr:cNvPr id="185" name="直線コネクタ 184"/>
        <xdr:cNvCxnSpPr/>
      </xdr:nvCxnSpPr>
      <xdr:spPr>
        <a:xfrm>
          <a:off x="3987800" y="96321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147574</xdr:rowOff>
    </xdr:from>
    <xdr:to>
      <xdr:col>5</xdr:col>
      <xdr:colOff>549275</xdr:colOff>
      <xdr:row>56</xdr:row>
      <xdr:rowOff>30988</xdr:rowOff>
    </xdr:to>
    <xdr:cxnSp macro="">
      <xdr:nvCxnSpPr>
        <xdr:cNvPr id="188" name="直線コネクタ 187"/>
        <xdr:cNvCxnSpPr/>
      </xdr:nvCxnSpPr>
      <xdr:spPr>
        <a:xfrm>
          <a:off x="3098800" y="9577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55</xdr:row>
      <xdr:rowOff>147574</xdr:rowOff>
    </xdr:to>
    <xdr:cxnSp macro="">
      <xdr:nvCxnSpPr>
        <xdr:cNvPr id="191" name="直線コネクタ 190"/>
        <xdr:cNvCxnSpPr/>
      </xdr:nvCxnSpPr>
      <xdr:spPr>
        <a:xfrm>
          <a:off x="2209800" y="9522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56134</xdr:rowOff>
    </xdr:from>
    <xdr:to>
      <xdr:col>3</xdr:col>
      <xdr:colOff>142875</xdr:colOff>
      <xdr:row>55</xdr:row>
      <xdr:rowOff>92710</xdr:rowOff>
    </xdr:to>
    <xdr:cxnSp macro="">
      <xdr:nvCxnSpPr>
        <xdr:cNvPr id="194" name="直線コネクタ 193"/>
        <xdr:cNvCxnSpPr/>
      </xdr:nvCxnSpPr>
      <xdr:spPr>
        <a:xfrm>
          <a:off x="1320800" y="9485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204" name="円/楕円 203"/>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205"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151638</xdr:rowOff>
    </xdr:from>
    <xdr:to>
      <xdr:col>5</xdr:col>
      <xdr:colOff>600075</xdr:colOff>
      <xdr:row>56</xdr:row>
      <xdr:rowOff>81788</xdr:rowOff>
    </xdr:to>
    <xdr:sp macro="" textlink="">
      <xdr:nvSpPr>
        <xdr:cNvPr id="206" name="円/楕円 205"/>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66565</xdr:rowOff>
    </xdr:from>
    <xdr:ext cx="736600" cy="259045"/>
    <xdr:sp macro="" textlink="">
      <xdr:nvSpPr>
        <xdr:cNvPr id="207" name="テキスト ボックス 206"/>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96774</xdr:rowOff>
    </xdr:from>
    <xdr:to>
      <xdr:col>4</xdr:col>
      <xdr:colOff>396875</xdr:colOff>
      <xdr:row>56</xdr:row>
      <xdr:rowOff>26924</xdr:rowOff>
    </xdr:to>
    <xdr:sp macro="" textlink="">
      <xdr:nvSpPr>
        <xdr:cNvPr id="208" name="円/楕円 207"/>
        <xdr:cNvSpPr/>
      </xdr:nvSpPr>
      <xdr:spPr>
        <a:xfrm>
          <a:off x="3048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11701</xdr:rowOff>
    </xdr:from>
    <xdr:ext cx="762000" cy="259045"/>
    <xdr:sp macro="" textlink="">
      <xdr:nvSpPr>
        <xdr:cNvPr id="209" name="テキスト ボックス 208"/>
        <xdr:cNvSpPr txBox="1"/>
      </xdr:nvSpPr>
      <xdr:spPr>
        <a:xfrm>
          <a:off x="2717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0" name="円/楕円 209"/>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128287</xdr:rowOff>
    </xdr:from>
    <xdr:ext cx="762000" cy="259045"/>
    <xdr:sp macro="" textlink="">
      <xdr:nvSpPr>
        <xdr:cNvPr id="211" name="テキスト ボックス 210"/>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5334</xdr:rowOff>
    </xdr:from>
    <xdr:to>
      <xdr:col>1</xdr:col>
      <xdr:colOff>676275</xdr:colOff>
      <xdr:row>55</xdr:row>
      <xdr:rowOff>106934</xdr:rowOff>
    </xdr:to>
    <xdr:sp macro="" textlink="">
      <xdr:nvSpPr>
        <xdr:cNvPr id="212" name="円/楕円 211"/>
        <xdr:cNvSpPr/>
      </xdr:nvSpPr>
      <xdr:spPr>
        <a:xfrm>
          <a:off x="1270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91711</xdr:rowOff>
    </xdr:from>
    <xdr:ext cx="762000" cy="259045"/>
    <xdr:sp macro="" textlink="">
      <xdr:nvSpPr>
        <xdr:cNvPr id="213" name="テキスト ボックス 212"/>
        <xdr:cNvSpPr txBox="1"/>
      </xdr:nvSpPr>
      <xdr:spPr>
        <a:xfrm>
          <a:off x="939800" y="952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ea typeface="+mn-ea"/>
              <a:cs typeface="+mn-cs"/>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類似団体の平均を</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2.2</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ポイント上回ることとなりました。これは、後期高齢者医療特別会計、介護保険事業特別会計への繰出金が増加したことや病院事業への出資金を経常経費に計上したことなどが主な要因となっています。少子高齢化が進むなかで、今後も医療会計をもつ特別会計への繰出金の増加が懸念されます。受益者負担の適正化を図り、税収を主な財源とする一般会計等の負担の適正化に努めます。</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161290</xdr:rowOff>
    </xdr:to>
    <xdr:cxnSp macro="">
      <xdr:nvCxnSpPr>
        <xdr:cNvPr id="246" name="直線コネクタ 245"/>
        <xdr:cNvCxnSpPr/>
      </xdr:nvCxnSpPr>
      <xdr:spPr>
        <a:xfrm>
          <a:off x="15671800" y="97967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57</xdr:row>
      <xdr:rowOff>24130</xdr:rowOff>
    </xdr:to>
    <xdr:cxnSp macro="">
      <xdr:nvCxnSpPr>
        <xdr:cNvPr id="249" name="直線コネクタ 248"/>
        <xdr:cNvCxnSpPr/>
      </xdr:nvCxnSpPr>
      <xdr:spPr>
        <a:xfrm>
          <a:off x="14782800" y="9667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73660</xdr:rowOff>
    </xdr:to>
    <xdr:cxnSp macro="">
      <xdr:nvCxnSpPr>
        <xdr:cNvPr id="252" name="直線コネクタ 251"/>
        <xdr:cNvCxnSpPr/>
      </xdr:nvCxnSpPr>
      <xdr:spPr>
        <a:xfrm flipV="1">
          <a:off x="13893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104140</xdr:rowOff>
    </xdr:to>
    <xdr:cxnSp macro="">
      <xdr:nvCxnSpPr>
        <xdr:cNvPr id="255" name="直線コネクタ 254"/>
        <xdr:cNvCxnSpPr/>
      </xdr:nvCxnSpPr>
      <xdr:spPr>
        <a:xfrm flipV="1">
          <a:off x="13004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5" name="円/楕円 264"/>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6"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7" name="円/楕円 266"/>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8" name="テキスト ボックス 26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69" name="円/楕円 268"/>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0" name="テキスト ボックス 269"/>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1" name="円/楕円 270"/>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2" name="テキスト ボックス 271"/>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3" name="円/楕円 272"/>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4" name="テキスト ボックス 273"/>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前年度に比べて</a:t>
          </a:r>
          <a:r>
            <a:rPr kumimoji="1" lang="en-US" altLang="ja-JP" sz="900">
              <a:latin typeface="Meiryo UI" panose="020B0604030504040204" pitchFamily="50" charset="-128"/>
              <a:ea typeface="Meiryo UI" panose="020B0604030504040204" pitchFamily="50" charset="-128"/>
              <a:cs typeface="Meiryo UI" panose="020B0604030504040204" pitchFamily="50" charset="-128"/>
            </a:rPr>
            <a:t>0.6</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ポイント良化していますが、引き続き類似団体の平均を上回る状況にあります。</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本市は病院事業を展開し、病院会計に繰出をしているため、病院事業がない自治体と比べると比率が高くなる傾向にあります。補助費等のうち、大きな割合を占める一部事務組合等への負担金については、一部事務組合で行うべき事務と市で行うべき事務の整理を図り、負担金の削減を図るよう努めています。また、各種補助金を支出している団体等の会計にも一部事務組合等と同様に注視し、運営規模や会計状況、補助する事業の必要性に見合った交付額とするように臨みます。</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122428</xdr:rowOff>
    </xdr:to>
    <xdr:cxnSp macro="">
      <xdr:nvCxnSpPr>
        <xdr:cNvPr id="304" name="直線コネクタ 303"/>
        <xdr:cNvCxnSpPr/>
      </xdr:nvCxnSpPr>
      <xdr:spPr>
        <a:xfrm flipV="1">
          <a:off x="15671800" y="62671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122428</xdr:rowOff>
    </xdr:to>
    <xdr:cxnSp macro="">
      <xdr:nvCxnSpPr>
        <xdr:cNvPr id="307" name="直線コネクタ 306"/>
        <xdr:cNvCxnSpPr/>
      </xdr:nvCxnSpPr>
      <xdr:spPr>
        <a:xfrm>
          <a:off x="14782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108712</xdr:rowOff>
    </xdr:to>
    <xdr:cxnSp macro="">
      <xdr:nvCxnSpPr>
        <xdr:cNvPr id="310" name="直線コネクタ 309"/>
        <xdr:cNvCxnSpPr/>
      </xdr:nvCxnSpPr>
      <xdr:spPr>
        <a:xfrm>
          <a:off x="13893800" y="628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122428</xdr:rowOff>
    </xdr:to>
    <xdr:cxnSp macro="">
      <xdr:nvCxnSpPr>
        <xdr:cNvPr id="313" name="直線コネクタ 312"/>
        <xdr:cNvCxnSpPr/>
      </xdr:nvCxnSpPr>
      <xdr:spPr>
        <a:xfrm flipV="1">
          <a:off x="13004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3" name="円/楕円 322"/>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16273</xdr:rowOff>
    </xdr:from>
    <xdr:ext cx="762000" cy="259045"/>
    <xdr:sp macro="" textlink="">
      <xdr:nvSpPr>
        <xdr:cNvPr id="324"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5" name="円/楕円 324"/>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26" name="テキスト ボックス 325"/>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7" name="円/楕円 326"/>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28" name="テキスト ボックス 327"/>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9" name="円/楕円 328"/>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30" name="テキスト ボックス 329"/>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1" name="円/楕円 330"/>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2" name="テキスト ボックス 331"/>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類似団体の中でも平均より良好な状況にあります。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これまで元金償還額以内の新規発行額に抑制したことや平成</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19</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年度から</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年間において補償金免除繰上償還制度を活用し低利に借換してきたことで、経常収支比率は平成</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19</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年度から７年連続で減少しています。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しかしながら、多くの大型公共施設整備事業が集中することで、公債費の経常収支比率が数年後に確実に上昇することが予想され、公債費の推移に留意しながら事業を進めることに努めます。</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76</xdr:row>
      <xdr:rowOff>168148</xdr:rowOff>
    </xdr:to>
    <xdr:cxnSp macro="">
      <xdr:nvCxnSpPr>
        <xdr:cNvPr id="362" name="直線コネクタ 361"/>
        <xdr:cNvCxnSpPr/>
      </xdr:nvCxnSpPr>
      <xdr:spPr>
        <a:xfrm flipV="1">
          <a:off x="3987800" y="13152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42418</xdr:rowOff>
    </xdr:to>
    <xdr:cxnSp macro="">
      <xdr:nvCxnSpPr>
        <xdr:cNvPr id="365" name="直線コネクタ 364"/>
        <xdr:cNvCxnSpPr/>
      </xdr:nvCxnSpPr>
      <xdr:spPr>
        <a:xfrm flipV="1">
          <a:off x="3098800" y="13198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60706</xdr:rowOff>
    </xdr:to>
    <xdr:cxnSp macro="">
      <xdr:nvCxnSpPr>
        <xdr:cNvPr id="368" name="直線コネクタ 367"/>
        <xdr:cNvCxnSpPr/>
      </xdr:nvCxnSpPr>
      <xdr:spPr>
        <a:xfrm flipV="1">
          <a:off x="2209800" y="13244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77</xdr:row>
      <xdr:rowOff>129287</xdr:rowOff>
    </xdr:to>
    <xdr:cxnSp macro="">
      <xdr:nvCxnSpPr>
        <xdr:cNvPr id="371" name="直線コネクタ 370"/>
        <xdr:cNvCxnSpPr/>
      </xdr:nvCxnSpPr>
      <xdr:spPr>
        <a:xfrm flipV="1">
          <a:off x="1320800" y="132623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1" name="円/楕円 380"/>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2"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3" name="円/楕円 382"/>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84" name="テキスト ボックス 383"/>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85" name="円/楕円 384"/>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86" name="テキスト ボックス 385"/>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87" name="円/楕円 386"/>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88" name="テキスト ボックス 387"/>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89" name="円/楕円 388"/>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90" name="テキスト ボックス 389"/>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これまで類似団体の平均を下回っていましたが、物件費で新たに類似団体平均を上回ったのをはじめ、扶助費、補助費等、その他においても引き続き上回ったことにより、平均を上回る状況となりました。</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今後も市民生活に必要不可欠なサービスは充実しつつも、経常経費増大による財政運営の硬直化を招かぬよう、中長期的な財政計画と連動して計画的な財政運営に努めます。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66039</xdr:rowOff>
    </xdr:from>
    <xdr:to>
      <xdr:col>24</xdr:col>
      <xdr:colOff>31750</xdr:colOff>
      <xdr:row>78</xdr:row>
      <xdr:rowOff>20320</xdr:rowOff>
    </xdr:to>
    <xdr:cxnSp macro="">
      <xdr:nvCxnSpPr>
        <xdr:cNvPr id="423" name="直線コネクタ 422"/>
        <xdr:cNvCxnSpPr/>
      </xdr:nvCxnSpPr>
      <xdr:spPr>
        <a:xfrm>
          <a:off x="15671800" y="132676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77</xdr:row>
      <xdr:rowOff>66039</xdr:rowOff>
    </xdr:to>
    <xdr:cxnSp macro="">
      <xdr:nvCxnSpPr>
        <xdr:cNvPr id="426" name="直線コネクタ 425"/>
        <xdr:cNvCxnSpPr/>
      </xdr:nvCxnSpPr>
      <xdr:spPr>
        <a:xfrm>
          <a:off x="14782800" y="13122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92711</xdr:rowOff>
    </xdr:to>
    <xdr:cxnSp macro="">
      <xdr:nvCxnSpPr>
        <xdr:cNvPr id="429" name="直線コネクタ 428"/>
        <xdr:cNvCxnSpPr/>
      </xdr:nvCxnSpPr>
      <xdr:spPr>
        <a:xfrm>
          <a:off x="13893800" y="13122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77</xdr:row>
      <xdr:rowOff>31750</xdr:rowOff>
    </xdr:to>
    <xdr:cxnSp macro="">
      <xdr:nvCxnSpPr>
        <xdr:cNvPr id="432" name="直線コネクタ 431"/>
        <xdr:cNvCxnSpPr/>
      </xdr:nvCxnSpPr>
      <xdr:spPr>
        <a:xfrm flipV="1">
          <a:off x="13004800" y="131229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2" name="円/楕円 441"/>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3"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4" name="円/楕円 443"/>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127016</xdr:rowOff>
    </xdr:from>
    <xdr:ext cx="736600" cy="259045"/>
    <xdr:sp macro="" textlink="">
      <xdr:nvSpPr>
        <xdr:cNvPr id="445" name="テキスト ボックス 444"/>
        <xdr:cNvSpPr txBox="1"/>
      </xdr:nvSpPr>
      <xdr:spPr>
        <a:xfrm>
          <a:off x="15290800" y="1298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41911</xdr:rowOff>
    </xdr:from>
    <xdr:to>
      <xdr:col>21</xdr:col>
      <xdr:colOff>412750</xdr:colOff>
      <xdr:row>76</xdr:row>
      <xdr:rowOff>143511</xdr:rowOff>
    </xdr:to>
    <xdr:sp macro="" textlink="">
      <xdr:nvSpPr>
        <xdr:cNvPr id="446" name="円/楕円 445"/>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153687</xdr:rowOff>
    </xdr:from>
    <xdr:ext cx="762000" cy="259045"/>
    <xdr:sp macro="" textlink="">
      <xdr:nvSpPr>
        <xdr:cNvPr id="447" name="テキスト ボックス 446"/>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48" name="円/楕円 447"/>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153687</xdr:rowOff>
    </xdr:from>
    <xdr:ext cx="762000" cy="259045"/>
    <xdr:sp macro="" textlink="">
      <xdr:nvSpPr>
        <xdr:cNvPr id="449" name="テキスト ボックス 448"/>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50" name="円/楕円 449"/>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51" name="テキスト ボックス 450"/>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滋賀県近江八幡市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92634</xdr:rowOff>
    </xdr:from>
    <xdr:to>
      <xdr:col>4</xdr:col>
      <xdr:colOff>1117600</xdr:colOff>
      <xdr:row>16</xdr:row>
      <xdr:rowOff>133629</xdr:rowOff>
    </xdr:to>
    <xdr:cxnSp macro="">
      <xdr:nvCxnSpPr>
        <xdr:cNvPr id="50" name="直線コネクタ 49"/>
        <xdr:cNvCxnSpPr/>
      </xdr:nvCxnSpPr>
      <xdr:spPr bwMode="auto">
        <a:xfrm>
          <a:off x="5003800" y="2883459"/>
          <a:ext cx="647700" cy="40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118406</xdr:rowOff>
    </xdr:from>
    <xdr:ext cx="762000" cy="259045"/>
    <xdr:sp macro="" textlink="">
      <xdr:nvSpPr>
        <xdr:cNvPr id="51" name="人口1人当たり決算額の推移平均値テキスト130"/>
        <xdr:cNvSpPr txBox="1"/>
      </xdr:nvSpPr>
      <xdr:spPr>
        <a:xfrm>
          <a:off x="5740400" y="290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30493</xdr:rowOff>
    </xdr:from>
    <xdr:to>
      <xdr:col>4</xdr:col>
      <xdr:colOff>469900</xdr:colOff>
      <xdr:row>16</xdr:row>
      <xdr:rowOff>92634</xdr:rowOff>
    </xdr:to>
    <xdr:cxnSp macro="">
      <xdr:nvCxnSpPr>
        <xdr:cNvPr id="53" name="直線コネクタ 52"/>
        <xdr:cNvCxnSpPr/>
      </xdr:nvCxnSpPr>
      <xdr:spPr bwMode="auto">
        <a:xfrm>
          <a:off x="4305300" y="2821318"/>
          <a:ext cx="6985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30493</xdr:rowOff>
    </xdr:from>
    <xdr:to>
      <xdr:col>3</xdr:col>
      <xdr:colOff>904875</xdr:colOff>
      <xdr:row>16</xdr:row>
      <xdr:rowOff>58763</xdr:rowOff>
    </xdr:to>
    <xdr:cxnSp macro="">
      <xdr:nvCxnSpPr>
        <xdr:cNvPr id="56" name="直線コネクタ 55"/>
        <xdr:cNvCxnSpPr/>
      </xdr:nvCxnSpPr>
      <xdr:spPr bwMode="auto">
        <a:xfrm flipV="1">
          <a:off x="3606800" y="2821318"/>
          <a:ext cx="698500" cy="2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46761</xdr:rowOff>
    </xdr:from>
    <xdr:to>
      <xdr:col>3</xdr:col>
      <xdr:colOff>206375</xdr:colOff>
      <xdr:row>16</xdr:row>
      <xdr:rowOff>58763</xdr:rowOff>
    </xdr:to>
    <xdr:cxnSp macro="">
      <xdr:nvCxnSpPr>
        <xdr:cNvPr id="59" name="直線コネクタ 58"/>
        <xdr:cNvCxnSpPr/>
      </xdr:nvCxnSpPr>
      <xdr:spPr bwMode="auto">
        <a:xfrm>
          <a:off x="2908300" y="2837586"/>
          <a:ext cx="6985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82829</xdr:rowOff>
    </xdr:from>
    <xdr:to>
      <xdr:col>5</xdr:col>
      <xdr:colOff>34925</xdr:colOff>
      <xdr:row>17</xdr:row>
      <xdr:rowOff>12979</xdr:rowOff>
    </xdr:to>
    <xdr:sp macro="" textlink="">
      <xdr:nvSpPr>
        <xdr:cNvPr id="69" name="円/楕円 68"/>
        <xdr:cNvSpPr/>
      </xdr:nvSpPr>
      <xdr:spPr bwMode="auto">
        <a:xfrm>
          <a:off x="5600700" y="28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99356</xdr:rowOff>
    </xdr:from>
    <xdr:ext cx="762000" cy="259045"/>
    <xdr:sp macro="" textlink="">
      <xdr:nvSpPr>
        <xdr:cNvPr id="70" name="人口1人当たり決算額の推移該当値テキスト130"/>
        <xdr:cNvSpPr txBox="1"/>
      </xdr:nvSpPr>
      <xdr:spPr>
        <a:xfrm>
          <a:off x="5740400" y="27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41834</xdr:rowOff>
    </xdr:from>
    <xdr:to>
      <xdr:col>4</xdr:col>
      <xdr:colOff>520700</xdr:colOff>
      <xdr:row>16</xdr:row>
      <xdr:rowOff>143434</xdr:rowOff>
    </xdr:to>
    <xdr:sp macro="" textlink="">
      <xdr:nvSpPr>
        <xdr:cNvPr id="71" name="円/楕円 70"/>
        <xdr:cNvSpPr/>
      </xdr:nvSpPr>
      <xdr:spPr bwMode="auto">
        <a:xfrm>
          <a:off x="4953000" y="283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153611</xdr:rowOff>
    </xdr:from>
    <xdr:ext cx="736600" cy="259045"/>
    <xdr:sp macro="" textlink="">
      <xdr:nvSpPr>
        <xdr:cNvPr id="72" name="テキスト ボックス 71"/>
        <xdr:cNvSpPr txBox="1"/>
      </xdr:nvSpPr>
      <xdr:spPr>
        <a:xfrm>
          <a:off x="4622800" y="260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151143</xdr:rowOff>
    </xdr:from>
    <xdr:to>
      <xdr:col>3</xdr:col>
      <xdr:colOff>955675</xdr:colOff>
      <xdr:row>16</xdr:row>
      <xdr:rowOff>81293</xdr:rowOff>
    </xdr:to>
    <xdr:sp macro="" textlink="">
      <xdr:nvSpPr>
        <xdr:cNvPr id="73" name="円/楕円 72"/>
        <xdr:cNvSpPr/>
      </xdr:nvSpPr>
      <xdr:spPr bwMode="auto">
        <a:xfrm>
          <a:off x="4254500" y="277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91470</xdr:rowOff>
    </xdr:from>
    <xdr:ext cx="762000" cy="259045"/>
    <xdr:sp macro="" textlink="">
      <xdr:nvSpPr>
        <xdr:cNvPr id="74" name="テキスト ボックス 73"/>
        <xdr:cNvSpPr txBox="1"/>
      </xdr:nvSpPr>
      <xdr:spPr>
        <a:xfrm>
          <a:off x="3924300" y="253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78,566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7963</xdr:rowOff>
    </xdr:from>
    <xdr:to>
      <xdr:col>3</xdr:col>
      <xdr:colOff>257175</xdr:colOff>
      <xdr:row>16</xdr:row>
      <xdr:rowOff>109563</xdr:rowOff>
    </xdr:to>
    <xdr:sp macro="" textlink="">
      <xdr:nvSpPr>
        <xdr:cNvPr id="75" name="円/楕円 74"/>
        <xdr:cNvSpPr/>
      </xdr:nvSpPr>
      <xdr:spPr bwMode="auto">
        <a:xfrm>
          <a:off x="3556000" y="2798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94340</xdr:rowOff>
    </xdr:from>
    <xdr:ext cx="762000" cy="259045"/>
    <xdr:sp macro="" textlink="">
      <xdr:nvSpPr>
        <xdr:cNvPr id="76" name="テキスト ボックス 75"/>
        <xdr:cNvSpPr txBox="1"/>
      </xdr:nvSpPr>
      <xdr:spPr>
        <a:xfrm>
          <a:off x="3225800" y="288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77,082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167411</xdr:rowOff>
    </xdr:from>
    <xdr:to>
      <xdr:col>2</xdr:col>
      <xdr:colOff>692150</xdr:colOff>
      <xdr:row>16</xdr:row>
      <xdr:rowOff>97561</xdr:rowOff>
    </xdr:to>
    <xdr:sp macro="" textlink="">
      <xdr:nvSpPr>
        <xdr:cNvPr id="77" name="円/楕円 76"/>
        <xdr:cNvSpPr/>
      </xdr:nvSpPr>
      <xdr:spPr bwMode="auto">
        <a:xfrm>
          <a:off x="2857500" y="278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82338</xdr:rowOff>
    </xdr:from>
    <xdr:ext cx="762000" cy="259045"/>
    <xdr:sp macro="" textlink="">
      <xdr:nvSpPr>
        <xdr:cNvPr id="78" name="テキスト ボックス 77"/>
        <xdr:cNvSpPr txBox="1"/>
      </xdr:nvSpPr>
      <xdr:spPr>
        <a:xfrm>
          <a:off x="2527300" y="287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110312</xdr:rowOff>
    </xdr:from>
    <xdr:to>
      <xdr:col>4</xdr:col>
      <xdr:colOff>1117600</xdr:colOff>
      <xdr:row>37</xdr:row>
      <xdr:rowOff>178389</xdr:rowOff>
    </xdr:to>
    <xdr:cxnSp macro="">
      <xdr:nvCxnSpPr>
        <xdr:cNvPr id="110" name="直線コネクタ 109"/>
        <xdr:cNvCxnSpPr/>
      </xdr:nvCxnSpPr>
      <xdr:spPr bwMode="auto">
        <a:xfrm>
          <a:off x="5003800" y="7235012"/>
          <a:ext cx="647700" cy="68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93716</xdr:rowOff>
    </xdr:from>
    <xdr:to>
      <xdr:col>4</xdr:col>
      <xdr:colOff>469900</xdr:colOff>
      <xdr:row>37</xdr:row>
      <xdr:rowOff>110312</xdr:rowOff>
    </xdr:to>
    <xdr:cxnSp macro="">
      <xdr:nvCxnSpPr>
        <xdr:cNvPr id="113" name="直線コネクタ 112"/>
        <xdr:cNvCxnSpPr/>
      </xdr:nvCxnSpPr>
      <xdr:spPr bwMode="auto">
        <a:xfrm>
          <a:off x="4305300" y="7218416"/>
          <a:ext cx="698500" cy="1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165542</xdr:rowOff>
    </xdr:from>
    <xdr:to>
      <xdr:col>3</xdr:col>
      <xdr:colOff>904875</xdr:colOff>
      <xdr:row>37</xdr:row>
      <xdr:rowOff>93716</xdr:rowOff>
    </xdr:to>
    <xdr:cxnSp macro="">
      <xdr:nvCxnSpPr>
        <xdr:cNvPr id="116" name="直線コネクタ 115"/>
        <xdr:cNvCxnSpPr/>
      </xdr:nvCxnSpPr>
      <xdr:spPr bwMode="auto">
        <a:xfrm>
          <a:off x="3606800" y="7118792"/>
          <a:ext cx="698500" cy="9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86903</xdr:rowOff>
    </xdr:from>
    <xdr:to>
      <xdr:col>3</xdr:col>
      <xdr:colOff>206375</xdr:colOff>
      <xdr:row>36</xdr:row>
      <xdr:rowOff>165542</xdr:rowOff>
    </xdr:to>
    <xdr:cxnSp macro="">
      <xdr:nvCxnSpPr>
        <xdr:cNvPr id="119" name="直線コネクタ 118"/>
        <xdr:cNvCxnSpPr/>
      </xdr:nvCxnSpPr>
      <xdr:spPr bwMode="auto">
        <a:xfrm>
          <a:off x="2908300" y="7040153"/>
          <a:ext cx="698500" cy="78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127589</xdr:rowOff>
    </xdr:from>
    <xdr:to>
      <xdr:col>5</xdr:col>
      <xdr:colOff>34925</xdr:colOff>
      <xdr:row>37</xdr:row>
      <xdr:rowOff>229189</xdr:rowOff>
    </xdr:to>
    <xdr:sp macro="" textlink="">
      <xdr:nvSpPr>
        <xdr:cNvPr id="129" name="円/楕円 128"/>
        <xdr:cNvSpPr/>
      </xdr:nvSpPr>
      <xdr:spPr bwMode="auto">
        <a:xfrm>
          <a:off x="5600700" y="725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99666</xdr:rowOff>
    </xdr:from>
    <xdr:ext cx="762000" cy="259045"/>
    <xdr:sp macro="" textlink="">
      <xdr:nvSpPr>
        <xdr:cNvPr id="130" name="人口1人当たり決算額の推移該当値テキスト445"/>
        <xdr:cNvSpPr txBox="1"/>
      </xdr:nvSpPr>
      <xdr:spPr>
        <a:xfrm>
          <a:off x="5740400" y="7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59512</xdr:rowOff>
    </xdr:from>
    <xdr:to>
      <xdr:col>4</xdr:col>
      <xdr:colOff>520700</xdr:colOff>
      <xdr:row>37</xdr:row>
      <xdr:rowOff>161112</xdr:rowOff>
    </xdr:to>
    <xdr:sp macro="" textlink="">
      <xdr:nvSpPr>
        <xdr:cNvPr id="131" name="円/楕円 130"/>
        <xdr:cNvSpPr/>
      </xdr:nvSpPr>
      <xdr:spPr bwMode="auto">
        <a:xfrm>
          <a:off x="4953000" y="718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145889</xdr:rowOff>
    </xdr:from>
    <xdr:ext cx="736600" cy="259045"/>
    <xdr:sp macro="" textlink="">
      <xdr:nvSpPr>
        <xdr:cNvPr id="132" name="テキスト ボックス 131"/>
        <xdr:cNvSpPr txBox="1"/>
      </xdr:nvSpPr>
      <xdr:spPr>
        <a:xfrm>
          <a:off x="4622800" y="7270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42916</xdr:rowOff>
    </xdr:from>
    <xdr:to>
      <xdr:col>3</xdr:col>
      <xdr:colOff>955675</xdr:colOff>
      <xdr:row>37</xdr:row>
      <xdr:rowOff>144516</xdr:rowOff>
    </xdr:to>
    <xdr:sp macro="" textlink="">
      <xdr:nvSpPr>
        <xdr:cNvPr id="133" name="円/楕円 132"/>
        <xdr:cNvSpPr/>
      </xdr:nvSpPr>
      <xdr:spPr bwMode="auto">
        <a:xfrm>
          <a:off x="4254500" y="716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129293</xdr:rowOff>
    </xdr:from>
    <xdr:ext cx="762000" cy="259045"/>
    <xdr:sp macro="" textlink="">
      <xdr:nvSpPr>
        <xdr:cNvPr id="134" name="テキスト ボックス 133"/>
        <xdr:cNvSpPr txBox="1"/>
      </xdr:nvSpPr>
      <xdr:spPr>
        <a:xfrm>
          <a:off x="3924300" y="725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114742</xdr:rowOff>
    </xdr:from>
    <xdr:to>
      <xdr:col>3</xdr:col>
      <xdr:colOff>257175</xdr:colOff>
      <xdr:row>37</xdr:row>
      <xdr:rowOff>44892</xdr:rowOff>
    </xdr:to>
    <xdr:sp macro="" textlink="">
      <xdr:nvSpPr>
        <xdr:cNvPr id="135" name="円/楕円 134"/>
        <xdr:cNvSpPr/>
      </xdr:nvSpPr>
      <xdr:spPr bwMode="auto">
        <a:xfrm>
          <a:off x="3556000" y="706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29669</xdr:rowOff>
    </xdr:from>
    <xdr:ext cx="762000" cy="259045"/>
    <xdr:sp macro="" textlink="">
      <xdr:nvSpPr>
        <xdr:cNvPr id="136" name="テキスト ボックス 135"/>
        <xdr:cNvSpPr txBox="1"/>
      </xdr:nvSpPr>
      <xdr:spPr>
        <a:xfrm>
          <a:off x="3225800" y="715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36103</xdr:rowOff>
    </xdr:from>
    <xdr:to>
      <xdr:col>2</xdr:col>
      <xdr:colOff>692150</xdr:colOff>
      <xdr:row>36</xdr:row>
      <xdr:rowOff>137703</xdr:rowOff>
    </xdr:to>
    <xdr:sp macro="" textlink="">
      <xdr:nvSpPr>
        <xdr:cNvPr id="137" name="円/楕円 136"/>
        <xdr:cNvSpPr/>
      </xdr:nvSpPr>
      <xdr:spPr bwMode="auto">
        <a:xfrm>
          <a:off x="2857500" y="6989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122480</xdr:rowOff>
    </xdr:from>
    <xdr:ext cx="762000" cy="259045"/>
    <xdr:sp macro="" textlink="">
      <xdr:nvSpPr>
        <xdr:cNvPr id="138" name="テキスト ボックス 137"/>
        <xdr:cNvSpPr txBox="1"/>
      </xdr:nvSpPr>
      <xdr:spPr>
        <a:xfrm>
          <a:off x="2527300" y="70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一般会計等の収支額は黒字額となっており、健全な財政状況といえます。</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（主な増減要因）</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補正予算にて、歳入見込みの見直し、歳出では不用額の整理や将来の備えとして基金積立などで、適正な収支状況に近づくよう収支の改善を図りました。</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（今後の見通し・課題・改善方策）</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交付税交付団体である以上、歳入一般財源の大幅な増加は考え難い一方、重点的に取り組んでいる公共施設整備が継続しており、その財源の大半に市債を活用しているため、後年度における公債費の増加が予測されることから、将来において、持続可能な財政運営が出来るよう、収支改善を目指し、あらゆる効率化の可能性を探り、創意工夫しながら事業費コストの縮減や一般財源負担を抑制する方策に取り組み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連結対象の会計で赤字がないため、収支の連結も黒字額となり健全な状況といえます。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（主な増減要因）</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病院事業会計において資金剰余額が対前年度比</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9.3</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億円増加したことが影響しています。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（今後の見通し・課題・改善方策）</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人口減少と高齢化が進む状況下では、社会保障関係経費の増や歳入の減少が予想され、全会計の収支を悪化させる要因・課題として浮き彫りになっています。公営企業会計はもとより、他会計においても公共性を確保しつつも、経済性（費用対効果）を十分に考慮した公共サービスのあり方を再考する必要が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公債費や公営企業債に対する繰出金などの準元利償還金を含めた実質的な公債費相当額が年々減少していますので、健全な状況といえます。</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（主な増減要因）</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これまでの地方債発行の抑制や補償金免除繰上償還による低利への借換による効果により、一般会計等における公債費等充当一般財源等は年々減少傾向にあります。普通交付税算入公債費も同時に減少するのが一般的ですが、交付税措置のある地方債発行を優先しているため微増となっています。</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（今後の見通し・課題・改善方策）</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今後一般会計では、重点的に取り組んでいる公共施設整備が継続することから多額の市債発行が予定され、今後、数値が悪化することが懸念されます。事業実施において、極力市債発行額が抑えられるよう特定財源の確保、適正な事業内容の検討等、あらゆる面から合理的かつ経済的な事業実施が必要とな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充当可能財源等が将来負担額を上回ったため将来負担は「なし」となり、現段階では非常に健全な状況といえます。　</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（主な増減要因）</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一般会計等の市債残高は新規発行額が元金償還額を上回ったため約</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29.6</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億円増加しましたが、充当可能基金が約</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9.1</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億円、基準財政需要額参入見込額の増が約</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11.9</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億円増額したことにより、引き続き将来負担額が充当可能財源を下回りました。</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（今後の見通し・課題・改善方策）</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重点的に取り組んでいる公共施設整備が継続することから、その財源として市債を活用するため、将来負担額の急増を見込んでいます。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一方、将来負担すべき額に対する財源は、少子高齢化による人口減少などから、長期的な視点から見ても増加することは困難な状況にあります。正に本市にとってこれからが正念場を迎えるため、より一層の企業感覚と行政改革に鋭意取り組む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32041407</v>
      </c>
      <c r="BO4" s="349"/>
      <c r="BP4" s="349"/>
      <c r="BQ4" s="349"/>
      <c r="BR4" s="349"/>
      <c r="BS4" s="349"/>
      <c r="BT4" s="349"/>
      <c r="BU4" s="350"/>
      <c r="BV4" s="348">
        <v>28438883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5.0999999999999996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30976175</v>
      </c>
      <c r="BO5" s="386"/>
      <c r="BP5" s="386"/>
      <c r="BQ5" s="386"/>
      <c r="BR5" s="386"/>
      <c r="BS5" s="386"/>
      <c r="BT5" s="386"/>
      <c r="BU5" s="387"/>
      <c r="BV5" s="385">
        <v>27220265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85.6</v>
      </c>
      <c r="CU5" s="383"/>
      <c r="CV5" s="383"/>
      <c r="CW5" s="383"/>
      <c r="CX5" s="383"/>
      <c r="CY5" s="383"/>
      <c r="CZ5" s="383"/>
      <c r="DA5" s="384"/>
      <c r="DB5" s="382">
        <v>83.3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1065232</v>
      </c>
      <c r="BO6" s="386"/>
      <c r="BP6" s="386"/>
      <c r="BQ6" s="386"/>
      <c r="BR6" s="386"/>
      <c r="BS6" s="386"/>
      <c r="BT6" s="386"/>
      <c r="BU6" s="387"/>
      <c r="BV6" s="385">
        <v>1218618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94.3</v>
      </c>
      <c r="CU6" s="423"/>
      <c r="CV6" s="423"/>
      <c r="CW6" s="423"/>
      <c r="CX6" s="423"/>
      <c r="CY6" s="423"/>
      <c r="CZ6" s="423"/>
      <c r="DA6" s="424"/>
      <c r="DB6" s="422">
        <v>91.3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200200</v>
      </c>
      <c r="BO7" s="386"/>
      <c r="BP7" s="386"/>
      <c r="BQ7" s="386"/>
      <c r="BR7" s="386"/>
      <c r="BS7" s="386"/>
      <c r="BT7" s="386"/>
      <c r="BU7" s="387"/>
      <c r="BV7" s="385">
        <v>324333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17694595</v>
      </c>
      <c r="CU7" s="386"/>
      <c r="CV7" s="386"/>
      <c r="CW7" s="386"/>
      <c r="CX7" s="386"/>
      <c r="CY7" s="386"/>
      <c r="CZ7" s="386"/>
      <c r="DA7" s="387"/>
      <c r="DB7" s="385">
        <v>17527341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865032</v>
      </c>
      <c r="BO8" s="386"/>
      <c r="BP8" s="386"/>
      <c r="BQ8" s="386"/>
      <c r="BR8" s="386"/>
      <c r="BS8" s="386"/>
      <c r="BT8" s="386"/>
      <c r="BU8" s="387"/>
      <c r="BV8" s="385">
        <v>894285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0.67</v>
      </c>
      <c r="CU8" s="426"/>
      <c r="CV8" s="426"/>
      <c r="CW8" s="426"/>
      <c r="CX8" s="426"/>
      <c r="CY8" s="426"/>
      <c r="CZ8" s="426"/>
      <c r="DA8" s="427"/>
      <c r="DB8" s="425">
        <v>0.67</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81738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-29253</v>
      </c>
      <c r="BO9" s="386"/>
      <c r="BP9" s="386"/>
      <c r="BQ9" s="386"/>
      <c r="BR9" s="386"/>
      <c r="BS9" s="386"/>
      <c r="BT9" s="386"/>
      <c r="BU9" s="387"/>
      <c r="BV9" s="385">
        <v>-232073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10.6</v>
      </c>
      <c r="CU9" s="383"/>
      <c r="CV9" s="383"/>
      <c r="CW9" s="383"/>
      <c r="CX9" s="383"/>
      <c r="CY9" s="383"/>
      <c r="CZ9" s="383"/>
      <c r="DA9" s="384"/>
      <c r="DB9" s="382">
        <v>11.5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80610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449563</v>
      </c>
      <c r="BO10" s="386"/>
      <c r="BP10" s="386"/>
      <c r="BQ10" s="386"/>
      <c r="BR10" s="386"/>
      <c r="BS10" s="386"/>
      <c r="BT10" s="386"/>
      <c r="BU10" s="387"/>
      <c r="BV10" s="385">
        <v>569695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82429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81295</v>
      </c>
      <c r="S13" s="467"/>
      <c r="T13" s="467"/>
      <c r="U13" s="467"/>
      <c r="V13" s="468"/>
      <c r="W13" s="401" t="s">
        <v>124</v>
      </c>
      <c r="X13" s="402"/>
      <c r="Y13" s="402"/>
      <c r="Z13" s="402"/>
      <c r="AA13" s="402"/>
      <c r="AB13" s="392"/>
      <c r="AC13" s="436">
        <v>1535</v>
      </c>
      <c r="AD13" s="437"/>
      <c r="AE13" s="437"/>
      <c r="AF13" s="437"/>
      <c r="AG13" s="476"/>
      <c r="AH13" s="436">
        <v>1909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420310</v>
      </c>
      <c r="BO13" s="386"/>
      <c r="BP13" s="386"/>
      <c r="BQ13" s="386"/>
      <c r="BR13" s="386"/>
      <c r="BS13" s="386"/>
      <c r="BT13" s="386"/>
      <c r="BU13" s="387"/>
      <c r="BV13" s="385">
        <v>337622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5.4</v>
      </c>
      <c r="CU13" s="383"/>
      <c r="CV13" s="383"/>
      <c r="CW13" s="383"/>
      <c r="CX13" s="383"/>
      <c r="CY13" s="383"/>
      <c r="CZ13" s="383"/>
      <c r="DA13" s="384"/>
      <c r="DB13" s="382">
        <v>6.8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82032</v>
      </c>
      <c r="S14" s="467"/>
      <c r="T14" s="467"/>
      <c r="U14" s="467"/>
      <c r="V14" s="468"/>
      <c r="W14" s="375"/>
      <c r="X14" s="376"/>
      <c r="Y14" s="376"/>
      <c r="Z14" s="376"/>
      <c r="AA14" s="376"/>
      <c r="AB14" s="365"/>
      <c r="AC14" s="469">
        <v>4.0999999999999996</v>
      </c>
      <c r="AD14" s="470"/>
      <c r="AE14" s="470"/>
      <c r="AF14" s="470"/>
      <c r="AG14" s="471"/>
      <c r="AH14" s="469">
        <v>4.8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80918</v>
      </c>
      <c r="S15" s="467"/>
      <c r="T15" s="467"/>
      <c r="U15" s="467"/>
      <c r="V15" s="468"/>
      <c r="W15" s="401" t="s">
        <v>131</v>
      </c>
      <c r="X15" s="402"/>
      <c r="Y15" s="402"/>
      <c r="Z15" s="402"/>
      <c r="AA15" s="402"/>
      <c r="AB15" s="392"/>
      <c r="AC15" s="436">
        <v>13248</v>
      </c>
      <c r="AD15" s="437"/>
      <c r="AE15" s="437"/>
      <c r="AF15" s="437"/>
      <c r="AG15" s="476"/>
      <c r="AH15" s="436">
        <v>13810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8758874</v>
      </c>
      <c r="BO15" s="349"/>
      <c r="BP15" s="349"/>
      <c r="BQ15" s="349"/>
      <c r="BR15" s="349"/>
      <c r="BS15" s="349"/>
      <c r="BT15" s="349"/>
      <c r="BU15" s="350"/>
      <c r="BV15" s="348">
        <v>8596421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35.6</v>
      </c>
      <c r="AD16" s="470"/>
      <c r="AE16" s="470"/>
      <c r="AF16" s="470"/>
      <c r="AG16" s="471"/>
      <c r="AH16" s="469">
        <v>34.6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12837235</v>
      </c>
      <c r="BO16" s="386"/>
      <c r="BP16" s="386"/>
      <c r="BQ16" s="386"/>
      <c r="BR16" s="386"/>
      <c r="BS16" s="386"/>
      <c r="BT16" s="386"/>
      <c r="BU16" s="387"/>
      <c r="BV16" s="385">
        <v>12887948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22462</v>
      </c>
      <c r="AD17" s="437"/>
      <c r="AE17" s="437"/>
      <c r="AF17" s="437"/>
      <c r="AG17" s="476"/>
      <c r="AH17" s="436">
        <v>23308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11324967</v>
      </c>
      <c r="BO17" s="386"/>
      <c r="BP17" s="386"/>
      <c r="BQ17" s="386"/>
      <c r="BR17" s="386"/>
      <c r="BS17" s="386"/>
      <c r="BT17" s="386"/>
      <c r="BU17" s="387"/>
      <c r="BV17" s="385">
        <v>11103136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177.39</v>
      </c>
      <c r="M18" s="498"/>
      <c r="N18" s="498"/>
      <c r="O18" s="498"/>
      <c r="P18" s="498"/>
      <c r="Q18" s="498"/>
      <c r="R18" s="499"/>
      <c r="S18" s="499"/>
      <c r="T18" s="499"/>
      <c r="U18" s="499"/>
      <c r="V18" s="500"/>
      <c r="W18" s="403"/>
      <c r="X18" s="404"/>
      <c r="Y18" s="404"/>
      <c r="Z18" s="404"/>
      <c r="AA18" s="404"/>
      <c r="AB18" s="395"/>
      <c r="AC18" s="501">
        <v>60.3</v>
      </c>
      <c r="AD18" s="502"/>
      <c r="AE18" s="502"/>
      <c r="AF18" s="502"/>
      <c r="AG18" s="503"/>
      <c r="AH18" s="501">
        <v>58.5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15222869</v>
      </c>
      <c r="BO18" s="386"/>
      <c r="BP18" s="386"/>
      <c r="BQ18" s="386"/>
      <c r="BR18" s="386"/>
      <c r="BS18" s="386"/>
      <c r="BT18" s="386"/>
      <c r="BU18" s="387"/>
      <c r="BV18" s="385">
        <v>14840276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461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20746594</v>
      </c>
      <c r="BO19" s="386"/>
      <c r="BP19" s="386"/>
      <c r="BQ19" s="386"/>
      <c r="BR19" s="386"/>
      <c r="BS19" s="386"/>
      <c r="BT19" s="386"/>
      <c r="BU19" s="387"/>
      <c r="BV19" s="385">
        <v>20769550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28617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23901052</v>
      </c>
      <c r="BO23" s="386"/>
      <c r="BP23" s="386"/>
      <c r="BQ23" s="386"/>
      <c r="BR23" s="386"/>
      <c r="BS23" s="386"/>
      <c r="BT23" s="386"/>
      <c r="BU23" s="387"/>
      <c r="BV23" s="385">
        <v>20945937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8800</v>
      </c>
      <c r="R24" s="437"/>
      <c r="S24" s="437"/>
      <c r="T24" s="437"/>
      <c r="U24" s="437"/>
      <c r="V24" s="476"/>
      <c r="W24" s="531"/>
      <c r="X24" s="519"/>
      <c r="Y24" s="520"/>
      <c r="Z24" s="435" t="s">
        <v>154</v>
      </c>
      <c r="AA24" s="415"/>
      <c r="AB24" s="415"/>
      <c r="AC24" s="415"/>
      <c r="AD24" s="415"/>
      <c r="AE24" s="415"/>
      <c r="AF24" s="415"/>
      <c r="AG24" s="416"/>
      <c r="AH24" s="436">
        <v>427</v>
      </c>
      <c r="AI24" s="437"/>
      <c r="AJ24" s="437"/>
      <c r="AK24" s="437"/>
      <c r="AL24" s="476"/>
      <c r="AM24" s="436">
        <v>1358287</v>
      </c>
      <c r="AN24" s="437"/>
      <c r="AO24" s="437"/>
      <c r="AP24" s="437"/>
      <c r="AQ24" s="437"/>
      <c r="AR24" s="476"/>
      <c r="AS24" s="436">
        <v>3181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21813078</v>
      </c>
      <c r="BO24" s="386"/>
      <c r="BP24" s="386"/>
      <c r="BQ24" s="386"/>
      <c r="BR24" s="386"/>
      <c r="BS24" s="386"/>
      <c r="BT24" s="386"/>
      <c r="BU24" s="387"/>
      <c r="BV24" s="385">
        <v>18857278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7300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21831347</v>
      </c>
      <c r="BO25" s="349"/>
      <c r="BP25" s="349"/>
      <c r="BQ25" s="349"/>
      <c r="BR25" s="349"/>
      <c r="BS25" s="349"/>
      <c r="BT25" s="349"/>
      <c r="BU25" s="350"/>
      <c r="BV25" s="348">
        <v>22109206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6850</v>
      </c>
      <c r="R26" s="437"/>
      <c r="S26" s="437"/>
      <c r="T26" s="437"/>
      <c r="U26" s="437"/>
      <c r="V26" s="476"/>
      <c r="W26" s="531"/>
      <c r="X26" s="519"/>
      <c r="Y26" s="520"/>
      <c r="Z26" s="435" t="s">
        <v>160</v>
      </c>
      <c r="AA26" s="539"/>
      <c r="AB26" s="539"/>
      <c r="AC26" s="539"/>
      <c r="AD26" s="539"/>
      <c r="AE26" s="539"/>
      <c r="AF26" s="539"/>
      <c r="AG26" s="540"/>
      <c r="AH26" s="436">
        <v>19</v>
      </c>
      <c r="AI26" s="437"/>
      <c r="AJ26" s="437"/>
      <c r="AK26" s="437"/>
      <c r="AL26" s="476"/>
      <c r="AM26" s="436">
        <v>58425</v>
      </c>
      <c r="AN26" s="437"/>
      <c r="AO26" s="437"/>
      <c r="AP26" s="437"/>
      <c r="AQ26" s="437"/>
      <c r="AR26" s="476"/>
      <c r="AS26" s="436">
        <v>3075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4550</v>
      </c>
      <c r="R27" s="437"/>
      <c r="S27" s="437"/>
      <c r="T27" s="437"/>
      <c r="U27" s="437"/>
      <c r="V27" s="476"/>
      <c r="W27" s="531"/>
      <c r="X27" s="519"/>
      <c r="Y27" s="520"/>
      <c r="Z27" s="435" t="s">
        <v>163</v>
      </c>
      <c r="AA27" s="415"/>
      <c r="AB27" s="415"/>
      <c r="AC27" s="415"/>
      <c r="AD27" s="415"/>
      <c r="AE27" s="415"/>
      <c r="AF27" s="415"/>
      <c r="AG27" s="416"/>
      <c r="AH27" s="436">
        <v>107</v>
      </c>
      <c r="AI27" s="437"/>
      <c r="AJ27" s="437"/>
      <c r="AK27" s="437"/>
      <c r="AL27" s="476"/>
      <c r="AM27" s="436">
        <v>330351</v>
      </c>
      <c r="AN27" s="437"/>
      <c r="AO27" s="437"/>
      <c r="AP27" s="437"/>
      <c r="AQ27" s="437"/>
      <c r="AR27" s="476"/>
      <c r="AS27" s="436">
        <v>3087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1259967</v>
      </c>
      <c r="BO27" s="553"/>
      <c r="BP27" s="553"/>
      <c r="BQ27" s="553"/>
      <c r="BR27" s="553"/>
      <c r="BS27" s="553"/>
      <c r="BT27" s="553"/>
      <c r="BU27" s="554"/>
      <c r="BV27" s="552">
        <v>1259167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4000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5423559</v>
      </c>
      <c r="BO28" s="349"/>
      <c r="BP28" s="349"/>
      <c r="BQ28" s="349"/>
      <c r="BR28" s="349"/>
      <c r="BS28" s="349"/>
      <c r="BT28" s="349"/>
      <c r="BU28" s="350"/>
      <c r="BV28" s="348">
        <v>4973996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22</v>
      </c>
      <c r="M29" s="437"/>
      <c r="N29" s="437"/>
      <c r="O29" s="437"/>
      <c r="P29" s="476"/>
      <c r="Q29" s="436">
        <v>3600</v>
      </c>
      <c r="R29" s="437"/>
      <c r="S29" s="437"/>
      <c r="T29" s="437"/>
      <c r="U29" s="437"/>
      <c r="V29" s="476"/>
      <c r="W29" s="531"/>
      <c r="X29" s="519"/>
      <c r="Y29" s="520"/>
      <c r="Z29" s="435" t="s">
        <v>170</v>
      </c>
      <c r="AA29" s="415"/>
      <c r="AB29" s="415"/>
      <c r="AC29" s="415"/>
      <c r="AD29" s="415"/>
      <c r="AE29" s="415"/>
      <c r="AF29" s="415"/>
      <c r="AG29" s="416"/>
      <c r="AH29" s="436">
        <v>534</v>
      </c>
      <c r="AI29" s="437"/>
      <c r="AJ29" s="437"/>
      <c r="AK29" s="437"/>
      <c r="AL29" s="476"/>
      <c r="AM29" s="436">
        <v>1688638</v>
      </c>
      <c r="AN29" s="437"/>
      <c r="AO29" s="437"/>
      <c r="AP29" s="437"/>
      <c r="AQ29" s="437"/>
      <c r="AR29" s="476"/>
      <c r="AS29" s="436">
        <v>3162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3003850</v>
      </c>
      <c r="BO29" s="386"/>
      <c r="BP29" s="386"/>
      <c r="BQ29" s="386"/>
      <c r="BR29" s="386"/>
      <c r="BS29" s="386"/>
      <c r="BT29" s="386"/>
      <c r="BU29" s="387"/>
      <c r="BV29" s="385">
        <v>2720068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5193445</v>
      </c>
      <c r="BO30" s="553"/>
      <c r="BP30" s="553"/>
      <c r="BQ30" s="553"/>
      <c r="BR30" s="553"/>
      <c r="BS30" s="553"/>
      <c r="BT30" s="553"/>
      <c r="BU30" s="554"/>
      <c r="BV30" s="552">
        <v>4790912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11</v>
      </c>
      <c r="BF34" s="564"/>
      <c r="BG34" s="565" t="str">
        <f>IF('各会計、関係団体の財政状況及び健全化判断比率'!B35="","",'各会計、関係団体の財政状況及び健全化判断比率'!B35)</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東近江行政組合（一般会計）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近江八幡市土地開発公社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子ども療育事業特別会計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10</v>
      </c>
      <c r="AN35" s="564"/>
      <c r="AO35" s="565" t="str">
        <f>IF('各会計、関係団体の財政状況及び健全化判断比率'!B34="","",'各会計、関係団体の財政状況及び健全化判断比率'!B34)</f>
        <v>病院事業会計</v>
      </c>
      <c r="AP35" s="565"/>
      <c r="AQ35" s="565"/>
      <c r="AR35" s="565"/>
      <c r="AS35" s="565"/>
      <c r="AT35" s="565"/>
      <c r="AU35" s="565"/>
      <c r="AV35" s="565"/>
      <c r="AW35" s="565"/>
      <c r="AX35" s="565"/>
      <c r="AY35" s="565"/>
      <c r="AZ35" s="565"/>
      <c r="BA35" s="565"/>
      <c r="BB35" s="565"/>
      <c r="BC35" s="565"/>
      <c r="BD35" s="165"/>
      <c r="BE35" s="564">
        <f t="shared" ref="BE35:BE43" si="1">IF(BG35="","",BE34+1)</f>
        <v>12</v>
      </c>
      <c r="BF35" s="564"/>
      <c r="BG35" s="565" t="str">
        <f>IF('各会計、関係団体の財政状況及び健全化判断比率'!B36="","",'各会計、関係団体の財政状況及び健全化判断比率'!B36)</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東近江行政組合（救急医療特別会計）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ハートランド推進財団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文化会館事業特別会計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介護認定審査会共同設置事業特別会計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中部清掃組合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近江八幡市国際協会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介護保険事業（保険事業勘定）特別会計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八日市布引ライフ組合</v>
      </c>
      <c r="BZ37" s="565"/>
      <c r="CA37" s="565"/>
      <c r="CB37" s="565"/>
      <c r="CC37" s="565"/>
      <c r="CD37" s="565"/>
      <c r="CE37" s="565"/>
      <c r="CF37" s="565"/>
      <c r="CG37" s="565"/>
      <c r="CH37" s="565"/>
      <c r="CI37" s="565"/>
      <c r="CJ37" s="565"/>
      <c r="CK37" s="565"/>
      <c r="CL37" s="565"/>
      <c r="CM37" s="565"/>
      <c r="CN37" s="165"/>
      <c r="CO37" s="564">
        <f t="shared" si="3"/>
        <v>24</v>
      </c>
      <c r="CP37" s="564"/>
      <c r="CQ37" s="565" t="str">
        <f>IF('各会計、関係団体の財政状況及び健全化判断比率'!BS10="","",'各会計、関係団体の財政状況及び健全化判断比率'!BS10)</f>
        <v>近江八幡地域勤労者福祉サービスセンター</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8</v>
      </c>
      <c r="V38" s="564"/>
      <c r="W38" s="565" t="str">
        <f>IF('各会計、関係団体の財政状況及び健全化判断比率'!B32="","",'各会計、関係団体の財政状況及び健全化判断比率'!B32)</f>
        <v>介護保険事業（サービス事業勘定）特別会計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滋賀県市町村職員研修センター</v>
      </c>
      <c r="BZ38" s="565"/>
      <c r="CA38" s="565"/>
      <c r="CB38" s="565"/>
      <c r="CC38" s="565"/>
      <c r="CD38" s="565"/>
      <c r="CE38" s="565"/>
      <c r="CF38" s="565"/>
      <c r="CG38" s="565"/>
      <c r="CH38" s="565"/>
      <c r="CI38" s="565"/>
      <c r="CJ38" s="565"/>
      <c r="CK38" s="565"/>
      <c r="CL38" s="565"/>
      <c r="CM38" s="565"/>
      <c r="CN38" s="165"/>
      <c r="CO38" s="564">
        <f t="shared" si="3"/>
        <v>25</v>
      </c>
      <c r="CP38" s="564"/>
      <c r="CQ38" s="565" t="str">
        <f>IF('各会計、関係団体の財政状況及び健全化判断比率'!BS11="","",'各会計、関係団体の財政状況及び健全化判断比率'!BS11)</f>
        <v>安土町文芸の郷振興事業団</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滋賀県後期高齢者医療広域連合（一般会計）</v>
      </c>
      <c r="BZ39" s="565"/>
      <c r="CA39" s="565"/>
      <c r="CB39" s="565"/>
      <c r="CC39" s="565"/>
      <c r="CD39" s="565"/>
      <c r="CE39" s="565"/>
      <c r="CF39" s="565"/>
      <c r="CG39" s="565"/>
      <c r="CH39" s="565"/>
      <c r="CI39" s="565"/>
      <c r="CJ39" s="565"/>
      <c r="CK39" s="565"/>
      <c r="CL39" s="565"/>
      <c r="CM39" s="565"/>
      <c r="CN39" s="165"/>
      <c r="CO39" s="564">
        <f t="shared" si="3"/>
        <v>26</v>
      </c>
      <c r="CP39" s="564"/>
      <c r="CQ39" s="565" t="str">
        <f>IF('各会計、関係団体の財政状況及び健全化判断比率'!BS12="","",'各会計、関係団体の財政状況及び健全化判断比率'!BS12)</f>
        <v>まっせ</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19</v>
      </c>
      <c r="BX40" s="564"/>
      <c r="BY40" s="565" t="str">
        <f>IF('各会計、関係団体の財政状況及び健全化判断比率'!B74="","",'各会計、関係団体の財政状況及び健全化判断比率'!B74)</f>
        <v>滋賀県後期高齢者医療広域連合（後期高齢者医療特別会計）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20</v>
      </c>
      <c r="BX41" s="564"/>
      <c r="BY41" s="565" t="str">
        <f>IF('各会計、関係団体の財政状況及び健全化判断比率'!B75="","",'各会計、関係団体の財政状況及び健全化判断比率'!B75)</f>
        <v>滋賀県市町村交通災害共済組合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0" zoomScaleSheetLayoutView="100" workbookViewId="0">
      <selection activeCell="B1" sqref="B1:DI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167" t="s">
        <v>23</v>
      </c>
      <c r="C41" s="1168"/>
      <c r="D41" s="81"/>
      <c r="E41" s="1173" t="s">
        <v>24</v>
      </c>
      <c r="F41" s="1173"/>
      <c r="G41" s="1173"/>
      <c r="H41" s="1174"/>
      <c r="I41" s="82">
        <v>20067</v>
      </c>
      <c r="J41" s="83">
        <v>21029</v>
      </c>
      <c r="K41" s="83">
        <v>20869</v>
      </c>
      <c r="L41" s="83">
        <v>20946</v>
      </c>
      <c r="M41" s="84">
        <v>23901</v>
      </c>
    </row>
    <row r="42" spans="2:13" ht="27.75" customHeight="1" x14ac:dyDescent="0.15">
      <c r="B42" s="1169"/>
      <c r="C42" s="1170"/>
      <c r="D42" s="85"/>
      <c r="E42" s="1175" t="s">
        <v>25</v>
      </c>
      <c r="F42" s="1175"/>
      <c r="G42" s="1175"/>
      <c r="H42" s="1176"/>
      <c r="I42" s="86">
        <v>6</v>
      </c>
      <c r="J42" s="87">
        <v>3</v>
      </c>
      <c r="K42" s="87" t="s">
        <v>481</v>
      </c>
      <c r="L42" s="87" t="s">
        <v>481</v>
      </c>
      <c r="M42" s="88" t="s">
        <v>481</v>
      </c>
    </row>
    <row r="43" spans="2:13" ht="27.75" customHeight="1" x14ac:dyDescent="0.15">
      <c r="B43" s="1169"/>
      <c r="C43" s="1170"/>
      <c r="D43" s="85"/>
      <c r="E43" s="1175" t="s">
        <v>26</v>
      </c>
      <c r="F43" s="1175"/>
      <c r="G43" s="1175"/>
      <c r="H43" s="1176"/>
      <c r="I43" s="86">
        <v>28650</v>
      </c>
      <c r="J43" s="87">
        <v>26768</v>
      </c>
      <c r="K43" s="87">
        <v>23397</v>
      </c>
      <c r="L43" s="87">
        <v>22139</v>
      </c>
      <c r="M43" s="88">
        <v>22007</v>
      </c>
    </row>
    <row r="44" spans="2:13" ht="27.75" customHeight="1" x14ac:dyDescent="0.15">
      <c r="B44" s="1169"/>
      <c r="C44" s="1170"/>
      <c r="D44" s="85"/>
      <c r="E44" s="1175" t="s">
        <v>27</v>
      </c>
      <c r="F44" s="1175"/>
      <c r="G44" s="1175"/>
      <c r="H44" s="1176"/>
      <c r="I44" s="86">
        <v>881</v>
      </c>
      <c r="J44" s="87">
        <v>778</v>
      </c>
      <c r="K44" s="87">
        <v>812</v>
      </c>
      <c r="L44" s="87">
        <v>694</v>
      </c>
      <c r="M44" s="88">
        <v>627</v>
      </c>
    </row>
    <row r="45" spans="2:13" ht="27.75" customHeight="1" x14ac:dyDescent="0.15">
      <c r="B45" s="1169"/>
      <c r="C45" s="1170"/>
      <c r="D45" s="85"/>
      <c r="E45" s="1175" t="s">
        <v>28</v>
      </c>
      <c r="F45" s="1175"/>
      <c r="G45" s="1175"/>
      <c r="H45" s="1176"/>
      <c r="I45" s="86">
        <v>5387</v>
      </c>
      <c r="J45" s="87">
        <v>5342</v>
      </c>
      <c r="K45" s="87">
        <v>5101</v>
      </c>
      <c r="L45" s="87">
        <v>4934</v>
      </c>
      <c r="M45" s="88">
        <v>4689</v>
      </c>
    </row>
    <row r="46" spans="2:13" ht="27.75" customHeight="1" x14ac:dyDescent="0.15">
      <c r="B46" s="1169"/>
      <c r="C46" s="1170"/>
      <c r="D46" s="85"/>
      <c r="E46" s="1175" t="s">
        <v>29</v>
      </c>
      <c r="F46" s="1175"/>
      <c r="G46" s="1175"/>
      <c r="H46" s="1176"/>
      <c r="I46" s="86">
        <v>810</v>
      </c>
      <c r="J46" s="87">
        <v>517</v>
      </c>
      <c r="K46" s="87">
        <v>195</v>
      </c>
      <c r="L46" s="87">
        <v>73</v>
      </c>
      <c r="M46" s="88">
        <v>2</v>
      </c>
    </row>
    <row r="47" spans="2:13" ht="27.75" customHeight="1" x14ac:dyDescent="0.15">
      <c r="B47" s="1169"/>
      <c r="C47" s="1170"/>
      <c r="D47" s="85"/>
      <c r="E47" s="1175" t="s">
        <v>30</v>
      </c>
      <c r="F47" s="1175"/>
      <c r="G47" s="1175"/>
      <c r="H47" s="1176"/>
      <c r="I47" s="86" t="s">
        <v>481</v>
      </c>
      <c r="J47" s="87" t="s">
        <v>481</v>
      </c>
      <c r="K47" s="87" t="s">
        <v>481</v>
      </c>
      <c r="L47" s="87" t="s">
        <v>481</v>
      </c>
      <c r="M47" s="88" t="s">
        <v>481</v>
      </c>
    </row>
    <row r="48" spans="2:13" ht="27.75" customHeight="1" x14ac:dyDescent="0.15">
      <c r="B48" s="1171"/>
      <c r="C48" s="1172"/>
      <c r="D48" s="85"/>
      <c r="E48" s="1175" t="s">
        <v>31</v>
      </c>
      <c r="F48" s="1175"/>
      <c r="G48" s="1175"/>
      <c r="H48" s="1176"/>
      <c r="I48" s="86" t="s">
        <v>481</v>
      </c>
      <c r="J48" s="87" t="s">
        <v>481</v>
      </c>
      <c r="K48" s="87" t="s">
        <v>481</v>
      </c>
      <c r="L48" s="87" t="s">
        <v>481</v>
      </c>
      <c r="M48" s="88" t="s">
        <v>481</v>
      </c>
    </row>
    <row r="49" spans="2:13" ht="27.75" customHeight="1" x14ac:dyDescent="0.15">
      <c r="B49" s="1177" t="s">
        <v>32</v>
      </c>
      <c r="C49" s="1178"/>
      <c r="D49" s="89"/>
      <c r="E49" s="1175" t="s">
        <v>33</v>
      </c>
      <c r="F49" s="1175"/>
      <c r="G49" s="1175"/>
      <c r="H49" s="1176"/>
      <c r="I49" s="86">
        <v>8517</v>
      </c>
      <c r="J49" s="87">
        <v>9768</v>
      </c>
      <c r="K49" s="87">
        <v>12021</v>
      </c>
      <c r="L49" s="87">
        <v>13747</v>
      </c>
      <c r="M49" s="88">
        <v>14654</v>
      </c>
    </row>
    <row r="50" spans="2:13" ht="27.75" customHeight="1" x14ac:dyDescent="0.15">
      <c r="B50" s="1169"/>
      <c r="C50" s="1170"/>
      <c r="D50" s="85"/>
      <c r="E50" s="1175" t="s">
        <v>34</v>
      </c>
      <c r="F50" s="1175"/>
      <c r="G50" s="1175"/>
      <c r="H50" s="1176"/>
      <c r="I50" s="86">
        <v>8614</v>
      </c>
      <c r="J50" s="87">
        <v>9129</v>
      </c>
      <c r="K50" s="87">
        <v>7823</v>
      </c>
      <c r="L50" s="87">
        <v>7220</v>
      </c>
      <c r="M50" s="88">
        <v>6646</v>
      </c>
    </row>
    <row r="51" spans="2:13" ht="27.75" customHeight="1" x14ac:dyDescent="0.15">
      <c r="B51" s="1171"/>
      <c r="C51" s="1172"/>
      <c r="D51" s="85"/>
      <c r="E51" s="1175" t="s">
        <v>35</v>
      </c>
      <c r="F51" s="1175"/>
      <c r="G51" s="1175"/>
      <c r="H51" s="1176"/>
      <c r="I51" s="86">
        <v>34569</v>
      </c>
      <c r="J51" s="87">
        <v>35067</v>
      </c>
      <c r="K51" s="87">
        <v>35355</v>
      </c>
      <c r="L51" s="87">
        <v>36101</v>
      </c>
      <c r="M51" s="88">
        <v>37293</v>
      </c>
    </row>
    <row r="52" spans="2:13" ht="27.75" customHeight="1" thickBot="1" x14ac:dyDescent="0.2">
      <c r="B52" s="1179" t="s">
        <v>36</v>
      </c>
      <c r="C52" s="1180"/>
      <c r="D52" s="90"/>
      <c r="E52" s="1181" t="s">
        <v>37</v>
      </c>
      <c r="F52" s="1181"/>
      <c r="G52" s="1181"/>
      <c r="H52" s="1182"/>
      <c r="I52" s="91">
        <v>4101</v>
      </c>
      <c r="J52" s="92">
        <v>474</v>
      </c>
      <c r="K52" s="92">
        <v>-4827</v>
      </c>
      <c r="L52" s="92">
        <v>-8281</v>
      </c>
      <c r="M52" s="93">
        <v>-7367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29956</v>
      </c>
      <c r="E3" s="116"/>
      <c r="F3" s="117">
        <v>58009</v>
      </c>
      <c r="G3" s="118"/>
      <c r="H3" s="119"/>
    </row>
    <row r="4" spans="1:8" x14ac:dyDescent="0.15">
      <c r="A4" s="120"/>
      <c r="B4" s="121"/>
      <c r="C4" s="122"/>
      <c r="D4" s="123">
        <v>18997</v>
      </c>
      <c r="E4" s="124"/>
      <c r="F4" s="125">
        <v>32190</v>
      </c>
      <c r="G4" s="126"/>
      <c r="H4" s="127"/>
    </row>
    <row r="5" spans="1:8" x14ac:dyDescent="0.15">
      <c r="A5" s="108" t="s">
        <v>514</v>
      </c>
      <c r="B5" s="113"/>
      <c r="C5" s="114"/>
      <c r="D5" s="115">
        <v>53670</v>
      </c>
      <c r="E5" s="116"/>
      <c r="F5" s="117">
        <v>61882</v>
      </c>
      <c r="G5" s="118"/>
      <c r="H5" s="119"/>
    </row>
    <row r="6" spans="1:8" x14ac:dyDescent="0.15">
      <c r="A6" s="120"/>
      <c r="B6" s="121"/>
      <c r="C6" s="122"/>
      <c r="D6" s="123">
        <v>20243</v>
      </c>
      <c r="E6" s="124"/>
      <c r="F6" s="125">
        <v>32175</v>
      </c>
      <c r="G6" s="126"/>
      <c r="H6" s="127"/>
    </row>
    <row r="7" spans="1:8" x14ac:dyDescent="0.15">
      <c r="A7" s="108" t="s">
        <v>515</v>
      </c>
      <c r="B7" s="113"/>
      <c r="C7" s="114"/>
      <c r="D7" s="115">
        <v>30144</v>
      </c>
      <c r="E7" s="116"/>
      <c r="F7" s="117">
        <v>47569</v>
      </c>
      <c r="G7" s="118"/>
      <c r="H7" s="119"/>
    </row>
    <row r="8" spans="1:8" x14ac:dyDescent="0.15">
      <c r="A8" s="120"/>
      <c r="B8" s="121"/>
      <c r="C8" s="122"/>
      <c r="D8" s="123">
        <v>18006</v>
      </c>
      <c r="E8" s="124"/>
      <c r="F8" s="125">
        <v>26255</v>
      </c>
      <c r="G8" s="126"/>
      <c r="H8" s="127"/>
    </row>
    <row r="9" spans="1:8" x14ac:dyDescent="0.15">
      <c r="A9" s="108" t="s">
        <v>516</v>
      </c>
      <c r="B9" s="113"/>
      <c r="C9" s="114"/>
      <c r="D9" s="115">
        <v>29516</v>
      </c>
      <c r="E9" s="116"/>
      <c r="F9" s="117">
        <v>50880</v>
      </c>
      <c r="G9" s="118"/>
      <c r="H9" s="119"/>
    </row>
    <row r="10" spans="1:8" x14ac:dyDescent="0.15">
      <c r="A10" s="120"/>
      <c r="B10" s="121"/>
      <c r="C10" s="122"/>
      <c r="D10" s="123">
        <v>15688</v>
      </c>
      <c r="E10" s="124"/>
      <c r="F10" s="125">
        <v>26879</v>
      </c>
      <c r="G10" s="126"/>
      <c r="H10" s="127"/>
    </row>
    <row r="11" spans="1:8" x14ac:dyDescent="0.15">
      <c r="A11" s="108" t="s">
        <v>517</v>
      </c>
      <c r="B11" s="113"/>
      <c r="C11" s="114"/>
      <c r="D11" s="115">
        <v>75796</v>
      </c>
      <c r="E11" s="116"/>
      <c r="F11" s="117">
        <v>63956</v>
      </c>
      <c r="G11" s="118"/>
      <c r="H11" s="119"/>
    </row>
    <row r="12" spans="1:8" x14ac:dyDescent="0.15">
      <c r="A12" s="120"/>
      <c r="B12" s="121"/>
      <c r="C12" s="128"/>
      <c r="D12" s="123">
        <v>42408</v>
      </c>
      <c r="E12" s="124"/>
      <c r="F12" s="125">
        <v>29239</v>
      </c>
      <c r="G12" s="126"/>
      <c r="H12" s="127"/>
    </row>
    <row r="13" spans="1:8" x14ac:dyDescent="0.15">
      <c r="A13" s="108"/>
      <c r="B13" s="113"/>
      <c r="C13" s="129"/>
      <c r="D13" s="130">
        <v>43816</v>
      </c>
      <c r="E13" s="131"/>
      <c r="F13" s="132">
        <v>56459</v>
      </c>
      <c r="G13" s="133"/>
      <c r="H13" s="119"/>
    </row>
    <row r="14" spans="1:8" x14ac:dyDescent="0.15">
      <c r="A14" s="120"/>
      <c r="B14" s="121"/>
      <c r="C14" s="122"/>
      <c r="D14" s="123">
        <v>23068</v>
      </c>
      <c r="E14" s="124"/>
      <c r="F14" s="125">
        <v>29348</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7.1</v>
      </c>
      <c r="C19" s="134">
        <f>ROUND(VALUE(SUBSTITUTE(実質収支比率等に係る経年分析!G$48,"▲","-")),2)</f>
        <v>8.42</v>
      </c>
      <c r="D19" s="134">
        <f>ROUND(VALUE(SUBSTITUTE(実質収支比率等に係る経年分析!H$48,"▲","-")),2)</f>
        <v>6.46</v>
      </c>
      <c r="E19" s="134">
        <f>ROUND(VALUE(SUBSTITUTE(実質収支比率等に係る経年分析!I$48,"▲","-")),2)</f>
        <v>5.0999999999999996</v>
      </c>
      <c r="F19" s="134">
        <f>ROUND(VALUE(SUBSTITUTE(実質収支比率等に係る経年分析!J$48,"▲","-")),2)</f>
        <v>4.8899999999999997</v>
      </c>
    </row>
    <row r="20" spans="1:11" x14ac:dyDescent="0.15">
      <c r="A20" s="134" t="s">
        <v>42</v>
      </c>
      <c r="B20" s="134">
        <f>ROUND(VALUE(SUBSTITUTE(実質収支比率等に係る経年分析!F$47,"▲","-")),2)</f>
        <v>15.66</v>
      </c>
      <c r="C20" s="134">
        <f>ROUND(VALUE(SUBSTITUTE(実質収支比率等に係る経年分析!G$47,"▲","-")),2)</f>
        <v>21.19</v>
      </c>
      <c r="D20" s="134">
        <f>ROUND(VALUE(SUBSTITUTE(実質収支比率等に係る経年分析!H$47,"▲","-")),2)</f>
        <v>25.25</v>
      </c>
      <c r="E20" s="134">
        <f>ROUND(VALUE(SUBSTITUTE(実質収支比率等に係る経年分析!I$47,"▲","-")),2)</f>
        <v>28.38</v>
      </c>
      <c r="F20" s="134">
        <f>ROUND(VALUE(SUBSTITUTE(実質収支比率等に係る経年分析!J$47,"▲","-")),2)</f>
        <v>30.65</v>
      </c>
    </row>
    <row r="21" spans="1:11" x14ac:dyDescent="0.15">
      <c r="A21" s="134" t="s">
        <v>43</v>
      </c>
      <c r="B21" s="134">
        <f>IF(ISNUMBER(VALUE(SUBSTITUTE(実質収支比率等に係る経年分析!F$49,"▲","-"))),ROUND(VALUE(SUBSTITUTE(実質収支比率等に係る経年分析!F$49,"▲","-")),2),NA())</f>
        <v>11.04</v>
      </c>
      <c r="C21" s="134">
        <f>IF(ISNUMBER(VALUE(SUBSTITUTE(実質収支比率等に係る経年分析!G$49,"▲","-"))),ROUND(VALUE(SUBSTITUTE(実質収支比率等に係る経年分析!G$49,"▲","-")),2),NA())</f>
        <v>7.79</v>
      </c>
      <c r="D21" s="134">
        <f>IF(ISNUMBER(VALUE(SUBSTITUTE(実質収支比率等に係る経年分析!H$49,"▲","-"))),ROUND(VALUE(SUBSTITUTE(実質収支比率等に係る経年分析!H$49,"▲","-")),2),NA())</f>
        <v>2.34</v>
      </c>
      <c r="E21" s="134">
        <f>IF(ISNUMBER(VALUE(SUBSTITUTE(実質収支比率等に係る経年分析!I$49,"▲","-"))),ROUND(VALUE(SUBSTITUTE(実質収支比率等に係る経年分析!I$49,"▲","-")),2),NA())</f>
        <v>1.93</v>
      </c>
      <c r="F21" s="134">
        <f>IF(ISNUMBER(VALUE(SUBSTITUTE(実質収支比率等に係る経年分析!J$49,"▲","-"))),ROUND(VALUE(SUBSTITUTE(実質収支比率等に係る経年分析!J$49,"▲","-")),2),NA())</f>
        <v>2.38</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介護保険事業（サービス事業勘定）特別会計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介護保険事業（保険事業勘定）特別会計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4.8899999999999997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9.64</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20.13</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2710</v>
      </c>
      <c r="E42" s="136"/>
      <c r="F42" s="136"/>
      <c r="G42" s="136">
        <f>'実質公債費比率（分子）の構造'!L$52</f>
        <v>2877</v>
      </c>
      <c r="H42" s="136"/>
      <c r="I42" s="136"/>
      <c r="J42" s="136">
        <f>'実質公債費比率（分子）の構造'!M$52</f>
        <v>2943</v>
      </c>
      <c r="K42" s="136"/>
      <c r="L42" s="136"/>
      <c r="M42" s="136">
        <f>'実質公債費比率（分子）の構造'!N$52</f>
        <v>2905</v>
      </c>
      <c r="N42" s="136"/>
      <c r="O42" s="136"/>
      <c r="P42" s="136">
        <f>'実質公債費比率（分子）の構造'!O$52</f>
        <v>2916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8</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116</v>
      </c>
      <c r="C45" s="136"/>
      <c r="D45" s="136"/>
      <c r="E45" s="136">
        <f>'実質公債費比率（分子）の構造'!L$49</f>
        <v>121</v>
      </c>
      <c r="F45" s="136"/>
      <c r="G45" s="136"/>
      <c r="H45" s="136">
        <f>'実質公債費比率（分子）の構造'!M$49</f>
        <v>109</v>
      </c>
      <c r="I45" s="136"/>
      <c r="J45" s="136"/>
      <c r="K45" s="136">
        <f>'実質公債費比率（分子）の構造'!N$49</f>
        <v>117</v>
      </c>
      <c r="L45" s="136"/>
      <c r="M45" s="136"/>
      <c r="N45" s="136">
        <f>'実質公債費比率（分子）の構造'!O$49</f>
        <v>99</v>
      </c>
      <c r="O45" s="136"/>
      <c r="P45" s="136"/>
    </row>
    <row r="46" spans="1:16" x14ac:dyDescent="0.15">
      <c r="A46" s="136" t="s">
        <v>54</v>
      </c>
      <c r="B46" s="136">
        <f>'実質公債費比率（分子）の構造'!K$48</f>
        <v>1418</v>
      </c>
      <c r="C46" s="136"/>
      <c r="D46" s="136"/>
      <c r="E46" s="136">
        <f>'実質公債費比率（分子）の構造'!L$48</f>
        <v>1410</v>
      </c>
      <c r="F46" s="136"/>
      <c r="G46" s="136"/>
      <c r="H46" s="136">
        <f>'実質公債費比率（分子）の構造'!M$48</f>
        <v>1168</v>
      </c>
      <c r="I46" s="136"/>
      <c r="J46" s="136"/>
      <c r="K46" s="136">
        <f>'実質公債費比率（分子）の構造'!N$48</f>
        <v>1271</v>
      </c>
      <c r="L46" s="136"/>
      <c r="M46" s="136"/>
      <c r="N46" s="136">
        <f>'実質公債費比率（分子）の構造'!O$48</f>
        <v>1251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2719</v>
      </c>
      <c r="C49" s="136"/>
      <c r="D49" s="136"/>
      <c r="E49" s="136">
        <f>'実質公債費比率（分子）の構造'!L$45</f>
        <v>2623</v>
      </c>
      <c r="F49" s="136"/>
      <c r="G49" s="136"/>
      <c r="H49" s="136">
        <f>'実質公債費比率（分子）の構造'!M$45</f>
        <v>2591</v>
      </c>
      <c r="I49" s="136"/>
      <c r="J49" s="136"/>
      <c r="K49" s="136">
        <f>'実質公債費比率（分子）の構造'!N$45</f>
        <v>2395</v>
      </c>
      <c r="L49" s="136"/>
      <c r="M49" s="136"/>
      <c r="N49" s="136">
        <f>'実質公債費比率（分子）の構造'!O$45</f>
        <v>2204</v>
      </c>
      <c r="O49" s="136"/>
      <c r="P49" s="136"/>
    </row>
    <row r="50" spans="1:16" x14ac:dyDescent="0.15">
      <c r="A50" s="136" t="s">
        <v>58</v>
      </c>
      <c r="B50" s="136" t="e">
        <f>NA()</f>
        <v>#N/A</v>
      </c>
      <c r="C50" s="136">
        <f>IF(ISNUMBER('実質公債費比率（分子）の構造'!K$53),'実質公債費比率（分子）の構造'!K$53,NA())</f>
        <v>1551</v>
      </c>
      <c r="D50" s="136" t="e">
        <f>NA()</f>
        <v>#N/A</v>
      </c>
      <c r="E50" s="136" t="e">
        <f>NA()</f>
        <v>#N/A</v>
      </c>
      <c r="F50" s="136">
        <f>IF(ISNUMBER('実質公債費比率（分子）の構造'!L$53),'実質公債費比率（分子）の構造'!L$53,NA())</f>
        <v>1277</v>
      </c>
      <c r="G50" s="136" t="e">
        <f>NA()</f>
        <v>#N/A</v>
      </c>
      <c r="H50" s="136" t="e">
        <f>NA()</f>
        <v>#N/A</v>
      </c>
      <c r="I50" s="136">
        <f>IF(ISNUMBER('実質公債費比率（分子）の構造'!M$53),'実質公債費比率（分子）の構造'!M$53,NA())</f>
        <v>925</v>
      </c>
      <c r="J50" s="136" t="e">
        <f>NA()</f>
        <v>#N/A</v>
      </c>
      <c r="K50" s="136" t="e">
        <f>NA()</f>
        <v>#N/A</v>
      </c>
      <c r="L50" s="136">
        <f>IF(ISNUMBER('実質公債費比率（分子）の構造'!N$53),'実質公債費比率（分子）の構造'!N$53,NA())</f>
        <v>878</v>
      </c>
      <c r="M50" s="136" t="e">
        <f>NA()</f>
        <v>#N/A</v>
      </c>
      <c r="N50" s="136" t="e">
        <f>NA()</f>
        <v>#N/A</v>
      </c>
      <c r="O50" s="136">
        <f>IF(ISNUMBER('実質公債費比率（分子）の構造'!O$53),'実質公債費比率（分子）の構造'!O$53,NA())</f>
        <v>638</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34569</v>
      </c>
      <c r="E56" s="135"/>
      <c r="F56" s="135"/>
      <c r="G56" s="135">
        <f>'将来負担比率（分子）の構造'!J$51</f>
        <v>35067</v>
      </c>
      <c r="H56" s="135"/>
      <c r="I56" s="135"/>
      <c r="J56" s="135">
        <f>'将来負担比率（分子）の構造'!K$51</f>
        <v>35355</v>
      </c>
      <c r="K56" s="135"/>
      <c r="L56" s="135"/>
      <c r="M56" s="135">
        <f>'将来負担比率（分子）の構造'!L$51</f>
        <v>36101</v>
      </c>
      <c r="N56" s="135"/>
      <c r="O56" s="135"/>
      <c r="P56" s="135">
        <f>'将来負担比率（分子）の構造'!M$51</f>
        <v>37293</v>
      </c>
    </row>
    <row r="57" spans="1:16" x14ac:dyDescent="0.15">
      <c r="A57" s="135" t="s">
        <v>34</v>
      </c>
      <c r="B57" s="135"/>
      <c r="C57" s="135"/>
      <c r="D57" s="135">
        <f>'将来負担比率（分子）の構造'!I$50</f>
        <v>8614</v>
      </c>
      <c r="E57" s="135"/>
      <c r="F57" s="135"/>
      <c r="G57" s="135">
        <f>'将来負担比率（分子）の構造'!J$50</f>
        <v>9129</v>
      </c>
      <c r="H57" s="135"/>
      <c r="I57" s="135"/>
      <c r="J57" s="135">
        <f>'将来負担比率（分子）の構造'!K$50</f>
        <v>7823</v>
      </c>
      <c r="K57" s="135"/>
      <c r="L57" s="135"/>
      <c r="M57" s="135">
        <f>'将来負担比率（分子）の構造'!L$50</f>
        <v>7220</v>
      </c>
      <c r="N57" s="135"/>
      <c r="O57" s="135"/>
      <c r="P57" s="135">
        <f>'将来負担比率（分子）の構造'!M$50</f>
        <v>6646</v>
      </c>
    </row>
    <row r="58" spans="1:16" x14ac:dyDescent="0.15">
      <c r="A58" s="135" t="s">
        <v>33</v>
      </c>
      <c r="B58" s="135"/>
      <c r="C58" s="135"/>
      <c r="D58" s="135">
        <f>'将来負担比率（分子）の構造'!I$49</f>
        <v>8517</v>
      </c>
      <c r="E58" s="135"/>
      <c r="F58" s="135"/>
      <c r="G58" s="135">
        <f>'将来負担比率（分子）の構造'!J$49</f>
        <v>9768</v>
      </c>
      <c r="H58" s="135"/>
      <c r="I58" s="135"/>
      <c r="J58" s="135">
        <f>'将来負担比率（分子）の構造'!K$49</f>
        <v>12021</v>
      </c>
      <c r="K58" s="135"/>
      <c r="L58" s="135"/>
      <c r="M58" s="135">
        <f>'将来負担比率（分子）の構造'!L$49</f>
        <v>13747</v>
      </c>
      <c r="N58" s="135"/>
      <c r="O58" s="135"/>
      <c r="P58" s="135">
        <f>'将来負担比率（分子）の構造'!M$49</f>
        <v>14654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810</v>
      </c>
      <c r="C61" s="135"/>
      <c r="D61" s="135"/>
      <c r="E61" s="135">
        <f>'将来負担比率（分子）の構造'!J$46</f>
        <v>517</v>
      </c>
      <c r="F61" s="135"/>
      <c r="G61" s="135"/>
      <c r="H61" s="135">
        <f>'将来負担比率（分子）の構造'!K$46</f>
        <v>195</v>
      </c>
      <c r="I61" s="135"/>
      <c r="J61" s="135"/>
      <c r="K61" s="135">
        <f>'将来負担比率（分子）の構造'!L$46</f>
        <v>73</v>
      </c>
      <c r="L61" s="135"/>
      <c r="M61" s="135"/>
      <c r="N61" s="135">
        <f>'将来負担比率（分子）の構造'!M$46</f>
        <v>2</v>
      </c>
      <c r="O61" s="135"/>
      <c r="P61" s="135"/>
    </row>
    <row r="62" spans="1:16" x14ac:dyDescent="0.15">
      <c r="A62" s="135" t="s">
        <v>28</v>
      </c>
      <c r="B62" s="135">
        <f>'将来負担比率（分子）の構造'!I$45</f>
        <v>5387</v>
      </c>
      <c r="C62" s="135"/>
      <c r="D62" s="135"/>
      <c r="E62" s="135">
        <f>'将来負担比率（分子）の構造'!J$45</f>
        <v>5342</v>
      </c>
      <c r="F62" s="135"/>
      <c r="G62" s="135"/>
      <c r="H62" s="135">
        <f>'将来負担比率（分子）の構造'!K$45</f>
        <v>5101</v>
      </c>
      <c r="I62" s="135"/>
      <c r="J62" s="135"/>
      <c r="K62" s="135">
        <f>'将来負担比率（分子）の構造'!L$45</f>
        <v>4934</v>
      </c>
      <c r="L62" s="135"/>
      <c r="M62" s="135"/>
      <c r="N62" s="135">
        <f>'将来負担比率（分子）の構造'!M$45</f>
        <v>4689</v>
      </c>
      <c r="O62" s="135"/>
      <c r="P62" s="135"/>
    </row>
    <row r="63" spans="1:16" x14ac:dyDescent="0.15">
      <c r="A63" s="135" t="s">
        <v>27</v>
      </c>
      <c r="B63" s="135">
        <f>'将来負担比率（分子）の構造'!I$44</f>
        <v>881</v>
      </c>
      <c r="C63" s="135"/>
      <c r="D63" s="135"/>
      <c r="E63" s="135">
        <f>'将来負担比率（分子）の構造'!J$44</f>
        <v>778</v>
      </c>
      <c r="F63" s="135"/>
      <c r="G63" s="135"/>
      <c r="H63" s="135">
        <f>'将来負担比率（分子）の構造'!K$44</f>
        <v>812</v>
      </c>
      <c r="I63" s="135"/>
      <c r="J63" s="135"/>
      <c r="K63" s="135">
        <f>'将来負担比率（分子）の構造'!L$44</f>
        <v>694</v>
      </c>
      <c r="L63" s="135"/>
      <c r="M63" s="135"/>
      <c r="N63" s="135">
        <f>'将来負担比率（分子）の構造'!M$44</f>
        <v>627</v>
      </c>
      <c r="O63" s="135"/>
      <c r="P63" s="135"/>
    </row>
    <row r="64" spans="1:16" x14ac:dyDescent="0.15">
      <c r="A64" s="135" t="s">
        <v>26</v>
      </c>
      <c r="B64" s="135">
        <f>'将来負担比率（分子）の構造'!I$43</f>
        <v>28650</v>
      </c>
      <c r="C64" s="135"/>
      <c r="D64" s="135"/>
      <c r="E64" s="135">
        <f>'将来負担比率（分子）の構造'!J$43</f>
        <v>26768</v>
      </c>
      <c r="F64" s="135"/>
      <c r="G64" s="135"/>
      <c r="H64" s="135">
        <f>'将来負担比率（分子）の構造'!K$43</f>
        <v>23397</v>
      </c>
      <c r="I64" s="135"/>
      <c r="J64" s="135"/>
      <c r="K64" s="135">
        <f>'将来負担比率（分子）の構造'!L$43</f>
        <v>22139</v>
      </c>
      <c r="L64" s="135"/>
      <c r="M64" s="135"/>
      <c r="N64" s="135">
        <f>'将来負担比率（分子）の構造'!M$43</f>
        <v>22007</v>
      </c>
      <c r="O64" s="135"/>
      <c r="P64" s="135"/>
    </row>
    <row r="65" spans="1:16" x14ac:dyDescent="0.15">
      <c r="A65" s="135" t="s">
        <v>25</v>
      </c>
      <c r="B65" s="135">
        <f>'将来負担比率（分子）の構造'!I$42</f>
        <v>6</v>
      </c>
      <c r="C65" s="135"/>
      <c r="D65" s="135"/>
      <c r="E65" s="135">
        <f>'将来負担比率（分子）の構造'!J$42</f>
        <v>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20067</v>
      </c>
      <c r="C66" s="135"/>
      <c r="D66" s="135"/>
      <c r="E66" s="135">
        <f>'将来負担比率（分子）の構造'!J$41</f>
        <v>21029</v>
      </c>
      <c r="F66" s="135"/>
      <c r="G66" s="135"/>
      <c r="H66" s="135">
        <f>'将来負担比率（分子）の構造'!K$41</f>
        <v>20869</v>
      </c>
      <c r="I66" s="135"/>
      <c r="J66" s="135"/>
      <c r="K66" s="135">
        <f>'将来負担比率（分子）の構造'!L$41</f>
        <v>20946</v>
      </c>
      <c r="L66" s="135"/>
      <c r="M66" s="135"/>
      <c r="N66" s="135">
        <f>'将来負担比率（分子）の構造'!M$41</f>
        <v>23901</v>
      </c>
      <c r="O66" s="135"/>
      <c r="P66" s="135"/>
    </row>
    <row r="67" spans="1:16" x14ac:dyDescent="0.15">
      <c r="A67" s="135" t="s">
        <v>62</v>
      </c>
      <c r="B67" s="135" t="e">
        <f>NA()</f>
        <v>#N/A</v>
      </c>
      <c r="C67" s="135">
        <f>IF(ISNUMBER('将来負担比率（分子）の構造'!I$52), IF('将来負担比率（分子）の構造'!I$52 &lt; 0, 0, '将来負担比率（分子）の構造'!I$52), NA())</f>
        <v>4101</v>
      </c>
      <c r="D67" s="135" t="e">
        <f>NA()</f>
        <v>#N/A</v>
      </c>
      <c r="E67" s="135" t="e">
        <f>NA()</f>
        <v>#N/A</v>
      </c>
      <c r="F67" s="135">
        <f>IF(ISNUMBER('将来負担比率（分子）の構造'!J$52), IF('将来負担比率（分子）の構造'!J$52 &lt; 0, 0, '将来負担比率（分子）の構造'!J$52), NA())</f>
        <v>474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 sqref="B1:DN1"/>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10791689</v>
      </c>
      <c r="S5" s="581"/>
      <c r="T5" s="581"/>
      <c r="U5" s="581"/>
      <c r="V5" s="581"/>
      <c r="W5" s="581"/>
      <c r="X5" s="581"/>
      <c r="Y5" s="582"/>
      <c r="Z5" s="583">
        <v>33.700000000000003</v>
      </c>
      <c r="AA5" s="583"/>
      <c r="AB5" s="583"/>
      <c r="AC5" s="583"/>
      <c r="AD5" s="584">
        <v>10259893</v>
      </c>
      <c r="AE5" s="584"/>
      <c r="AF5" s="584"/>
      <c r="AG5" s="584"/>
      <c r="AH5" s="584"/>
      <c r="AI5" s="584"/>
      <c r="AJ5" s="584"/>
      <c r="AK5" s="584"/>
      <c r="AL5" s="585">
        <v>63.5</v>
      </c>
      <c r="AM5" s="586"/>
      <c r="AN5" s="586"/>
      <c r="AO5" s="587"/>
      <c r="AP5" s="577" t="s">
        <v>208</v>
      </c>
      <c r="AQ5" s="578"/>
      <c r="AR5" s="578"/>
      <c r="AS5" s="578"/>
      <c r="AT5" s="578"/>
      <c r="AU5" s="578"/>
      <c r="AV5" s="578"/>
      <c r="AW5" s="578"/>
      <c r="AX5" s="578"/>
      <c r="AY5" s="578"/>
      <c r="AZ5" s="578"/>
      <c r="BA5" s="578"/>
      <c r="BB5" s="578"/>
      <c r="BC5" s="578"/>
      <c r="BD5" s="578"/>
      <c r="BE5" s="578"/>
      <c r="BF5" s="579"/>
      <c r="BG5" s="591">
        <v>10247673</v>
      </c>
      <c r="BH5" s="592"/>
      <c r="BI5" s="592"/>
      <c r="BJ5" s="592"/>
      <c r="BK5" s="592"/>
      <c r="BL5" s="592"/>
      <c r="BM5" s="592"/>
      <c r="BN5" s="593"/>
      <c r="BO5" s="594">
        <v>95</v>
      </c>
      <c r="BP5" s="594"/>
      <c r="BQ5" s="594"/>
      <c r="BR5" s="594"/>
      <c r="BS5" s="595">
        <v>92812</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224644</v>
      </c>
      <c r="S6" s="592"/>
      <c r="T6" s="592"/>
      <c r="U6" s="592"/>
      <c r="V6" s="592"/>
      <c r="W6" s="592"/>
      <c r="X6" s="592"/>
      <c r="Y6" s="593"/>
      <c r="Z6" s="594">
        <v>0.7</v>
      </c>
      <c r="AA6" s="594"/>
      <c r="AB6" s="594"/>
      <c r="AC6" s="594"/>
      <c r="AD6" s="595">
        <v>224644</v>
      </c>
      <c r="AE6" s="595"/>
      <c r="AF6" s="595"/>
      <c r="AG6" s="595"/>
      <c r="AH6" s="595"/>
      <c r="AI6" s="595"/>
      <c r="AJ6" s="595"/>
      <c r="AK6" s="595"/>
      <c r="AL6" s="596">
        <v>1.4</v>
      </c>
      <c r="AM6" s="597"/>
      <c r="AN6" s="597"/>
      <c r="AO6" s="598"/>
      <c r="AP6" s="588" t="s">
        <v>213</v>
      </c>
      <c r="AQ6" s="589"/>
      <c r="AR6" s="589"/>
      <c r="AS6" s="589"/>
      <c r="AT6" s="589"/>
      <c r="AU6" s="589"/>
      <c r="AV6" s="589"/>
      <c r="AW6" s="589"/>
      <c r="AX6" s="589"/>
      <c r="AY6" s="589"/>
      <c r="AZ6" s="589"/>
      <c r="BA6" s="589"/>
      <c r="BB6" s="589"/>
      <c r="BC6" s="589"/>
      <c r="BD6" s="589"/>
      <c r="BE6" s="589"/>
      <c r="BF6" s="590"/>
      <c r="BG6" s="591">
        <v>10247673</v>
      </c>
      <c r="BH6" s="592"/>
      <c r="BI6" s="592"/>
      <c r="BJ6" s="592"/>
      <c r="BK6" s="592"/>
      <c r="BL6" s="592"/>
      <c r="BM6" s="592"/>
      <c r="BN6" s="593"/>
      <c r="BO6" s="594">
        <v>95</v>
      </c>
      <c r="BP6" s="594"/>
      <c r="BQ6" s="594"/>
      <c r="BR6" s="594"/>
      <c r="BS6" s="595">
        <v>92812</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266865</v>
      </c>
      <c r="CS6" s="592"/>
      <c r="CT6" s="592"/>
      <c r="CU6" s="592"/>
      <c r="CV6" s="592"/>
      <c r="CW6" s="592"/>
      <c r="CX6" s="592"/>
      <c r="CY6" s="593"/>
      <c r="CZ6" s="594">
        <v>0.9</v>
      </c>
      <c r="DA6" s="594"/>
      <c r="DB6" s="594"/>
      <c r="DC6" s="594"/>
      <c r="DD6" s="600">
        <v>17500</v>
      </c>
      <c r="DE6" s="592"/>
      <c r="DF6" s="592"/>
      <c r="DG6" s="592"/>
      <c r="DH6" s="592"/>
      <c r="DI6" s="592"/>
      <c r="DJ6" s="592"/>
      <c r="DK6" s="592"/>
      <c r="DL6" s="592"/>
      <c r="DM6" s="592"/>
      <c r="DN6" s="592"/>
      <c r="DO6" s="592"/>
      <c r="DP6" s="593"/>
      <c r="DQ6" s="600">
        <v>266865</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23558</v>
      </c>
      <c r="S7" s="592"/>
      <c r="T7" s="592"/>
      <c r="U7" s="592"/>
      <c r="V7" s="592"/>
      <c r="W7" s="592"/>
      <c r="X7" s="592"/>
      <c r="Y7" s="593"/>
      <c r="Z7" s="594">
        <v>0.1</v>
      </c>
      <c r="AA7" s="594"/>
      <c r="AB7" s="594"/>
      <c r="AC7" s="594"/>
      <c r="AD7" s="595">
        <v>23558</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4781193</v>
      </c>
      <c r="BH7" s="592"/>
      <c r="BI7" s="592"/>
      <c r="BJ7" s="592"/>
      <c r="BK7" s="592"/>
      <c r="BL7" s="592"/>
      <c r="BM7" s="592"/>
      <c r="BN7" s="593"/>
      <c r="BO7" s="594">
        <v>44.3</v>
      </c>
      <c r="BP7" s="594"/>
      <c r="BQ7" s="594"/>
      <c r="BR7" s="594"/>
      <c r="BS7" s="595">
        <v>92812</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4386795</v>
      </c>
      <c r="CS7" s="592"/>
      <c r="CT7" s="592"/>
      <c r="CU7" s="592"/>
      <c r="CV7" s="592"/>
      <c r="CW7" s="592"/>
      <c r="CX7" s="592"/>
      <c r="CY7" s="593"/>
      <c r="CZ7" s="594">
        <v>14.2</v>
      </c>
      <c r="DA7" s="594"/>
      <c r="DB7" s="594"/>
      <c r="DC7" s="594"/>
      <c r="DD7" s="600">
        <v>442835</v>
      </c>
      <c r="DE7" s="592"/>
      <c r="DF7" s="592"/>
      <c r="DG7" s="592"/>
      <c r="DH7" s="592"/>
      <c r="DI7" s="592"/>
      <c r="DJ7" s="592"/>
      <c r="DK7" s="592"/>
      <c r="DL7" s="592"/>
      <c r="DM7" s="592"/>
      <c r="DN7" s="592"/>
      <c r="DO7" s="592"/>
      <c r="DP7" s="593"/>
      <c r="DQ7" s="600">
        <v>3566299</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39102</v>
      </c>
      <c r="S8" s="592"/>
      <c r="T8" s="592"/>
      <c r="U8" s="592"/>
      <c r="V8" s="592"/>
      <c r="W8" s="592"/>
      <c r="X8" s="592"/>
      <c r="Y8" s="593"/>
      <c r="Z8" s="594">
        <v>0.1</v>
      </c>
      <c r="AA8" s="594"/>
      <c r="AB8" s="594"/>
      <c r="AC8" s="594"/>
      <c r="AD8" s="595">
        <v>39102</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118221</v>
      </c>
      <c r="BH8" s="592"/>
      <c r="BI8" s="592"/>
      <c r="BJ8" s="592"/>
      <c r="BK8" s="592"/>
      <c r="BL8" s="592"/>
      <c r="BM8" s="592"/>
      <c r="BN8" s="593"/>
      <c r="BO8" s="594">
        <v>1.1000000000000001</v>
      </c>
      <c r="BP8" s="594"/>
      <c r="BQ8" s="594"/>
      <c r="BR8" s="594"/>
      <c r="BS8" s="600" t="s">
        <v>220</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9645140</v>
      </c>
      <c r="CS8" s="592"/>
      <c r="CT8" s="592"/>
      <c r="CU8" s="592"/>
      <c r="CV8" s="592"/>
      <c r="CW8" s="592"/>
      <c r="CX8" s="592"/>
      <c r="CY8" s="593"/>
      <c r="CZ8" s="594">
        <v>31.1</v>
      </c>
      <c r="DA8" s="594"/>
      <c r="DB8" s="594"/>
      <c r="DC8" s="594"/>
      <c r="DD8" s="600">
        <v>152728</v>
      </c>
      <c r="DE8" s="592"/>
      <c r="DF8" s="592"/>
      <c r="DG8" s="592"/>
      <c r="DH8" s="592"/>
      <c r="DI8" s="592"/>
      <c r="DJ8" s="592"/>
      <c r="DK8" s="592"/>
      <c r="DL8" s="592"/>
      <c r="DM8" s="592"/>
      <c r="DN8" s="592"/>
      <c r="DO8" s="592"/>
      <c r="DP8" s="593"/>
      <c r="DQ8" s="600">
        <v>4648569</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70017</v>
      </c>
      <c r="S9" s="592"/>
      <c r="T9" s="592"/>
      <c r="U9" s="592"/>
      <c r="V9" s="592"/>
      <c r="W9" s="592"/>
      <c r="X9" s="592"/>
      <c r="Y9" s="593"/>
      <c r="Z9" s="594">
        <v>0.2</v>
      </c>
      <c r="AA9" s="594"/>
      <c r="AB9" s="594"/>
      <c r="AC9" s="594"/>
      <c r="AD9" s="595">
        <v>70017</v>
      </c>
      <c r="AE9" s="595"/>
      <c r="AF9" s="595"/>
      <c r="AG9" s="595"/>
      <c r="AH9" s="595"/>
      <c r="AI9" s="595"/>
      <c r="AJ9" s="595"/>
      <c r="AK9" s="595"/>
      <c r="AL9" s="596">
        <v>0.4</v>
      </c>
      <c r="AM9" s="597"/>
      <c r="AN9" s="597"/>
      <c r="AO9" s="598"/>
      <c r="AP9" s="588" t="s">
        <v>223</v>
      </c>
      <c r="AQ9" s="589"/>
      <c r="AR9" s="589"/>
      <c r="AS9" s="589"/>
      <c r="AT9" s="589"/>
      <c r="AU9" s="589"/>
      <c r="AV9" s="589"/>
      <c r="AW9" s="589"/>
      <c r="AX9" s="589"/>
      <c r="AY9" s="589"/>
      <c r="AZ9" s="589"/>
      <c r="BA9" s="589"/>
      <c r="BB9" s="589"/>
      <c r="BC9" s="589"/>
      <c r="BD9" s="589"/>
      <c r="BE9" s="589"/>
      <c r="BF9" s="590"/>
      <c r="BG9" s="591">
        <v>3879657</v>
      </c>
      <c r="BH9" s="592"/>
      <c r="BI9" s="592"/>
      <c r="BJ9" s="592"/>
      <c r="BK9" s="592"/>
      <c r="BL9" s="592"/>
      <c r="BM9" s="592"/>
      <c r="BN9" s="593"/>
      <c r="BO9" s="594">
        <v>36</v>
      </c>
      <c r="BP9" s="594"/>
      <c r="BQ9" s="594"/>
      <c r="BR9" s="594"/>
      <c r="BS9" s="600" t="s">
        <v>220</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3513767</v>
      </c>
      <c r="CS9" s="592"/>
      <c r="CT9" s="592"/>
      <c r="CU9" s="592"/>
      <c r="CV9" s="592"/>
      <c r="CW9" s="592"/>
      <c r="CX9" s="592"/>
      <c r="CY9" s="593"/>
      <c r="CZ9" s="594">
        <v>11.3</v>
      </c>
      <c r="DA9" s="594"/>
      <c r="DB9" s="594"/>
      <c r="DC9" s="594"/>
      <c r="DD9" s="600">
        <v>218113</v>
      </c>
      <c r="DE9" s="592"/>
      <c r="DF9" s="592"/>
      <c r="DG9" s="592"/>
      <c r="DH9" s="592"/>
      <c r="DI9" s="592"/>
      <c r="DJ9" s="592"/>
      <c r="DK9" s="592"/>
      <c r="DL9" s="592"/>
      <c r="DM9" s="592"/>
      <c r="DN9" s="592"/>
      <c r="DO9" s="592"/>
      <c r="DP9" s="593"/>
      <c r="DQ9" s="600">
        <v>3054205</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628342</v>
      </c>
      <c r="S10" s="592"/>
      <c r="T10" s="592"/>
      <c r="U10" s="592"/>
      <c r="V10" s="592"/>
      <c r="W10" s="592"/>
      <c r="X10" s="592"/>
      <c r="Y10" s="593"/>
      <c r="Z10" s="594">
        <v>2</v>
      </c>
      <c r="AA10" s="594"/>
      <c r="AB10" s="594"/>
      <c r="AC10" s="594"/>
      <c r="AD10" s="595">
        <v>628342</v>
      </c>
      <c r="AE10" s="595"/>
      <c r="AF10" s="595"/>
      <c r="AG10" s="595"/>
      <c r="AH10" s="595"/>
      <c r="AI10" s="595"/>
      <c r="AJ10" s="595"/>
      <c r="AK10" s="595"/>
      <c r="AL10" s="596">
        <v>3.9</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202705</v>
      </c>
      <c r="BH10" s="592"/>
      <c r="BI10" s="592"/>
      <c r="BJ10" s="592"/>
      <c r="BK10" s="592"/>
      <c r="BL10" s="592"/>
      <c r="BM10" s="592"/>
      <c r="BN10" s="593"/>
      <c r="BO10" s="594">
        <v>1.9</v>
      </c>
      <c r="BP10" s="594"/>
      <c r="BQ10" s="594"/>
      <c r="BR10" s="594"/>
      <c r="BS10" s="600" t="s">
        <v>220</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60610</v>
      </c>
      <c r="CS10" s="592"/>
      <c r="CT10" s="592"/>
      <c r="CU10" s="592"/>
      <c r="CV10" s="592"/>
      <c r="CW10" s="592"/>
      <c r="CX10" s="592"/>
      <c r="CY10" s="593"/>
      <c r="CZ10" s="594">
        <v>0.2</v>
      </c>
      <c r="DA10" s="594"/>
      <c r="DB10" s="594"/>
      <c r="DC10" s="594"/>
      <c r="DD10" s="600" t="s">
        <v>220</v>
      </c>
      <c r="DE10" s="592"/>
      <c r="DF10" s="592"/>
      <c r="DG10" s="592"/>
      <c r="DH10" s="592"/>
      <c r="DI10" s="592"/>
      <c r="DJ10" s="592"/>
      <c r="DK10" s="592"/>
      <c r="DL10" s="592"/>
      <c r="DM10" s="592"/>
      <c r="DN10" s="592"/>
      <c r="DO10" s="592"/>
      <c r="DP10" s="593"/>
      <c r="DQ10" s="600">
        <v>31639</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220</v>
      </c>
      <c r="S11" s="592"/>
      <c r="T11" s="592"/>
      <c r="U11" s="592"/>
      <c r="V11" s="592"/>
      <c r="W11" s="592"/>
      <c r="X11" s="592"/>
      <c r="Y11" s="593"/>
      <c r="Z11" s="594" t="s">
        <v>220</v>
      </c>
      <c r="AA11" s="594"/>
      <c r="AB11" s="594"/>
      <c r="AC11" s="594"/>
      <c r="AD11" s="595" t="s">
        <v>220</v>
      </c>
      <c r="AE11" s="595"/>
      <c r="AF11" s="595"/>
      <c r="AG11" s="595"/>
      <c r="AH11" s="595"/>
      <c r="AI11" s="595"/>
      <c r="AJ11" s="595"/>
      <c r="AK11" s="595"/>
      <c r="AL11" s="596" t="s">
        <v>220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580610</v>
      </c>
      <c r="BH11" s="592"/>
      <c r="BI11" s="592"/>
      <c r="BJ11" s="592"/>
      <c r="BK11" s="592"/>
      <c r="BL11" s="592"/>
      <c r="BM11" s="592"/>
      <c r="BN11" s="593"/>
      <c r="BO11" s="594">
        <v>5.4</v>
      </c>
      <c r="BP11" s="594"/>
      <c r="BQ11" s="594"/>
      <c r="BR11" s="594"/>
      <c r="BS11" s="600">
        <v>92812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443817</v>
      </c>
      <c r="CS11" s="592"/>
      <c r="CT11" s="592"/>
      <c r="CU11" s="592"/>
      <c r="CV11" s="592"/>
      <c r="CW11" s="592"/>
      <c r="CX11" s="592"/>
      <c r="CY11" s="593"/>
      <c r="CZ11" s="594">
        <v>1.4</v>
      </c>
      <c r="DA11" s="594"/>
      <c r="DB11" s="594"/>
      <c r="DC11" s="594"/>
      <c r="DD11" s="600">
        <v>98439</v>
      </c>
      <c r="DE11" s="592"/>
      <c r="DF11" s="592"/>
      <c r="DG11" s="592"/>
      <c r="DH11" s="592"/>
      <c r="DI11" s="592"/>
      <c r="DJ11" s="592"/>
      <c r="DK11" s="592"/>
      <c r="DL11" s="592"/>
      <c r="DM11" s="592"/>
      <c r="DN11" s="592"/>
      <c r="DO11" s="592"/>
      <c r="DP11" s="593"/>
      <c r="DQ11" s="600">
        <v>270240</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220</v>
      </c>
      <c r="S12" s="592"/>
      <c r="T12" s="592"/>
      <c r="U12" s="592"/>
      <c r="V12" s="592"/>
      <c r="W12" s="592"/>
      <c r="X12" s="592"/>
      <c r="Y12" s="593"/>
      <c r="Z12" s="594" t="s">
        <v>220</v>
      </c>
      <c r="AA12" s="594"/>
      <c r="AB12" s="594"/>
      <c r="AC12" s="594"/>
      <c r="AD12" s="595" t="s">
        <v>220</v>
      </c>
      <c r="AE12" s="595"/>
      <c r="AF12" s="595"/>
      <c r="AG12" s="595"/>
      <c r="AH12" s="595"/>
      <c r="AI12" s="595"/>
      <c r="AJ12" s="595"/>
      <c r="AK12" s="595"/>
      <c r="AL12" s="596" t="s">
        <v>220</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4775499</v>
      </c>
      <c r="BH12" s="592"/>
      <c r="BI12" s="592"/>
      <c r="BJ12" s="592"/>
      <c r="BK12" s="592"/>
      <c r="BL12" s="592"/>
      <c r="BM12" s="592"/>
      <c r="BN12" s="593"/>
      <c r="BO12" s="594">
        <v>44.3</v>
      </c>
      <c r="BP12" s="594"/>
      <c r="BQ12" s="594"/>
      <c r="BR12" s="594"/>
      <c r="BS12" s="600" t="s">
        <v>220</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221169</v>
      </c>
      <c r="CS12" s="592"/>
      <c r="CT12" s="592"/>
      <c r="CU12" s="592"/>
      <c r="CV12" s="592"/>
      <c r="CW12" s="592"/>
      <c r="CX12" s="592"/>
      <c r="CY12" s="593"/>
      <c r="CZ12" s="594">
        <v>0.7</v>
      </c>
      <c r="DA12" s="594"/>
      <c r="DB12" s="594"/>
      <c r="DC12" s="594"/>
      <c r="DD12" s="600">
        <v>48472</v>
      </c>
      <c r="DE12" s="592"/>
      <c r="DF12" s="592"/>
      <c r="DG12" s="592"/>
      <c r="DH12" s="592"/>
      <c r="DI12" s="592"/>
      <c r="DJ12" s="592"/>
      <c r="DK12" s="592"/>
      <c r="DL12" s="592"/>
      <c r="DM12" s="592"/>
      <c r="DN12" s="592"/>
      <c r="DO12" s="592"/>
      <c r="DP12" s="593"/>
      <c r="DQ12" s="600">
        <v>173393</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80369</v>
      </c>
      <c r="S13" s="592"/>
      <c r="T13" s="592"/>
      <c r="U13" s="592"/>
      <c r="V13" s="592"/>
      <c r="W13" s="592"/>
      <c r="X13" s="592"/>
      <c r="Y13" s="593"/>
      <c r="Z13" s="594">
        <v>0.3</v>
      </c>
      <c r="AA13" s="594"/>
      <c r="AB13" s="594"/>
      <c r="AC13" s="594"/>
      <c r="AD13" s="595">
        <v>80369</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4765843</v>
      </c>
      <c r="BH13" s="592"/>
      <c r="BI13" s="592"/>
      <c r="BJ13" s="592"/>
      <c r="BK13" s="592"/>
      <c r="BL13" s="592"/>
      <c r="BM13" s="592"/>
      <c r="BN13" s="593"/>
      <c r="BO13" s="594">
        <v>44.2</v>
      </c>
      <c r="BP13" s="594"/>
      <c r="BQ13" s="594"/>
      <c r="BR13" s="594"/>
      <c r="BS13" s="600" t="s">
        <v>220</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2465238</v>
      </c>
      <c r="CS13" s="592"/>
      <c r="CT13" s="592"/>
      <c r="CU13" s="592"/>
      <c r="CV13" s="592"/>
      <c r="CW13" s="592"/>
      <c r="CX13" s="592"/>
      <c r="CY13" s="593"/>
      <c r="CZ13" s="594">
        <v>8</v>
      </c>
      <c r="DA13" s="594"/>
      <c r="DB13" s="594"/>
      <c r="DC13" s="594"/>
      <c r="DD13" s="600">
        <v>950655</v>
      </c>
      <c r="DE13" s="592"/>
      <c r="DF13" s="592"/>
      <c r="DG13" s="592"/>
      <c r="DH13" s="592"/>
      <c r="DI13" s="592"/>
      <c r="DJ13" s="592"/>
      <c r="DK13" s="592"/>
      <c r="DL13" s="592"/>
      <c r="DM13" s="592"/>
      <c r="DN13" s="592"/>
      <c r="DO13" s="592"/>
      <c r="DP13" s="593"/>
      <c r="DQ13" s="600">
        <v>1650674</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220</v>
      </c>
      <c r="S14" s="592"/>
      <c r="T14" s="592"/>
      <c r="U14" s="592"/>
      <c r="V14" s="592"/>
      <c r="W14" s="592"/>
      <c r="X14" s="592"/>
      <c r="Y14" s="593"/>
      <c r="Z14" s="594" t="s">
        <v>220</v>
      </c>
      <c r="AA14" s="594"/>
      <c r="AB14" s="594"/>
      <c r="AC14" s="594"/>
      <c r="AD14" s="595" t="s">
        <v>220</v>
      </c>
      <c r="AE14" s="595"/>
      <c r="AF14" s="595"/>
      <c r="AG14" s="595"/>
      <c r="AH14" s="595"/>
      <c r="AI14" s="595"/>
      <c r="AJ14" s="595"/>
      <c r="AK14" s="595"/>
      <c r="AL14" s="596" t="s">
        <v>220</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178050</v>
      </c>
      <c r="BH14" s="592"/>
      <c r="BI14" s="592"/>
      <c r="BJ14" s="592"/>
      <c r="BK14" s="592"/>
      <c r="BL14" s="592"/>
      <c r="BM14" s="592"/>
      <c r="BN14" s="593"/>
      <c r="BO14" s="594">
        <v>1.6</v>
      </c>
      <c r="BP14" s="594"/>
      <c r="BQ14" s="594"/>
      <c r="BR14" s="594"/>
      <c r="BS14" s="600" t="s">
        <v>220</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1473587</v>
      </c>
      <c r="CS14" s="592"/>
      <c r="CT14" s="592"/>
      <c r="CU14" s="592"/>
      <c r="CV14" s="592"/>
      <c r="CW14" s="592"/>
      <c r="CX14" s="592"/>
      <c r="CY14" s="593"/>
      <c r="CZ14" s="594">
        <v>4.8</v>
      </c>
      <c r="DA14" s="594"/>
      <c r="DB14" s="594"/>
      <c r="DC14" s="594"/>
      <c r="DD14" s="600">
        <v>655169</v>
      </c>
      <c r="DE14" s="592"/>
      <c r="DF14" s="592"/>
      <c r="DG14" s="592"/>
      <c r="DH14" s="592"/>
      <c r="DI14" s="592"/>
      <c r="DJ14" s="592"/>
      <c r="DK14" s="592"/>
      <c r="DL14" s="592"/>
      <c r="DM14" s="592"/>
      <c r="DN14" s="592"/>
      <c r="DO14" s="592"/>
      <c r="DP14" s="593"/>
      <c r="DQ14" s="600">
        <v>841884</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64123</v>
      </c>
      <c r="S15" s="592"/>
      <c r="T15" s="592"/>
      <c r="U15" s="592"/>
      <c r="V15" s="592"/>
      <c r="W15" s="592"/>
      <c r="X15" s="592"/>
      <c r="Y15" s="593"/>
      <c r="Z15" s="594">
        <v>0.2</v>
      </c>
      <c r="AA15" s="594"/>
      <c r="AB15" s="594"/>
      <c r="AC15" s="594"/>
      <c r="AD15" s="595">
        <v>64123</v>
      </c>
      <c r="AE15" s="595"/>
      <c r="AF15" s="595"/>
      <c r="AG15" s="595"/>
      <c r="AH15" s="595"/>
      <c r="AI15" s="595"/>
      <c r="AJ15" s="595"/>
      <c r="AK15" s="595"/>
      <c r="AL15" s="596">
        <v>0.4</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512931</v>
      </c>
      <c r="BH15" s="592"/>
      <c r="BI15" s="592"/>
      <c r="BJ15" s="592"/>
      <c r="BK15" s="592"/>
      <c r="BL15" s="592"/>
      <c r="BM15" s="592"/>
      <c r="BN15" s="593"/>
      <c r="BO15" s="594">
        <v>4.8</v>
      </c>
      <c r="BP15" s="594"/>
      <c r="BQ15" s="594"/>
      <c r="BR15" s="594"/>
      <c r="BS15" s="600" t="s">
        <v>220</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6264237</v>
      </c>
      <c r="CS15" s="592"/>
      <c r="CT15" s="592"/>
      <c r="CU15" s="592"/>
      <c r="CV15" s="592"/>
      <c r="CW15" s="592"/>
      <c r="CX15" s="592"/>
      <c r="CY15" s="593"/>
      <c r="CZ15" s="594">
        <v>20.2</v>
      </c>
      <c r="DA15" s="594"/>
      <c r="DB15" s="594"/>
      <c r="DC15" s="594"/>
      <c r="DD15" s="600">
        <v>3663902</v>
      </c>
      <c r="DE15" s="592"/>
      <c r="DF15" s="592"/>
      <c r="DG15" s="592"/>
      <c r="DH15" s="592"/>
      <c r="DI15" s="592"/>
      <c r="DJ15" s="592"/>
      <c r="DK15" s="592"/>
      <c r="DL15" s="592"/>
      <c r="DM15" s="592"/>
      <c r="DN15" s="592"/>
      <c r="DO15" s="592"/>
      <c r="DP15" s="593"/>
      <c r="DQ15" s="600">
        <v>2952767</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5726039</v>
      </c>
      <c r="S16" s="592"/>
      <c r="T16" s="592"/>
      <c r="U16" s="592"/>
      <c r="V16" s="592"/>
      <c r="W16" s="592"/>
      <c r="X16" s="592"/>
      <c r="Y16" s="593"/>
      <c r="Z16" s="594">
        <v>17.899999999999999</v>
      </c>
      <c r="AA16" s="594"/>
      <c r="AB16" s="594"/>
      <c r="AC16" s="594"/>
      <c r="AD16" s="595">
        <v>4727470</v>
      </c>
      <c r="AE16" s="595"/>
      <c r="AF16" s="595"/>
      <c r="AG16" s="595"/>
      <c r="AH16" s="595"/>
      <c r="AI16" s="595"/>
      <c r="AJ16" s="595"/>
      <c r="AK16" s="595"/>
      <c r="AL16" s="596">
        <v>29.3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220</v>
      </c>
      <c r="BH16" s="592"/>
      <c r="BI16" s="592"/>
      <c r="BJ16" s="592"/>
      <c r="BK16" s="592"/>
      <c r="BL16" s="592"/>
      <c r="BM16" s="592"/>
      <c r="BN16" s="593"/>
      <c r="BO16" s="594" t="s">
        <v>220</v>
      </c>
      <c r="BP16" s="594"/>
      <c r="BQ16" s="594"/>
      <c r="BR16" s="594"/>
      <c r="BS16" s="600" t="s">
        <v>220</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30965</v>
      </c>
      <c r="CS16" s="592"/>
      <c r="CT16" s="592"/>
      <c r="CU16" s="592"/>
      <c r="CV16" s="592"/>
      <c r="CW16" s="592"/>
      <c r="CX16" s="592"/>
      <c r="CY16" s="593"/>
      <c r="CZ16" s="594">
        <v>0.1</v>
      </c>
      <c r="DA16" s="594"/>
      <c r="DB16" s="594"/>
      <c r="DC16" s="594"/>
      <c r="DD16" s="600" t="s">
        <v>220</v>
      </c>
      <c r="DE16" s="592"/>
      <c r="DF16" s="592"/>
      <c r="DG16" s="592"/>
      <c r="DH16" s="592"/>
      <c r="DI16" s="592"/>
      <c r="DJ16" s="592"/>
      <c r="DK16" s="592"/>
      <c r="DL16" s="592"/>
      <c r="DM16" s="592"/>
      <c r="DN16" s="592"/>
      <c r="DO16" s="592"/>
      <c r="DP16" s="593"/>
      <c r="DQ16" s="600">
        <v>23969</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4727470</v>
      </c>
      <c r="S17" s="592"/>
      <c r="T17" s="592"/>
      <c r="U17" s="592"/>
      <c r="V17" s="592"/>
      <c r="W17" s="592"/>
      <c r="X17" s="592"/>
      <c r="Y17" s="593"/>
      <c r="Z17" s="594">
        <v>14.8</v>
      </c>
      <c r="AA17" s="594"/>
      <c r="AB17" s="594"/>
      <c r="AC17" s="594"/>
      <c r="AD17" s="595">
        <v>4727470</v>
      </c>
      <c r="AE17" s="595"/>
      <c r="AF17" s="595"/>
      <c r="AG17" s="595"/>
      <c r="AH17" s="595"/>
      <c r="AI17" s="595"/>
      <c r="AJ17" s="595"/>
      <c r="AK17" s="595"/>
      <c r="AL17" s="596">
        <v>29.3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220</v>
      </c>
      <c r="BH17" s="592"/>
      <c r="BI17" s="592"/>
      <c r="BJ17" s="592"/>
      <c r="BK17" s="592"/>
      <c r="BL17" s="592"/>
      <c r="BM17" s="592"/>
      <c r="BN17" s="593"/>
      <c r="BO17" s="594" t="s">
        <v>220</v>
      </c>
      <c r="BP17" s="594"/>
      <c r="BQ17" s="594"/>
      <c r="BR17" s="594"/>
      <c r="BS17" s="600" t="s">
        <v>220</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2203985</v>
      </c>
      <c r="CS17" s="592"/>
      <c r="CT17" s="592"/>
      <c r="CU17" s="592"/>
      <c r="CV17" s="592"/>
      <c r="CW17" s="592"/>
      <c r="CX17" s="592"/>
      <c r="CY17" s="593"/>
      <c r="CZ17" s="594">
        <v>7.1</v>
      </c>
      <c r="DA17" s="594"/>
      <c r="DB17" s="594"/>
      <c r="DC17" s="594"/>
      <c r="DD17" s="600" t="s">
        <v>220</v>
      </c>
      <c r="DE17" s="592"/>
      <c r="DF17" s="592"/>
      <c r="DG17" s="592"/>
      <c r="DH17" s="592"/>
      <c r="DI17" s="592"/>
      <c r="DJ17" s="592"/>
      <c r="DK17" s="592"/>
      <c r="DL17" s="592"/>
      <c r="DM17" s="592"/>
      <c r="DN17" s="592"/>
      <c r="DO17" s="592"/>
      <c r="DP17" s="593"/>
      <c r="DQ17" s="600">
        <v>2200858</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998568</v>
      </c>
      <c r="S18" s="592"/>
      <c r="T18" s="592"/>
      <c r="U18" s="592"/>
      <c r="V18" s="592"/>
      <c r="W18" s="592"/>
      <c r="X18" s="592"/>
      <c r="Y18" s="593"/>
      <c r="Z18" s="594">
        <v>3.1</v>
      </c>
      <c r="AA18" s="594"/>
      <c r="AB18" s="594"/>
      <c r="AC18" s="594"/>
      <c r="AD18" s="595" t="s">
        <v>220</v>
      </c>
      <c r="AE18" s="595"/>
      <c r="AF18" s="595"/>
      <c r="AG18" s="595"/>
      <c r="AH18" s="595"/>
      <c r="AI18" s="595"/>
      <c r="AJ18" s="595"/>
      <c r="AK18" s="595"/>
      <c r="AL18" s="596" t="s">
        <v>220</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220</v>
      </c>
      <c r="BH18" s="592"/>
      <c r="BI18" s="592"/>
      <c r="BJ18" s="592"/>
      <c r="BK18" s="592"/>
      <c r="BL18" s="592"/>
      <c r="BM18" s="592"/>
      <c r="BN18" s="593"/>
      <c r="BO18" s="594" t="s">
        <v>220</v>
      </c>
      <c r="BP18" s="594"/>
      <c r="BQ18" s="594"/>
      <c r="BR18" s="594"/>
      <c r="BS18" s="600" t="s">
        <v>220</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220</v>
      </c>
      <c r="CS18" s="592"/>
      <c r="CT18" s="592"/>
      <c r="CU18" s="592"/>
      <c r="CV18" s="592"/>
      <c r="CW18" s="592"/>
      <c r="CX18" s="592"/>
      <c r="CY18" s="593"/>
      <c r="CZ18" s="594" t="s">
        <v>220</v>
      </c>
      <c r="DA18" s="594"/>
      <c r="DB18" s="594"/>
      <c r="DC18" s="594"/>
      <c r="DD18" s="600" t="s">
        <v>220</v>
      </c>
      <c r="DE18" s="592"/>
      <c r="DF18" s="592"/>
      <c r="DG18" s="592"/>
      <c r="DH18" s="592"/>
      <c r="DI18" s="592"/>
      <c r="DJ18" s="592"/>
      <c r="DK18" s="592"/>
      <c r="DL18" s="592"/>
      <c r="DM18" s="592"/>
      <c r="DN18" s="592"/>
      <c r="DO18" s="592"/>
      <c r="DP18" s="593"/>
      <c r="DQ18" s="600" t="s">
        <v>220</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220</v>
      </c>
      <c r="AE19" s="595"/>
      <c r="AF19" s="595"/>
      <c r="AG19" s="595"/>
      <c r="AH19" s="595"/>
      <c r="AI19" s="595"/>
      <c r="AJ19" s="595"/>
      <c r="AK19" s="595"/>
      <c r="AL19" s="596" t="s">
        <v>220</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544016</v>
      </c>
      <c r="BH19" s="592"/>
      <c r="BI19" s="592"/>
      <c r="BJ19" s="592"/>
      <c r="BK19" s="592"/>
      <c r="BL19" s="592"/>
      <c r="BM19" s="592"/>
      <c r="BN19" s="593"/>
      <c r="BO19" s="594">
        <v>5</v>
      </c>
      <c r="BP19" s="594"/>
      <c r="BQ19" s="594"/>
      <c r="BR19" s="594"/>
      <c r="BS19" s="600" t="s">
        <v>220</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220</v>
      </c>
      <c r="CS19" s="592"/>
      <c r="CT19" s="592"/>
      <c r="CU19" s="592"/>
      <c r="CV19" s="592"/>
      <c r="CW19" s="592"/>
      <c r="CX19" s="592"/>
      <c r="CY19" s="593"/>
      <c r="CZ19" s="594" t="s">
        <v>220</v>
      </c>
      <c r="DA19" s="594"/>
      <c r="DB19" s="594"/>
      <c r="DC19" s="594"/>
      <c r="DD19" s="600" t="s">
        <v>220</v>
      </c>
      <c r="DE19" s="592"/>
      <c r="DF19" s="592"/>
      <c r="DG19" s="592"/>
      <c r="DH19" s="592"/>
      <c r="DI19" s="592"/>
      <c r="DJ19" s="592"/>
      <c r="DK19" s="592"/>
      <c r="DL19" s="592"/>
      <c r="DM19" s="592"/>
      <c r="DN19" s="592"/>
      <c r="DO19" s="592"/>
      <c r="DP19" s="593"/>
      <c r="DQ19" s="600" t="s">
        <v>220</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17647883</v>
      </c>
      <c r="S20" s="592"/>
      <c r="T20" s="592"/>
      <c r="U20" s="592"/>
      <c r="V20" s="592"/>
      <c r="W20" s="592"/>
      <c r="X20" s="592"/>
      <c r="Y20" s="593"/>
      <c r="Z20" s="594">
        <v>55.1</v>
      </c>
      <c r="AA20" s="594"/>
      <c r="AB20" s="594"/>
      <c r="AC20" s="594"/>
      <c r="AD20" s="595">
        <v>16117518</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544016</v>
      </c>
      <c r="BH20" s="592"/>
      <c r="BI20" s="592"/>
      <c r="BJ20" s="592"/>
      <c r="BK20" s="592"/>
      <c r="BL20" s="592"/>
      <c r="BM20" s="592"/>
      <c r="BN20" s="593"/>
      <c r="BO20" s="594">
        <v>5</v>
      </c>
      <c r="BP20" s="594"/>
      <c r="BQ20" s="594"/>
      <c r="BR20" s="594"/>
      <c r="BS20" s="600" t="s">
        <v>220</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30976175</v>
      </c>
      <c r="CS20" s="592"/>
      <c r="CT20" s="592"/>
      <c r="CU20" s="592"/>
      <c r="CV20" s="592"/>
      <c r="CW20" s="592"/>
      <c r="CX20" s="592"/>
      <c r="CY20" s="593"/>
      <c r="CZ20" s="594">
        <v>100</v>
      </c>
      <c r="DA20" s="594"/>
      <c r="DB20" s="594"/>
      <c r="DC20" s="594"/>
      <c r="DD20" s="600">
        <v>6247813</v>
      </c>
      <c r="DE20" s="592"/>
      <c r="DF20" s="592"/>
      <c r="DG20" s="592"/>
      <c r="DH20" s="592"/>
      <c r="DI20" s="592"/>
      <c r="DJ20" s="592"/>
      <c r="DK20" s="592"/>
      <c r="DL20" s="592"/>
      <c r="DM20" s="592"/>
      <c r="DN20" s="592"/>
      <c r="DO20" s="592"/>
      <c r="DP20" s="593"/>
      <c r="DQ20" s="600">
        <v>19681362</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12864</v>
      </c>
      <c r="S21" s="592"/>
      <c r="T21" s="592"/>
      <c r="U21" s="592"/>
      <c r="V21" s="592"/>
      <c r="W21" s="592"/>
      <c r="X21" s="592"/>
      <c r="Y21" s="593"/>
      <c r="Z21" s="594">
        <v>0</v>
      </c>
      <c r="AA21" s="594"/>
      <c r="AB21" s="594"/>
      <c r="AC21" s="594"/>
      <c r="AD21" s="595">
        <v>12864</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12220</v>
      </c>
      <c r="BH21" s="592"/>
      <c r="BI21" s="592"/>
      <c r="BJ21" s="592"/>
      <c r="BK21" s="592"/>
      <c r="BL21" s="592"/>
      <c r="BM21" s="592"/>
      <c r="BN21" s="593"/>
      <c r="BO21" s="594">
        <v>0.1</v>
      </c>
      <c r="BP21" s="594"/>
      <c r="BQ21" s="594"/>
      <c r="BR21" s="594"/>
      <c r="BS21" s="600" t="s">
        <v>220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364801</v>
      </c>
      <c r="S22" s="592"/>
      <c r="T22" s="592"/>
      <c r="U22" s="592"/>
      <c r="V22" s="592"/>
      <c r="W22" s="592"/>
      <c r="X22" s="592"/>
      <c r="Y22" s="593"/>
      <c r="Z22" s="594">
        <v>1.1000000000000001</v>
      </c>
      <c r="AA22" s="594"/>
      <c r="AB22" s="594"/>
      <c r="AC22" s="594"/>
      <c r="AD22" s="595" t="s">
        <v>220</v>
      </c>
      <c r="AE22" s="595"/>
      <c r="AF22" s="595"/>
      <c r="AG22" s="595"/>
      <c r="AH22" s="595"/>
      <c r="AI22" s="595"/>
      <c r="AJ22" s="595"/>
      <c r="AK22" s="595"/>
      <c r="AL22" s="596" t="s">
        <v>220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220</v>
      </c>
      <c r="BH22" s="592"/>
      <c r="BI22" s="592"/>
      <c r="BJ22" s="592"/>
      <c r="BK22" s="592"/>
      <c r="BL22" s="592"/>
      <c r="BM22" s="592"/>
      <c r="BN22" s="593"/>
      <c r="BO22" s="594" t="s">
        <v>220</v>
      </c>
      <c r="BP22" s="594"/>
      <c r="BQ22" s="594"/>
      <c r="BR22" s="594"/>
      <c r="BS22" s="600" t="s">
        <v>220</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483158</v>
      </c>
      <c r="S23" s="592"/>
      <c r="T23" s="592"/>
      <c r="U23" s="592"/>
      <c r="V23" s="592"/>
      <c r="W23" s="592"/>
      <c r="X23" s="592"/>
      <c r="Y23" s="593"/>
      <c r="Z23" s="594">
        <v>1.5</v>
      </c>
      <c r="AA23" s="594"/>
      <c r="AB23" s="594"/>
      <c r="AC23" s="594"/>
      <c r="AD23" s="595">
        <v>19821</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531796</v>
      </c>
      <c r="BH23" s="592"/>
      <c r="BI23" s="592"/>
      <c r="BJ23" s="592"/>
      <c r="BK23" s="592"/>
      <c r="BL23" s="592"/>
      <c r="BM23" s="592"/>
      <c r="BN23" s="593"/>
      <c r="BO23" s="594">
        <v>4.9000000000000004</v>
      </c>
      <c r="BP23" s="594"/>
      <c r="BQ23" s="594"/>
      <c r="BR23" s="594"/>
      <c r="BS23" s="600" t="s">
        <v>220</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293716</v>
      </c>
      <c r="S24" s="592"/>
      <c r="T24" s="592"/>
      <c r="U24" s="592"/>
      <c r="V24" s="592"/>
      <c r="W24" s="592"/>
      <c r="X24" s="592"/>
      <c r="Y24" s="593"/>
      <c r="Z24" s="594">
        <v>0.9</v>
      </c>
      <c r="AA24" s="594"/>
      <c r="AB24" s="594"/>
      <c r="AC24" s="594"/>
      <c r="AD24" s="595" t="s">
        <v>220</v>
      </c>
      <c r="AE24" s="595"/>
      <c r="AF24" s="595"/>
      <c r="AG24" s="595"/>
      <c r="AH24" s="595"/>
      <c r="AI24" s="595"/>
      <c r="AJ24" s="595"/>
      <c r="AK24" s="595"/>
      <c r="AL24" s="596" t="s">
        <v>220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220</v>
      </c>
      <c r="BH24" s="592"/>
      <c r="BI24" s="592"/>
      <c r="BJ24" s="592"/>
      <c r="BK24" s="592"/>
      <c r="BL24" s="592"/>
      <c r="BM24" s="592"/>
      <c r="BN24" s="593"/>
      <c r="BO24" s="594" t="s">
        <v>220</v>
      </c>
      <c r="BP24" s="594"/>
      <c r="BQ24" s="594"/>
      <c r="BR24" s="594"/>
      <c r="BS24" s="600" t="s">
        <v>220</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13137586</v>
      </c>
      <c r="CS24" s="581"/>
      <c r="CT24" s="581"/>
      <c r="CU24" s="581"/>
      <c r="CV24" s="581"/>
      <c r="CW24" s="581"/>
      <c r="CX24" s="581"/>
      <c r="CY24" s="582"/>
      <c r="CZ24" s="620">
        <v>42.4</v>
      </c>
      <c r="DA24" s="621"/>
      <c r="DB24" s="621"/>
      <c r="DC24" s="622"/>
      <c r="DD24" s="619">
        <v>8320178</v>
      </c>
      <c r="DE24" s="581"/>
      <c r="DF24" s="581"/>
      <c r="DG24" s="581"/>
      <c r="DH24" s="581"/>
      <c r="DI24" s="581"/>
      <c r="DJ24" s="581"/>
      <c r="DK24" s="582"/>
      <c r="DL24" s="619">
        <v>7703084</v>
      </c>
      <c r="DM24" s="581"/>
      <c r="DN24" s="581"/>
      <c r="DO24" s="581"/>
      <c r="DP24" s="581"/>
      <c r="DQ24" s="581"/>
      <c r="DR24" s="581"/>
      <c r="DS24" s="581"/>
      <c r="DT24" s="581"/>
      <c r="DU24" s="581"/>
      <c r="DV24" s="582"/>
      <c r="DW24" s="585">
        <v>43.3</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4487238</v>
      </c>
      <c r="S25" s="592"/>
      <c r="T25" s="592"/>
      <c r="U25" s="592"/>
      <c r="V25" s="592"/>
      <c r="W25" s="592"/>
      <c r="X25" s="592"/>
      <c r="Y25" s="593"/>
      <c r="Z25" s="594">
        <v>14</v>
      </c>
      <c r="AA25" s="594"/>
      <c r="AB25" s="594"/>
      <c r="AC25" s="594"/>
      <c r="AD25" s="595" t="s">
        <v>220</v>
      </c>
      <c r="AE25" s="595"/>
      <c r="AF25" s="595"/>
      <c r="AG25" s="595"/>
      <c r="AH25" s="595"/>
      <c r="AI25" s="595"/>
      <c r="AJ25" s="595"/>
      <c r="AK25" s="595"/>
      <c r="AL25" s="596" t="s">
        <v>220</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220</v>
      </c>
      <c r="BH25" s="592"/>
      <c r="BI25" s="592"/>
      <c r="BJ25" s="592"/>
      <c r="BK25" s="592"/>
      <c r="BL25" s="592"/>
      <c r="BM25" s="592"/>
      <c r="BN25" s="593"/>
      <c r="BO25" s="594" t="s">
        <v>220</v>
      </c>
      <c r="BP25" s="594"/>
      <c r="BQ25" s="594"/>
      <c r="BR25" s="594"/>
      <c r="BS25" s="600" t="s">
        <v>220</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4715217</v>
      </c>
      <c r="CS25" s="623"/>
      <c r="CT25" s="623"/>
      <c r="CU25" s="623"/>
      <c r="CV25" s="623"/>
      <c r="CW25" s="623"/>
      <c r="CX25" s="623"/>
      <c r="CY25" s="624"/>
      <c r="CZ25" s="625">
        <v>15.2</v>
      </c>
      <c r="DA25" s="626"/>
      <c r="DB25" s="626"/>
      <c r="DC25" s="627"/>
      <c r="DD25" s="600">
        <v>4251609</v>
      </c>
      <c r="DE25" s="623"/>
      <c r="DF25" s="623"/>
      <c r="DG25" s="623"/>
      <c r="DH25" s="623"/>
      <c r="DI25" s="623"/>
      <c r="DJ25" s="623"/>
      <c r="DK25" s="624"/>
      <c r="DL25" s="600">
        <v>3634515</v>
      </c>
      <c r="DM25" s="623"/>
      <c r="DN25" s="623"/>
      <c r="DO25" s="623"/>
      <c r="DP25" s="623"/>
      <c r="DQ25" s="623"/>
      <c r="DR25" s="623"/>
      <c r="DS25" s="623"/>
      <c r="DT25" s="623"/>
      <c r="DU25" s="623"/>
      <c r="DV25" s="624"/>
      <c r="DW25" s="596">
        <v>20.399999999999999</v>
      </c>
      <c r="DX25" s="617"/>
      <c r="DY25" s="617"/>
      <c r="DZ25" s="617"/>
      <c r="EA25" s="617"/>
      <c r="EB25" s="617"/>
      <c r="EC25" s="618"/>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220</v>
      </c>
      <c r="S26" s="592"/>
      <c r="T26" s="592"/>
      <c r="U26" s="592"/>
      <c r="V26" s="592"/>
      <c r="W26" s="592"/>
      <c r="X26" s="592"/>
      <c r="Y26" s="593"/>
      <c r="Z26" s="594" t="s">
        <v>220</v>
      </c>
      <c r="AA26" s="594"/>
      <c r="AB26" s="594"/>
      <c r="AC26" s="594"/>
      <c r="AD26" s="595" t="s">
        <v>220</v>
      </c>
      <c r="AE26" s="595"/>
      <c r="AF26" s="595"/>
      <c r="AG26" s="595"/>
      <c r="AH26" s="595"/>
      <c r="AI26" s="595"/>
      <c r="AJ26" s="595"/>
      <c r="AK26" s="595"/>
      <c r="AL26" s="596" t="s">
        <v>220</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220</v>
      </c>
      <c r="BH26" s="592"/>
      <c r="BI26" s="592"/>
      <c r="BJ26" s="592"/>
      <c r="BK26" s="592"/>
      <c r="BL26" s="592"/>
      <c r="BM26" s="592"/>
      <c r="BN26" s="593"/>
      <c r="BO26" s="594" t="s">
        <v>220</v>
      </c>
      <c r="BP26" s="594"/>
      <c r="BQ26" s="594"/>
      <c r="BR26" s="594"/>
      <c r="BS26" s="600" t="s">
        <v>220</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3021785</v>
      </c>
      <c r="CS26" s="592"/>
      <c r="CT26" s="592"/>
      <c r="CU26" s="592"/>
      <c r="CV26" s="592"/>
      <c r="CW26" s="592"/>
      <c r="CX26" s="592"/>
      <c r="CY26" s="593"/>
      <c r="CZ26" s="625">
        <v>9.8000000000000007</v>
      </c>
      <c r="DA26" s="626"/>
      <c r="DB26" s="626"/>
      <c r="DC26" s="627"/>
      <c r="DD26" s="600">
        <v>2597151</v>
      </c>
      <c r="DE26" s="592"/>
      <c r="DF26" s="592"/>
      <c r="DG26" s="592"/>
      <c r="DH26" s="592"/>
      <c r="DI26" s="592"/>
      <c r="DJ26" s="592"/>
      <c r="DK26" s="593"/>
      <c r="DL26" s="600" t="s">
        <v>279</v>
      </c>
      <c r="DM26" s="592"/>
      <c r="DN26" s="592"/>
      <c r="DO26" s="592"/>
      <c r="DP26" s="592"/>
      <c r="DQ26" s="592"/>
      <c r="DR26" s="592"/>
      <c r="DS26" s="592"/>
      <c r="DT26" s="592"/>
      <c r="DU26" s="592"/>
      <c r="DV26" s="593"/>
      <c r="DW26" s="596" t="s">
        <v>279</v>
      </c>
      <c r="DX26" s="617"/>
      <c r="DY26" s="617"/>
      <c r="DZ26" s="617"/>
      <c r="EA26" s="617"/>
      <c r="EB26" s="617"/>
      <c r="EC26" s="618"/>
    </row>
    <row r="27" spans="2:133" ht="11.25" customHeight="1" x14ac:dyDescent="0.15">
      <c r="B27" s="588" t="s">
        <v>280</v>
      </c>
      <c r="C27" s="589"/>
      <c r="D27" s="589"/>
      <c r="E27" s="589"/>
      <c r="F27" s="589"/>
      <c r="G27" s="589"/>
      <c r="H27" s="589"/>
      <c r="I27" s="589"/>
      <c r="J27" s="589"/>
      <c r="K27" s="589"/>
      <c r="L27" s="589"/>
      <c r="M27" s="589"/>
      <c r="N27" s="589"/>
      <c r="O27" s="589"/>
      <c r="P27" s="589"/>
      <c r="Q27" s="590"/>
      <c r="R27" s="591">
        <v>1908779</v>
      </c>
      <c r="S27" s="592"/>
      <c r="T27" s="592"/>
      <c r="U27" s="592"/>
      <c r="V27" s="592"/>
      <c r="W27" s="592"/>
      <c r="X27" s="592"/>
      <c r="Y27" s="593"/>
      <c r="Z27" s="594">
        <v>6</v>
      </c>
      <c r="AA27" s="594"/>
      <c r="AB27" s="594"/>
      <c r="AC27" s="594"/>
      <c r="AD27" s="595" t="s">
        <v>220</v>
      </c>
      <c r="AE27" s="595"/>
      <c r="AF27" s="595"/>
      <c r="AG27" s="595"/>
      <c r="AH27" s="595"/>
      <c r="AI27" s="595"/>
      <c r="AJ27" s="595"/>
      <c r="AK27" s="595"/>
      <c r="AL27" s="596" t="s">
        <v>220</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10791689</v>
      </c>
      <c r="BH27" s="592"/>
      <c r="BI27" s="592"/>
      <c r="BJ27" s="592"/>
      <c r="BK27" s="592"/>
      <c r="BL27" s="592"/>
      <c r="BM27" s="592"/>
      <c r="BN27" s="593"/>
      <c r="BO27" s="594">
        <v>100</v>
      </c>
      <c r="BP27" s="594"/>
      <c r="BQ27" s="594"/>
      <c r="BR27" s="594"/>
      <c r="BS27" s="600">
        <v>92812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6218384</v>
      </c>
      <c r="CS27" s="623"/>
      <c r="CT27" s="623"/>
      <c r="CU27" s="623"/>
      <c r="CV27" s="623"/>
      <c r="CW27" s="623"/>
      <c r="CX27" s="623"/>
      <c r="CY27" s="624"/>
      <c r="CZ27" s="625">
        <v>20.100000000000001</v>
      </c>
      <c r="DA27" s="626"/>
      <c r="DB27" s="626"/>
      <c r="DC27" s="627"/>
      <c r="DD27" s="600">
        <v>1867711</v>
      </c>
      <c r="DE27" s="623"/>
      <c r="DF27" s="623"/>
      <c r="DG27" s="623"/>
      <c r="DH27" s="623"/>
      <c r="DI27" s="623"/>
      <c r="DJ27" s="623"/>
      <c r="DK27" s="624"/>
      <c r="DL27" s="600">
        <v>1867711</v>
      </c>
      <c r="DM27" s="623"/>
      <c r="DN27" s="623"/>
      <c r="DO27" s="623"/>
      <c r="DP27" s="623"/>
      <c r="DQ27" s="623"/>
      <c r="DR27" s="623"/>
      <c r="DS27" s="623"/>
      <c r="DT27" s="623"/>
      <c r="DU27" s="623"/>
      <c r="DV27" s="624"/>
      <c r="DW27" s="596">
        <v>10.5</v>
      </c>
      <c r="DX27" s="617"/>
      <c r="DY27" s="617"/>
      <c r="DZ27" s="617"/>
      <c r="EA27" s="617"/>
      <c r="EB27" s="617"/>
      <c r="EC27" s="618"/>
    </row>
    <row r="28" spans="2:133" ht="11.25" customHeight="1" x14ac:dyDescent="0.15">
      <c r="B28" s="588" t="s">
        <v>283</v>
      </c>
      <c r="C28" s="589"/>
      <c r="D28" s="589"/>
      <c r="E28" s="589"/>
      <c r="F28" s="589"/>
      <c r="G28" s="589"/>
      <c r="H28" s="589"/>
      <c r="I28" s="589"/>
      <c r="J28" s="589"/>
      <c r="K28" s="589"/>
      <c r="L28" s="589"/>
      <c r="M28" s="589"/>
      <c r="N28" s="589"/>
      <c r="O28" s="589"/>
      <c r="P28" s="589"/>
      <c r="Q28" s="590"/>
      <c r="R28" s="591">
        <v>236826</v>
      </c>
      <c r="S28" s="592"/>
      <c r="T28" s="592"/>
      <c r="U28" s="592"/>
      <c r="V28" s="592"/>
      <c r="W28" s="592"/>
      <c r="X28" s="592"/>
      <c r="Y28" s="593"/>
      <c r="Z28" s="594">
        <v>0.7</v>
      </c>
      <c r="AA28" s="594"/>
      <c r="AB28" s="594"/>
      <c r="AC28" s="594"/>
      <c r="AD28" s="595" t="s">
        <v>220</v>
      </c>
      <c r="AE28" s="595"/>
      <c r="AF28" s="595"/>
      <c r="AG28" s="595"/>
      <c r="AH28" s="595"/>
      <c r="AI28" s="595"/>
      <c r="AJ28" s="595"/>
      <c r="AK28" s="595"/>
      <c r="AL28" s="596" t="s">
        <v>220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2203985</v>
      </c>
      <c r="CS28" s="592"/>
      <c r="CT28" s="592"/>
      <c r="CU28" s="592"/>
      <c r="CV28" s="592"/>
      <c r="CW28" s="592"/>
      <c r="CX28" s="592"/>
      <c r="CY28" s="593"/>
      <c r="CZ28" s="625">
        <v>7.1</v>
      </c>
      <c r="DA28" s="626"/>
      <c r="DB28" s="626"/>
      <c r="DC28" s="627"/>
      <c r="DD28" s="600">
        <v>2200858</v>
      </c>
      <c r="DE28" s="592"/>
      <c r="DF28" s="592"/>
      <c r="DG28" s="592"/>
      <c r="DH28" s="592"/>
      <c r="DI28" s="592"/>
      <c r="DJ28" s="592"/>
      <c r="DK28" s="593"/>
      <c r="DL28" s="600">
        <v>2200858</v>
      </c>
      <c r="DM28" s="592"/>
      <c r="DN28" s="592"/>
      <c r="DO28" s="592"/>
      <c r="DP28" s="592"/>
      <c r="DQ28" s="592"/>
      <c r="DR28" s="592"/>
      <c r="DS28" s="592"/>
      <c r="DT28" s="592"/>
      <c r="DU28" s="592"/>
      <c r="DV28" s="593"/>
      <c r="DW28" s="596">
        <v>12.4</v>
      </c>
      <c r="DX28" s="617"/>
      <c r="DY28" s="617"/>
      <c r="DZ28" s="617"/>
      <c r="EA28" s="617"/>
      <c r="EB28" s="617"/>
      <c r="EC28" s="618"/>
    </row>
    <row r="29" spans="2:133" ht="11.25" customHeight="1" x14ac:dyDescent="0.15">
      <c r="B29" s="588" t="s">
        <v>285</v>
      </c>
      <c r="C29" s="589"/>
      <c r="D29" s="589"/>
      <c r="E29" s="589"/>
      <c r="F29" s="589"/>
      <c r="G29" s="589"/>
      <c r="H29" s="589"/>
      <c r="I29" s="589"/>
      <c r="J29" s="589"/>
      <c r="K29" s="589"/>
      <c r="L29" s="589"/>
      <c r="M29" s="589"/>
      <c r="N29" s="589"/>
      <c r="O29" s="589"/>
      <c r="P29" s="589"/>
      <c r="Q29" s="590"/>
      <c r="R29" s="591">
        <v>10820</v>
      </c>
      <c r="S29" s="592"/>
      <c r="T29" s="592"/>
      <c r="U29" s="592"/>
      <c r="V29" s="592"/>
      <c r="W29" s="592"/>
      <c r="X29" s="592"/>
      <c r="Y29" s="593"/>
      <c r="Z29" s="594">
        <v>0</v>
      </c>
      <c r="AA29" s="594"/>
      <c r="AB29" s="594"/>
      <c r="AC29" s="594"/>
      <c r="AD29" s="595" t="s">
        <v>220</v>
      </c>
      <c r="AE29" s="595"/>
      <c r="AF29" s="595"/>
      <c r="AG29" s="595"/>
      <c r="AH29" s="595"/>
      <c r="AI29" s="595"/>
      <c r="AJ29" s="595"/>
      <c r="AK29" s="595"/>
      <c r="AL29" s="596" t="s">
        <v>220</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57</v>
      </c>
      <c r="CG29" s="606"/>
      <c r="CH29" s="606"/>
      <c r="CI29" s="606"/>
      <c r="CJ29" s="606"/>
      <c r="CK29" s="606"/>
      <c r="CL29" s="606"/>
      <c r="CM29" s="606"/>
      <c r="CN29" s="606"/>
      <c r="CO29" s="606"/>
      <c r="CP29" s="606"/>
      <c r="CQ29" s="607"/>
      <c r="CR29" s="591">
        <v>2203985</v>
      </c>
      <c r="CS29" s="623"/>
      <c r="CT29" s="623"/>
      <c r="CU29" s="623"/>
      <c r="CV29" s="623"/>
      <c r="CW29" s="623"/>
      <c r="CX29" s="623"/>
      <c r="CY29" s="624"/>
      <c r="CZ29" s="625">
        <v>7.1</v>
      </c>
      <c r="DA29" s="626"/>
      <c r="DB29" s="626"/>
      <c r="DC29" s="627"/>
      <c r="DD29" s="600">
        <v>2200858</v>
      </c>
      <c r="DE29" s="623"/>
      <c r="DF29" s="623"/>
      <c r="DG29" s="623"/>
      <c r="DH29" s="623"/>
      <c r="DI29" s="623"/>
      <c r="DJ29" s="623"/>
      <c r="DK29" s="624"/>
      <c r="DL29" s="600">
        <v>2200858</v>
      </c>
      <c r="DM29" s="623"/>
      <c r="DN29" s="623"/>
      <c r="DO29" s="623"/>
      <c r="DP29" s="623"/>
      <c r="DQ29" s="623"/>
      <c r="DR29" s="623"/>
      <c r="DS29" s="623"/>
      <c r="DT29" s="623"/>
      <c r="DU29" s="623"/>
      <c r="DV29" s="624"/>
      <c r="DW29" s="596">
        <v>12.4</v>
      </c>
      <c r="DX29" s="617"/>
      <c r="DY29" s="617"/>
      <c r="DZ29" s="617"/>
      <c r="EA29" s="617"/>
      <c r="EB29" s="617"/>
      <c r="EC29" s="618"/>
    </row>
    <row r="30" spans="2:133" ht="11.25" customHeight="1" x14ac:dyDescent="0.15">
      <c r="B30" s="588" t="s">
        <v>289</v>
      </c>
      <c r="C30" s="589"/>
      <c r="D30" s="589"/>
      <c r="E30" s="589"/>
      <c r="F30" s="589"/>
      <c r="G30" s="589"/>
      <c r="H30" s="589"/>
      <c r="I30" s="589"/>
      <c r="J30" s="589"/>
      <c r="K30" s="589"/>
      <c r="L30" s="589"/>
      <c r="M30" s="589"/>
      <c r="N30" s="589"/>
      <c r="O30" s="589"/>
      <c r="P30" s="589"/>
      <c r="Q30" s="590"/>
      <c r="R30" s="591">
        <v>54521</v>
      </c>
      <c r="S30" s="592"/>
      <c r="T30" s="592"/>
      <c r="U30" s="592"/>
      <c r="V30" s="592"/>
      <c r="W30" s="592"/>
      <c r="X30" s="592"/>
      <c r="Y30" s="593"/>
      <c r="Z30" s="594">
        <v>0.2</v>
      </c>
      <c r="AA30" s="594"/>
      <c r="AB30" s="594"/>
      <c r="AC30" s="594"/>
      <c r="AD30" s="595" t="s">
        <v>220</v>
      </c>
      <c r="AE30" s="595"/>
      <c r="AF30" s="595"/>
      <c r="AG30" s="595"/>
      <c r="AH30" s="595"/>
      <c r="AI30" s="595"/>
      <c r="AJ30" s="595"/>
      <c r="AK30" s="595"/>
      <c r="AL30" s="596" t="s">
        <v>220</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98.9</v>
      </c>
      <c r="BH30" s="650"/>
      <c r="BI30" s="650"/>
      <c r="BJ30" s="650"/>
      <c r="BK30" s="650"/>
      <c r="BL30" s="650"/>
      <c r="BM30" s="586">
        <v>94.9</v>
      </c>
      <c r="BN30" s="650"/>
      <c r="BO30" s="650"/>
      <c r="BP30" s="650"/>
      <c r="BQ30" s="651"/>
      <c r="BR30" s="649">
        <v>98.8</v>
      </c>
      <c r="BS30" s="650"/>
      <c r="BT30" s="650"/>
      <c r="BU30" s="650"/>
      <c r="BV30" s="650"/>
      <c r="BW30" s="650"/>
      <c r="BX30" s="586">
        <v>94.6</v>
      </c>
      <c r="BY30" s="650"/>
      <c r="BZ30" s="650"/>
      <c r="CA30" s="650"/>
      <c r="CB30" s="651"/>
      <c r="CD30" s="654"/>
      <c r="CE30" s="655"/>
      <c r="CF30" s="605" t="s">
        <v>292</v>
      </c>
      <c r="CG30" s="606"/>
      <c r="CH30" s="606"/>
      <c r="CI30" s="606"/>
      <c r="CJ30" s="606"/>
      <c r="CK30" s="606"/>
      <c r="CL30" s="606"/>
      <c r="CM30" s="606"/>
      <c r="CN30" s="606"/>
      <c r="CO30" s="606"/>
      <c r="CP30" s="606"/>
      <c r="CQ30" s="607"/>
      <c r="CR30" s="591">
        <v>1904043</v>
      </c>
      <c r="CS30" s="592"/>
      <c r="CT30" s="592"/>
      <c r="CU30" s="592"/>
      <c r="CV30" s="592"/>
      <c r="CW30" s="592"/>
      <c r="CX30" s="592"/>
      <c r="CY30" s="593"/>
      <c r="CZ30" s="625">
        <v>6.1</v>
      </c>
      <c r="DA30" s="626"/>
      <c r="DB30" s="626"/>
      <c r="DC30" s="627"/>
      <c r="DD30" s="600">
        <v>1901220</v>
      </c>
      <c r="DE30" s="592"/>
      <c r="DF30" s="592"/>
      <c r="DG30" s="592"/>
      <c r="DH30" s="592"/>
      <c r="DI30" s="592"/>
      <c r="DJ30" s="592"/>
      <c r="DK30" s="593"/>
      <c r="DL30" s="600">
        <v>1901220</v>
      </c>
      <c r="DM30" s="592"/>
      <c r="DN30" s="592"/>
      <c r="DO30" s="592"/>
      <c r="DP30" s="592"/>
      <c r="DQ30" s="592"/>
      <c r="DR30" s="592"/>
      <c r="DS30" s="592"/>
      <c r="DT30" s="592"/>
      <c r="DU30" s="592"/>
      <c r="DV30" s="593"/>
      <c r="DW30" s="596">
        <v>10.7</v>
      </c>
      <c r="DX30" s="617"/>
      <c r="DY30" s="617"/>
      <c r="DZ30" s="617"/>
      <c r="EA30" s="617"/>
      <c r="EB30" s="617"/>
      <c r="EC30" s="618"/>
    </row>
    <row r="31" spans="2:133" ht="11.25" customHeight="1" x14ac:dyDescent="0.15">
      <c r="B31" s="588" t="s">
        <v>293</v>
      </c>
      <c r="C31" s="589"/>
      <c r="D31" s="589"/>
      <c r="E31" s="589"/>
      <c r="F31" s="589"/>
      <c r="G31" s="589"/>
      <c r="H31" s="589"/>
      <c r="I31" s="589"/>
      <c r="J31" s="589"/>
      <c r="K31" s="589"/>
      <c r="L31" s="589"/>
      <c r="M31" s="589"/>
      <c r="N31" s="589"/>
      <c r="O31" s="589"/>
      <c r="P31" s="589"/>
      <c r="Q31" s="590"/>
      <c r="R31" s="591">
        <v>1218618</v>
      </c>
      <c r="S31" s="592"/>
      <c r="T31" s="592"/>
      <c r="U31" s="592"/>
      <c r="V31" s="592"/>
      <c r="W31" s="592"/>
      <c r="X31" s="592"/>
      <c r="Y31" s="593"/>
      <c r="Z31" s="594">
        <v>3.8</v>
      </c>
      <c r="AA31" s="594"/>
      <c r="AB31" s="594"/>
      <c r="AC31" s="594"/>
      <c r="AD31" s="595" t="s">
        <v>220</v>
      </c>
      <c r="AE31" s="595"/>
      <c r="AF31" s="595"/>
      <c r="AG31" s="595"/>
      <c r="AH31" s="595"/>
      <c r="AI31" s="595"/>
      <c r="AJ31" s="595"/>
      <c r="AK31" s="595"/>
      <c r="AL31" s="596" t="s">
        <v>220</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23"/>
      <c r="BI31" s="623"/>
      <c r="BJ31" s="623"/>
      <c r="BK31" s="623"/>
      <c r="BL31" s="623"/>
      <c r="BM31" s="597">
        <v>94.8</v>
      </c>
      <c r="BN31" s="647"/>
      <c r="BO31" s="647"/>
      <c r="BP31" s="647"/>
      <c r="BQ31" s="648"/>
      <c r="BR31" s="646">
        <v>98.9</v>
      </c>
      <c r="BS31" s="623"/>
      <c r="BT31" s="623"/>
      <c r="BU31" s="623"/>
      <c r="BV31" s="623"/>
      <c r="BW31" s="623"/>
      <c r="BX31" s="597">
        <v>94.6</v>
      </c>
      <c r="BY31" s="647"/>
      <c r="BZ31" s="647"/>
      <c r="CA31" s="647"/>
      <c r="CB31" s="648"/>
      <c r="CD31" s="654"/>
      <c r="CE31" s="655"/>
      <c r="CF31" s="605" t="s">
        <v>296</v>
      </c>
      <c r="CG31" s="606"/>
      <c r="CH31" s="606"/>
      <c r="CI31" s="606"/>
      <c r="CJ31" s="606"/>
      <c r="CK31" s="606"/>
      <c r="CL31" s="606"/>
      <c r="CM31" s="606"/>
      <c r="CN31" s="606"/>
      <c r="CO31" s="606"/>
      <c r="CP31" s="606"/>
      <c r="CQ31" s="607"/>
      <c r="CR31" s="591">
        <v>299942</v>
      </c>
      <c r="CS31" s="623"/>
      <c r="CT31" s="623"/>
      <c r="CU31" s="623"/>
      <c r="CV31" s="623"/>
      <c r="CW31" s="623"/>
      <c r="CX31" s="623"/>
      <c r="CY31" s="624"/>
      <c r="CZ31" s="625">
        <v>1</v>
      </c>
      <c r="DA31" s="626"/>
      <c r="DB31" s="626"/>
      <c r="DC31" s="627"/>
      <c r="DD31" s="600">
        <v>299638</v>
      </c>
      <c r="DE31" s="623"/>
      <c r="DF31" s="623"/>
      <c r="DG31" s="623"/>
      <c r="DH31" s="623"/>
      <c r="DI31" s="623"/>
      <c r="DJ31" s="623"/>
      <c r="DK31" s="624"/>
      <c r="DL31" s="600">
        <v>299638</v>
      </c>
      <c r="DM31" s="623"/>
      <c r="DN31" s="623"/>
      <c r="DO31" s="623"/>
      <c r="DP31" s="623"/>
      <c r="DQ31" s="623"/>
      <c r="DR31" s="623"/>
      <c r="DS31" s="623"/>
      <c r="DT31" s="623"/>
      <c r="DU31" s="623"/>
      <c r="DV31" s="624"/>
      <c r="DW31" s="596">
        <v>1.7</v>
      </c>
      <c r="DX31" s="617"/>
      <c r="DY31" s="617"/>
      <c r="DZ31" s="617"/>
      <c r="EA31" s="617"/>
      <c r="EB31" s="617"/>
      <c r="EC31" s="618"/>
    </row>
    <row r="32" spans="2:133" ht="11.25" customHeight="1" x14ac:dyDescent="0.15">
      <c r="B32" s="588" t="s">
        <v>297</v>
      </c>
      <c r="C32" s="589"/>
      <c r="D32" s="589"/>
      <c r="E32" s="589"/>
      <c r="F32" s="589"/>
      <c r="G32" s="589"/>
      <c r="H32" s="589"/>
      <c r="I32" s="589"/>
      <c r="J32" s="589"/>
      <c r="K32" s="589"/>
      <c r="L32" s="589"/>
      <c r="M32" s="589"/>
      <c r="N32" s="589"/>
      <c r="O32" s="589"/>
      <c r="P32" s="589"/>
      <c r="Q32" s="590"/>
      <c r="R32" s="591">
        <v>463025</v>
      </c>
      <c r="S32" s="592"/>
      <c r="T32" s="592"/>
      <c r="U32" s="592"/>
      <c r="V32" s="592"/>
      <c r="W32" s="592"/>
      <c r="X32" s="592"/>
      <c r="Y32" s="593"/>
      <c r="Z32" s="594">
        <v>1.4</v>
      </c>
      <c r="AA32" s="594"/>
      <c r="AB32" s="594"/>
      <c r="AC32" s="594"/>
      <c r="AD32" s="595">
        <v>593</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98.8</v>
      </c>
      <c r="BH32" s="659"/>
      <c r="BI32" s="659"/>
      <c r="BJ32" s="659"/>
      <c r="BK32" s="659"/>
      <c r="BL32" s="659"/>
      <c r="BM32" s="660">
        <v>94.7</v>
      </c>
      <c r="BN32" s="659"/>
      <c r="BO32" s="659"/>
      <c r="BP32" s="659"/>
      <c r="BQ32" s="661"/>
      <c r="BR32" s="658">
        <v>98.6</v>
      </c>
      <c r="BS32" s="659"/>
      <c r="BT32" s="659"/>
      <c r="BU32" s="659"/>
      <c r="BV32" s="659"/>
      <c r="BW32" s="659"/>
      <c r="BX32" s="660">
        <v>94.4</v>
      </c>
      <c r="BY32" s="659"/>
      <c r="BZ32" s="659"/>
      <c r="CA32" s="659"/>
      <c r="CB32" s="661"/>
      <c r="CD32" s="656"/>
      <c r="CE32" s="657"/>
      <c r="CF32" s="605" t="s">
        <v>299</v>
      </c>
      <c r="CG32" s="606"/>
      <c r="CH32" s="606"/>
      <c r="CI32" s="606"/>
      <c r="CJ32" s="606"/>
      <c r="CK32" s="606"/>
      <c r="CL32" s="606"/>
      <c r="CM32" s="606"/>
      <c r="CN32" s="606"/>
      <c r="CO32" s="606"/>
      <c r="CP32" s="606"/>
      <c r="CQ32" s="607"/>
      <c r="CR32" s="591" t="s">
        <v>220</v>
      </c>
      <c r="CS32" s="592"/>
      <c r="CT32" s="592"/>
      <c r="CU32" s="592"/>
      <c r="CV32" s="592"/>
      <c r="CW32" s="592"/>
      <c r="CX32" s="592"/>
      <c r="CY32" s="593"/>
      <c r="CZ32" s="625" t="s">
        <v>220</v>
      </c>
      <c r="DA32" s="626"/>
      <c r="DB32" s="626"/>
      <c r="DC32" s="627"/>
      <c r="DD32" s="600" t="s">
        <v>220</v>
      </c>
      <c r="DE32" s="592"/>
      <c r="DF32" s="592"/>
      <c r="DG32" s="592"/>
      <c r="DH32" s="592"/>
      <c r="DI32" s="592"/>
      <c r="DJ32" s="592"/>
      <c r="DK32" s="593"/>
      <c r="DL32" s="600" t="s">
        <v>220</v>
      </c>
      <c r="DM32" s="592"/>
      <c r="DN32" s="592"/>
      <c r="DO32" s="592"/>
      <c r="DP32" s="592"/>
      <c r="DQ32" s="592"/>
      <c r="DR32" s="592"/>
      <c r="DS32" s="592"/>
      <c r="DT32" s="592"/>
      <c r="DU32" s="592"/>
      <c r="DV32" s="593"/>
      <c r="DW32" s="596" t="s">
        <v>220</v>
      </c>
      <c r="DX32" s="617"/>
      <c r="DY32" s="617"/>
      <c r="DZ32" s="617"/>
      <c r="EA32" s="617"/>
      <c r="EB32" s="617"/>
      <c r="EC32" s="618"/>
    </row>
    <row r="33" spans="2:133" ht="11.25" customHeight="1" x14ac:dyDescent="0.15">
      <c r="B33" s="588" t="s">
        <v>300</v>
      </c>
      <c r="C33" s="589"/>
      <c r="D33" s="589"/>
      <c r="E33" s="589"/>
      <c r="F33" s="589"/>
      <c r="G33" s="589"/>
      <c r="H33" s="589"/>
      <c r="I33" s="589"/>
      <c r="J33" s="589"/>
      <c r="K33" s="589"/>
      <c r="L33" s="589"/>
      <c r="M33" s="589"/>
      <c r="N33" s="589"/>
      <c r="O33" s="589"/>
      <c r="P33" s="589"/>
      <c r="Q33" s="590"/>
      <c r="R33" s="591">
        <v>4859158</v>
      </c>
      <c r="S33" s="592"/>
      <c r="T33" s="592"/>
      <c r="U33" s="592"/>
      <c r="V33" s="592"/>
      <c r="W33" s="592"/>
      <c r="X33" s="592"/>
      <c r="Y33" s="593"/>
      <c r="Z33" s="594">
        <v>15.2</v>
      </c>
      <c r="AA33" s="594"/>
      <c r="AB33" s="594"/>
      <c r="AC33" s="594"/>
      <c r="AD33" s="595" t="s">
        <v>220</v>
      </c>
      <c r="AE33" s="595"/>
      <c r="AF33" s="595"/>
      <c r="AG33" s="595"/>
      <c r="AH33" s="595"/>
      <c r="AI33" s="595"/>
      <c r="AJ33" s="595"/>
      <c r="AK33" s="595"/>
      <c r="AL33" s="596" t="s">
        <v>220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11559811</v>
      </c>
      <c r="CS33" s="623"/>
      <c r="CT33" s="623"/>
      <c r="CU33" s="623"/>
      <c r="CV33" s="623"/>
      <c r="CW33" s="623"/>
      <c r="CX33" s="623"/>
      <c r="CY33" s="624"/>
      <c r="CZ33" s="625">
        <v>37.299999999999997</v>
      </c>
      <c r="DA33" s="626"/>
      <c r="DB33" s="626"/>
      <c r="DC33" s="627"/>
      <c r="DD33" s="600">
        <v>10041651</v>
      </c>
      <c r="DE33" s="623"/>
      <c r="DF33" s="623"/>
      <c r="DG33" s="623"/>
      <c r="DH33" s="623"/>
      <c r="DI33" s="623"/>
      <c r="DJ33" s="623"/>
      <c r="DK33" s="624"/>
      <c r="DL33" s="600">
        <v>7519785</v>
      </c>
      <c r="DM33" s="623"/>
      <c r="DN33" s="623"/>
      <c r="DO33" s="623"/>
      <c r="DP33" s="623"/>
      <c r="DQ33" s="623"/>
      <c r="DR33" s="623"/>
      <c r="DS33" s="623"/>
      <c r="DT33" s="623"/>
      <c r="DU33" s="623"/>
      <c r="DV33" s="624"/>
      <c r="DW33" s="596">
        <v>42.3</v>
      </c>
      <c r="DX33" s="617"/>
      <c r="DY33" s="617"/>
      <c r="DZ33" s="617"/>
      <c r="EA33" s="617"/>
      <c r="EB33" s="617"/>
      <c r="EC33" s="618"/>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220</v>
      </c>
      <c r="S34" s="592"/>
      <c r="T34" s="592"/>
      <c r="U34" s="592"/>
      <c r="V34" s="592"/>
      <c r="W34" s="592"/>
      <c r="X34" s="592"/>
      <c r="Y34" s="593"/>
      <c r="Z34" s="594" t="s">
        <v>220</v>
      </c>
      <c r="AA34" s="594"/>
      <c r="AB34" s="594"/>
      <c r="AC34" s="594"/>
      <c r="AD34" s="595" t="s">
        <v>220</v>
      </c>
      <c r="AE34" s="595"/>
      <c r="AF34" s="595"/>
      <c r="AG34" s="595"/>
      <c r="AH34" s="595"/>
      <c r="AI34" s="595"/>
      <c r="AJ34" s="595"/>
      <c r="AK34" s="595"/>
      <c r="AL34" s="596" t="s">
        <v>220</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4135692</v>
      </c>
      <c r="CS34" s="592"/>
      <c r="CT34" s="592"/>
      <c r="CU34" s="592"/>
      <c r="CV34" s="592"/>
      <c r="CW34" s="592"/>
      <c r="CX34" s="592"/>
      <c r="CY34" s="593"/>
      <c r="CZ34" s="625">
        <v>13.4</v>
      </c>
      <c r="DA34" s="626"/>
      <c r="DB34" s="626"/>
      <c r="DC34" s="627"/>
      <c r="DD34" s="600">
        <v>3338483</v>
      </c>
      <c r="DE34" s="592"/>
      <c r="DF34" s="592"/>
      <c r="DG34" s="592"/>
      <c r="DH34" s="592"/>
      <c r="DI34" s="592"/>
      <c r="DJ34" s="592"/>
      <c r="DK34" s="593"/>
      <c r="DL34" s="600">
        <v>2548273</v>
      </c>
      <c r="DM34" s="592"/>
      <c r="DN34" s="592"/>
      <c r="DO34" s="592"/>
      <c r="DP34" s="592"/>
      <c r="DQ34" s="592"/>
      <c r="DR34" s="592"/>
      <c r="DS34" s="592"/>
      <c r="DT34" s="592"/>
      <c r="DU34" s="592"/>
      <c r="DV34" s="593"/>
      <c r="DW34" s="596">
        <v>14.3</v>
      </c>
      <c r="DX34" s="617"/>
      <c r="DY34" s="617"/>
      <c r="DZ34" s="617"/>
      <c r="EA34" s="617"/>
      <c r="EB34" s="617"/>
      <c r="EC34" s="618"/>
    </row>
    <row r="35" spans="2:133" ht="11.25" customHeight="1" x14ac:dyDescent="0.15">
      <c r="B35" s="588" t="s">
        <v>306</v>
      </c>
      <c r="C35" s="589"/>
      <c r="D35" s="589"/>
      <c r="E35" s="589"/>
      <c r="F35" s="589"/>
      <c r="G35" s="589"/>
      <c r="H35" s="589"/>
      <c r="I35" s="589"/>
      <c r="J35" s="589"/>
      <c r="K35" s="589"/>
      <c r="L35" s="589"/>
      <c r="M35" s="589"/>
      <c r="N35" s="589"/>
      <c r="O35" s="589"/>
      <c r="P35" s="589"/>
      <c r="Q35" s="590"/>
      <c r="R35" s="591">
        <v>1642158</v>
      </c>
      <c r="S35" s="592"/>
      <c r="T35" s="592"/>
      <c r="U35" s="592"/>
      <c r="V35" s="592"/>
      <c r="W35" s="592"/>
      <c r="X35" s="592"/>
      <c r="Y35" s="593"/>
      <c r="Z35" s="594">
        <v>5.0999999999999996</v>
      </c>
      <c r="AA35" s="594"/>
      <c r="AB35" s="594"/>
      <c r="AC35" s="594"/>
      <c r="AD35" s="595" t="s">
        <v>220</v>
      </c>
      <c r="AE35" s="595"/>
      <c r="AF35" s="595"/>
      <c r="AG35" s="595"/>
      <c r="AH35" s="595"/>
      <c r="AI35" s="595"/>
      <c r="AJ35" s="595"/>
      <c r="AK35" s="595"/>
      <c r="AL35" s="596" t="s">
        <v>220</v>
      </c>
      <c r="AM35" s="597"/>
      <c r="AN35" s="597"/>
      <c r="AO35" s="598"/>
      <c r="AP35" s="186"/>
      <c r="AQ35" s="602" t="s">
        <v>307</v>
      </c>
      <c r="AR35" s="603"/>
      <c r="AS35" s="603"/>
      <c r="AT35" s="603"/>
      <c r="AU35" s="603"/>
      <c r="AV35" s="603"/>
      <c r="AW35" s="603"/>
      <c r="AX35" s="603"/>
      <c r="AY35" s="604"/>
      <c r="AZ35" s="580">
        <v>4127949</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9535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141158</v>
      </c>
      <c r="CS35" s="623"/>
      <c r="CT35" s="623"/>
      <c r="CU35" s="623"/>
      <c r="CV35" s="623"/>
      <c r="CW35" s="623"/>
      <c r="CX35" s="623"/>
      <c r="CY35" s="624"/>
      <c r="CZ35" s="625">
        <v>0.5</v>
      </c>
      <c r="DA35" s="626"/>
      <c r="DB35" s="626"/>
      <c r="DC35" s="627"/>
      <c r="DD35" s="600">
        <v>80438</v>
      </c>
      <c r="DE35" s="623"/>
      <c r="DF35" s="623"/>
      <c r="DG35" s="623"/>
      <c r="DH35" s="623"/>
      <c r="DI35" s="623"/>
      <c r="DJ35" s="623"/>
      <c r="DK35" s="624"/>
      <c r="DL35" s="600">
        <v>70804</v>
      </c>
      <c r="DM35" s="623"/>
      <c r="DN35" s="623"/>
      <c r="DO35" s="623"/>
      <c r="DP35" s="623"/>
      <c r="DQ35" s="623"/>
      <c r="DR35" s="623"/>
      <c r="DS35" s="623"/>
      <c r="DT35" s="623"/>
      <c r="DU35" s="623"/>
      <c r="DV35" s="624"/>
      <c r="DW35" s="596">
        <v>0.4</v>
      </c>
      <c r="DX35" s="617"/>
      <c r="DY35" s="617"/>
      <c r="DZ35" s="617"/>
      <c r="EA35" s="617"/>
      <c r="EB35" s="617"/>
      <c r="EC35" s="618"/>
    </row>
    <row r="36" spans="2:133" ht="11.25" customHeight="1" x14ac:dyDescent="0.15">
      <c r="B36" s="634" t="s">
        <v>310</v>
      </c>
      <c r="C36" s="635"/>
      <c r="D36" s="635"/>
      <c r="E36" s="635"/>
      <c r="F36" s="635"/>
      <c r="G36" s="635"/>
      <c r="H36" s="635"/>
      <c r="I36" s="635"/>
      <c r="J36" s="635"/>
      <c r="K36" s="635"/>
      <c r="L36" s="635"/>
      <c r="M36" s="635"/>
      <c r="N36" s="635"/>
      <c r="O36" s="635"/>
      <c r="P36" s="635"/>
      <c r="Q36" s="636"/>
      <c r="R36" s="663">
        <v>32041407</v>
      </c>
      <c r="S36" s="664"/>
      <c r="T36" s="664"/>
      <c r="U36" s="664"/>
      <c r="V36" s="664"/>
      <c r="W36" s="664"/>
      <c r="X36" s="664"/>
      <c r="Y36" s="665"/>
      <c r="Z36" s="666">
        <v>100</v>
      </c>
      <c r="AA36" s="666"/>
      <c r="AB36" s="666"/>
      <c r="AC36" s="666"/>
      <c r="AD36" s="667">
        <v>16150796</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1003982</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-25670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2808482</v>
      </c>
      <c r="CS36" s="592"/>
      <c r="CT36" s="592"/>
      <c r="CU36" s="592"/>
      <c r="CV36" s="592"/>
      <c r="CW36" s="592"/>
      <c r="CX36" s="592"/>
      <c r="CY36" s="593"/>
      <c r="CZ36" s="625">
        <v>9.1</v>
      </c>
      <c r="DA36" s="626"/>
      <c r="DB36" s="626"/>
      <c r="DC36" s="627"/>
      <c r="DD36" s="600">
        <v>2486226</v>
      </c>
      <c r="DE36" s="592"/>
      <c r="DF36" s="592"/>
      <c r="DG36" s="592"/>
      <c r="DH36" s="592"/>
      <c r="DI36" s="592"/>
      <c r="DJ36" s="592"/>
      <c r="DK36" s="593"/>
      <c r="DL36" s="600">
        <v>2093516</v>
      </c>
      <c r="DM36" s="592"/>
      <c r="DN36" s="592"/>
      <c r="DO36" s="592"/>
      <c r="DP36" s="592"/>
      <c r="DQ36" s="592"/>
      <c r="DR36" s="592"/>
      <c r="DS36" s="592"/>
      <c r="DT36" s="592"/>
      <c r="DU36" s="592"/>
      <c r="DV36" s="593"/>
      <c r="DW36" s="596">
        <v>11.8</v>
      </c>
      <c r="DX36" s="617"/>
      <c r="DY36" s="617"/>
      <c r="DZ36" s="617"/>
      <c r="EA36" s="617"/>
      <c r="EB36" s="617"/>
      <c r="EC36" s="618"/>
    </row>
    <row r="37" spans="2:133" ht="11.25" customHeight="1" x14ac:dyDescent="0.15">
      <c r="AQ37" s="670" t="s">
        <v>314</v>
      </c>
      <c r="AR37" s="671"/>
      <c r="AS37" s="671"/>
      <c r="AT37" s="671"/>
      <c r="AU37" s="671"/>
      <c r="AV37" s="671"/>
      <c r="AW37" s="671"/>
      <c r="AX37" s="671"/>
      <c r="AY37" s="672"/>
      <c r="AZ37" s="591">
        <v>945000</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11018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1063307</v>
      </c>
      <c r="CS37" s="623"/>
      <c r="CT37" s="623"/>
      <c r="CU37" s="623"/>
      <c r="CV37" s="623"/>
      <c r="CW37" s="623"/>
      <c r="CX37" s="623"/>
      <c r="CY37" s="624"/>
      <c r="CZ37" s="625">
        <v>3.4</v>
      </c>
      <c r="DA37" s="626"/>
      <c r="DB37" s="626"/>
      <c r="DC37" s="627"/>
      <c r="DD37" s="600">
        <v>1063307</v>
      </c>
      <c r="DE37" s="623"/>
      <c r="DF37" s="623"/>
      <c r="DG37" s="623"/>
      <c r="DH37" s="623"/>
      <c r="DI37" s="623"/>
      <c r="DJ37" s="623"/>
      <c r="DK37" s="624"/>
      <c r="DL37" s="600">
        <v>903662</v>
      </c>
      <c r="DM37" s="623"/>
      <c r="DN37" s="623"/>
      <c r="DO37" s="623"/>
      <c r="DP37" s="623"/>
      <c r="DQ37" s="623"/>
      <c r="DR37" s="623"/>
      <c r="DS37" s="623"/>
      <c r="DT37" s="623"/>
      <c r="DU37" s="623"/>
      <c r="DV37" s="624"/>
      <c r="DW37" s="596">
        <v>5.0999999999999996</v>
      </c>
      <c r="DX37" s="617"/>
      <c r="DY37" s="617"/>
      <c r="DZ37" s="617"/>
      <c r="EA37" s="617"/>
      <c r="EB37" s="617"/>
      <c r="EC37" s="618"/>
    </row>
    <row r="38" spans="2:133" ht="11.25" customHeight="1" x14ac:dyDescent="0.15">
      <c r="AQ38" s="670" t="s">
        <v>317</v>
      </c>
      <c r="AR38" s="671"/>
      <c r="AS38" s="671"/>
      <c r="AT38" s="671"/>
      <c r="AU38" s="671"/>
      <c r="AV38" s="671"/>
      <c r="AW38" s="671"/>
      <c r="AX38" s="671"/>
      <c r="AY38" s="672"/>
      <c r="AZ38" s="591">
        <v>82182</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19116</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3041785</v>
      </c>
      <c r="CS38" s="592"/>
      <c r="CT38" s="592"/>
      <c r="CU38" s="592"/>
      <c r="CV38" s="592"/>
      <c r="CW38" s="592"/>
      <c r="CX38" s="592"/>
      <c r="CY38" s="593"/>
      <c r="CZ38" s="625">
        <v>9.8000000000000007</v>
      </c>
      <c r="DA38" s="626"/>
      <c r="DB38" s="626"/>
      <c r="DC38" s="627"/>
      <c r="DD38" s="600">
        <v>2751614</v>
      </c>
      <c r="DE38" s="592"/>
      <c r="DF38" s="592"/>
      <c r="DG38" s="592"/>
      <c r="DH38" s="592"/>
      <c r="DI38" s="592"/>
      <c r="DJ38" s="592"/>
      <c r="DK38" s="593"/>
      <c r="DL38" s="600">
        <v>2592892</v>
      </c>
      <c r="DM38" s="592"/>
      <c r="DN38" s="592"/>
      <c r="DO38" s="592"/>
      <c r="DP38" s="592"/>
      <c r="DQ38" s="592"/>
      <c r="DR38" s="592"/>
      <c r="DS38" s="592"/>
      <c r="DT38" s="592"/>
      <c r="DU38" s="592"/>
      <c r="DV38" s="593"/>
      <c r="DW38" s="596">
        <v>14.6</v>
      </c>
      <c r="DX38" s="617"/>
      <c r="DY38" s="617"/>
      <c r="DZ38" s="617"/>
      <c r="EA38" s="617"/>
      <c r="EB38" s="617"/>
      <c r="EC38" s="618"/>
    </row>
    <row r="39" spans="2:133" ht="11.25" customHeight="1" x14ac:dyDescent="0.15">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95</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1186394</v>
      </c>
      <c r="CS39" s="623"/>
      <c r="CT39" s="623"/>
      <c r="CU39" s="623"/>
      <c r="CV39" s="623"/>
      <c r="CW39" s="623"/>
      <c r="CX39" s="623"/>
      <c r="CY39" s="624"/>
      <c r="CZ39" s="625">
        <v>3.8</v>
      </c>
      <c r="DA39" s="626"/>
      <c r="DB39" s="626"/>
      <c r="DC39" s="627"/>
      <c r="DD39" s="600">
        <v>1158590</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424689</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76</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246300</v>
      </c>
      <c r="CS40" s="592"/>
      <c r="CT40" s="592"/>
      <c r="CU40" s="592"/>
      <c r="CV40" s="592"/>
      <c r="CW40" s="592"/>
      <c r="CX40" s="592"/>
      <c r="CY40" s="593"/>
      <c r="CZ40" s="625">
        <v>0.8</v>
      </c>
      <c r="DA40" s="626"/>
      <c r="DB40" s="626"/>
      <c r="DC40" s="627"/>
      <c r="DD40" s="600">
        <v>226300</v>
      </c>
      <c r="DE40" s="592"/>
      <c r="DF40" s="592"/>
      <c r="DG40" s="592"/>
      <c r="DH40" s="592"/>
      <c r="DI40" s="592"/>
      <c r="DJ40" s="592"/>
      <c r="DK40" s="593"/>
      <c r="DL40" s="600">
        <v>214300</v>
      </c>
      <c r="DM40" s="592"/>
      <c r="DN40" s="592"/>
      <c r="DO40" s="592"/>
      <c r="DP40" s="592"/>
      <c r="DQ40" s="592"/>
      <c r="DR40" s="592"/>
      <c r="DS40" s="592"/>
      <c r="DT40" s="592"/>
      <c r="DU40" s="592"/>
      <c r="DV40" s="593"/>
      <c r="DW40" s="596">
        <v>1.2</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1672096</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280</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6278778</v>
      </c>
      <c r="CS42" s="592"/>
      <c r="CT42" s="592"/>
      <c r="CU42" s="592"/>
      <c r="CV42" s="592"/>
      <c r="CW42" s="592"/>
      <c r="CX42" s="592"/>
      <c r="CY42" s="593"/>
      <c r="CZ42" s="625">
        <v>20.3</v>
      </c>
      <c r="DA42" s="674"/>
      <c r="DB42" s="674"/>
      <c r="DC42" s="675"/>
      <c r="DD42" s="600">
        <v>1319533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106726</v>
      </c>
      <c r="CS43" s="623"/>
      <c r="CT43" s="623"/>
      <c r="CU43" s="623"/>
      <c r="CV43" s="623"/>
      <c r="CW43" s="623"/>
      <c r="CX43" s="623"/>
      <c r="CY43" s="624"/>
      <c r="CZ43" s="625">
        <v>0.3</v>
      </c>
      <c r="DA43" s="626"/>
      <c r="DB43" s="626"/>
      <c r="DC43" s="627"/>
      <c r="DD43" s="600">
        <v>106726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288</v>
      </c>
      <c r="CE44" s="698"/>
      <c r="CF44" s="588" t="s">
        <v>337</v>
      </c>
      <c r="CG44" s="589"/>
      <c r="CH44" s="589"/>
      <c r="CI44" s="589"/>
      <c r="CJ44" s="589"/>
      <c r="CK44" s="589"/>
      <c r="CL44" s="589"/>
      <c r="CM44" s="589"/>
      <c r="CN44" s="589"/>
      <c r="CO44" s="589"/>
      <c r="CP44" s="589"/>
      <c r="CQ44" s="590"/>
      <c r="CR44" s="591">
        <v>6247813</v>
      </c>
      <c r="CS44" s="592"/>
      <c r="CT44" s="592"/>
      <c r="CU44" s="592"/>
      <c r="CV44" s="592"/>
      <c r="CW44" s="592"/>
      <c r="CX44" s="592"/>
      <c r="CY44" s="593"/>
      <c r="CZ44" s="625">
        <v>20.2</v>
      </c>
      <c r="DA44" s="674"/>
      <c r="DB44" s="674"/>
      <c r="DC44" s="675"/>
      <c r="DD44" s="600">
        <v>1295564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2721954</v>
      </c>
      <c r="CS45" s="623"/>
      <c r="CT45" s="623"/>
      <c r="CU45" s="623"/>
      <c r="CV45" s="623"/>
      <c r="CW45" s="623"/>
      <c r="CX45" s="623"/>
      <c r="CY45" s="624"/>
      <c r="CZ45" s="625">
        <v>8.8000000000000007</v>
      </c>
      <c r="DA45" s="626"/>
      <c r="DB45" s="626"/>
      <c r="DC45" s="627"/>
      <c r="DD45" s="600">
        <v>225045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3495647</v>
      </c>
      <c r="CS46" s="592"/>
      <c r="CT46" s="592"/>
      <c r="CU46" s="592"/>
      <c r="CV46" s="592"/>
      <c r="CW46" s="592"/>
      <c r="CX46" s="592"/>
      <c r="CY46" s="593"/>
      <c r="CZ46" s="625">
        <v>11.3</v>
      </c>
      <c r="DA46" s="674"/>
      <c r="DB46" s="674"/>
      <c r="DC46" s="675"/>
      <c r="DD46" s="600">
        <v>1046507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30965</v>
      </c>
      <c r="CS47" s="623"/>
      <c r="CT47" s="623"/>
      <c r="CU47" s="623"/>
      <c r="CV47" s="623"/>
      <c r="CW47" s="623"/>
      <c r="CX47" s="623"/>
      <c r="CY47" s="624"/>
      <c r="CZ47" s="625">
        <v>0.1</v>
      </c>
      <c r="DA47" s="626"/>
      <c r="DB47" s="626"/>
      <c r="DC47" s="627"/>
      <c r="DD47" s="600">
        <v>23969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30976175</v>
      </c>
      <c r="CS49" s="659"/>
      <c r="CT49" s="659"/>
      <c r="CU49" s="659"/>
      <c r="CV49" s="659"/>
      <c r="CW49" s="659"/>
      <c r="CX49" s="659"/>
      <c r="CY49" s="686"/>
      <c r="CZ49" s="687">
        <v>100</v>
      </c>
      <c r="DA49" s="688"/>
      <c r="DB49" s="688"/>
      <c r="DC49" s="689"/>
      <c r="DD49" s="690">
        <v>19681362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19" sqref="AF19:AJ1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32001</v>
      </c>
      <c r="R7" s="721"/>
      <c r="S7" s="721"/>
      <c r="T7" s="721"/>
      <c r="U7" s="721"/>
      <c r="V7" s="721">
        <v>30936</v>
      </c>
      <c r="W7" s="721"/>
      <c r="X7" s="721"/>
      <c r="Y7" s="721"/>
      <c r="Z7" s="721"/>
      <c r="AA7" s="721">
        <v>1065</v>
      </c>
      <c r="AB7" s="721"/>
      <c r="AC7" s="721"/>
      <c r="AD7" s="721"/>
      <c r="AE7" s="722"/>
      <c r="AF7" s="723">
        <v>865</v>
      </c>
      <c r="AG7" s="724"/>
      <c r="AH7" s="724"/>
      <c r="AI7" s="724"/>
      <c r="AJ7" s="725"/>
      <c r="AK7" s="760">
        <v>55</v>
      </c>
      <c r="AL7" s="761"/>
      <c r="AM7" s="761"/>
      <c r="AN7" s="761"/>
      <c r="AO7" s="761"/>
      <c r="AP7" s="761">
        <v>23901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552</v>
      </c>
      <c r="BT7" s="765"/>
      <c r="BU7" s="765"/>
      <c r="BV7" s="765"/>
      <c r="BW7" s="765"/>
      <c r="BX7" s="765"/>
      <c r="BY7" s="765"/>
      <c r="BZ7" s="765"/>
      <c r="CA7" s="765"/>
      <c r="CB7" s="765"/>
      <c r="CC7" s="765"/>
      <c r="CD7" s="765"/>
      <c r="CE7" s="765"/>
      <c r="CF7" s="765"/>
      <c r="CG7" s="766"/>
      <c r="CH7" s="757">
        <v>-163</v>
      </c>
      <c r="CI7" s="758"/>
      <c r="CJ7" s="758"/>
      <c r="CK7" s="758"/>
      <c r="CL7" s="759"/>
      <c r="CM7" s="757">
        <v>262</v>
      </c>
      <c r="CN7" s="758"/>
      <c r="CO7" s="758"/>
      <c r="CP7" s="758"/>
      <c r="CQ7" s="759"/>
      <c r="CR7" s="757">
        <v>10</v>
      </c>
      <c r="CS7" s="758"/>
      <c r="CT7" s="758"/>
      <c r="CU7" s="758"/>
      <c r="CV7" s="759"/>
      <c r="CW7" s="757" t="s">
        <v>546</v>
      </c>
      <c r="CX7" s="758"/>
      <c r="CY7" s="758"/>
      <c r="CZ7" s="758"/>
      <c r="DA7" s="759"/>
      <c r="DB7" s="757" t="s">
        <v>546</v>
      </c>
      <c r="DC7" s="758"/>
      <c r="DD7" s="758"/>
      <c r="DE7" s="758"/>
      <c r="DF7" s="759"/>
      <c r="DG7" s="757" t="s">
        <v>546</v>
      </c>
      <c r="DH7" s="758"/>
      <c r="DI7" s="758"/>
      <c r="DJ7" s="758"/>
      <c r="DK7" s="759"/>
      <c r="DL7" s="757" t="s">
        <v>546</v>
      </c>
      <c r="DM7" s="758"/>
      <c r="DN7" s="758"/>
      <c r="DO7" s="758"/>
      <c r="DP7" s="759"/>
      <c r="DQ7" s="757" t="s">
        <v>481</v>
      </c>
      <c r="DR7" s="758"/>
      <c r="DS7" s="758"/>
      <c r="DT7" s="758"/>
      <c r="DU7" s="759"/>
      <c r="DV7" s="738"/>
      <c r="DW7" s="739"/>
      <c r="DX7" s="739"/>
      <c r="DY7" s="739"/>
      <c r="DZ7" s="740"/>
      <c r="EA7" s="205"/>
    </row>
    <row r="8" spans="1:131" s="206" customFormat="1" ht="26.25" customHeight="1" x14ac:dyDescent="0.15">
      <c r="A8" s="212">
        <v>2</v>
      </c>
      <c r="B8" s="741" t="s">
        <v>366</v>
      </c>
      <c r="C8" s="742"/>
      <c r="D8" s="742"/>
      <c r="E8" s="742"/>
      <c r="F8" s="742"/>
      <c r="G8" s="742"/>
      <c r="H8" s="742"/>
      <c r="I8" s="742"/>
      <c r="J8" s="742"/>
      <c r="K8" s="742"/>
      <c r="L8" s="742"/>
      <c r="M8" s="742"/>
      <c r="N8" s="742"/>
      <c r="O8" s="742"/>
      <c r="P8" s="743"/>
      <c r="Q8" s="744">
        <v>55</v>
      </c>
      <c r="R8" s="745"/>
      <c r="S8" s="745"/>
      <c r="T8" s="745"/>
      <c r="U8" s="745"/>
      <c r="V8" s="745">
        <v>55</v>
      </c>
      <c r="W8" s="745"/>
      <c r="X8" s="745"/>
      <c r="Y8" s="745"/>
      <c r="Z8" s="745"/>
      <c r="AA8" s="745" t="s">
        <v>546</v>
      </c>
      <c r="AB8" s="745"/>
      <c r="AC8" s="745"/>
      <c r="AD8" s="745"/>
      <c r="AE8" s="746"/>
      <c r="AF8" s="747" t="s">
        <v>220</v>
      </c>
      <c r="AG8" s="748"/>
      <c r="AH8" s="748"/>
      <c r="AI8" s="748"/>
      <c r="AJ8" s="749"/>
      <c r="AK8" s="750">
        <v>27</v>
      </c>
      <c r="AL8" s="751"/>
      <c r="AM8" s="751"/>
      <c r="AN8" s="751"/>
      <c r="AO8" s="751"/>
      <c r="AP8" s="751" t="s">
        <v>546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548</v>
      </c>
      <c r="BT8" s="755"/>
      <c r="BU8" s="755"/>
      <c r="BV8" s="755"/>
      <c r="BW8" s="755"/>
      <c r="BX8" s="755"/>
      <c r="BY8" s="755"/>
      <c r="BZ8" s="755"/>
      <c r="CA8" s="755"/>
      <c r="CB8" s="755"/>
      <c r="CC8" s="755"/>
      <c r="CD8" s="755"/>
      <c r="CE8" s="755"/>
      <c r="CF8" s="755"/>
      <c r="CG8" s="756"/>
      <c r="CH8" s="767">
        <v>-6</v>
      </c>
      <c r="CI8" s="768"/>
      <c r="CJ8" s="768"/>
      <c r="CK8" s="768"/>
      <c r="CL8" s="769"/>
      <c r="CM8" s="767">
        <v>46</v>
      </c>
      <c r="CN8" s="768"/>
      <c r="CO8" s="768"/>
      <c r="CP8" s="768"/>
      <c r="CQ8" s="769"/>
      <c r="CR8" s="767">
        <v>24</v>
      </c>
      <c r="CS8" s="768"/>
      <c r="CT8" s="768"/>
      <c r="CU8" s="768"/>
      <c r="CV8" s="769"/>
      <c r="CW8" s="767" t="s">
        <v>546</v>
      </c>
      <c r="CX8" s="768"/>
      <c r="CY8" s="768"/>
      <c r="CZ8" s="768"/>
      <c r="DA8" s="769"/>
      <c r="DB8" s="767" t="s">
        <v>546</v>
      </c>
      <c r="DC8" s="768"/>
      <c r="DD8" s="768"/>
      <c r="DE8" s="768"/>
      <c r="DF8" s="769"/>
      <c r="DG8" s="767" t="s">
        <v>481</v>
      </c>
      <c r="DH8" s="768"/>
      <c r="DI8" s="768"/>
      <c r="DJ8" s="768"/>
      <c r="DK8" s="769"/>
      <c r="DL8" s="767" t="s">
        <v>481</v>
      </c>
      <c r="DM8" s="768"/>
      <c r="DN8" s="768"/>
      <c r="DO8" s="768"/>
      <c r="DP8" s="769"/>
      <c r="DQ8" s="767" t="s">
        <v>481</v>
      </c>
      <c r="DR8" s="768"/>
      <c r="DS8" s="768"/>
      <c r="DT8" s="768"/>
      <c r="DU8" s="769"/>
      <c r="DV8" s="770"/>
      <c r="DW8" s="771"/>
      <c r="DX8" s="771"/>
      <c r="DY8" s="771"/>
      <c r="DZ8" s="772"/>
      <c r="EA8" s="205"/>
    </row>
    <row r="9" spans="1:131" s="206" customFormat="1" ht="26.25" customHeight="1" x14ac:dyDescent="0.15">
      <c r="A9" s="212">
        <v>3</v>
      </c>
      <c r="B9" s="741" t="s">
        <v>367</v>
      </c>
      <c r="C9" s="742"/>
      <c r="D9" s="742"/>
      <c r="E9" s="742"/>
      <c r="F9" s="742"/>
      <c r="G9" s="742"/>
      <c r="H9" s="742"/>
      <c r="I9" s="742"/>
      <c r="J9" s="742"/>
      <c r="K9" s="742"/>
      <c r="L9" s="742"/>
      <c r="M9" s="742"/>
      <c r="N9" s="742"/>
      <c r="O9" s="742"/>
      <c r="P9" s="743"/>
      <c r="Q9" s="744">
        <v>88</v>
      </c>
      <c r="R9" s="745"/>
      <c r="S9" s="745"/>
      <c r="T9" s="745"/>
      <c r="U9" s="745"/>
      <c r="V9" s="745">
        <v>88</v>
      </c>
      <c r="W9" s="745"/>
      <c r="X9" s="745"/>
      <c r="Y9" s="745"/>
      <c r="Z9" s="745"/>
      <c r="AA9" s="745" t="s">
        <v>558</v>
      </c>
      <c r="AB9" s="745"/>
      <c r="AC9" s="745"/>
      <c r="AD9" s="745"/>
      <c r="AE9" s="746"/>
      <c r="AF9" s="747" t="s">
        <v>556</v>
      </c>
      <c r="AG9" s="748"/>
      <c r="AH9" s="748"/>
      <c r="AI9" s="748"/>
      <c r="AJ9" s="749"/>
      <c r="AK9" s="750">
        <v>59</v>
      </c>
      <c r="AL9" s="751"/>
      <c r="AM9" s="751"/>
      <c r="AN9" s="751"/>
      <c r="AO9" s="751"/>
      <c r="AP9" s="751" t="s">
        <v>546</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549</v>
      </c>
      <c r="BT9" s="755"/>
      <c r="BU9" s="755"/>
      <c r="BV9" s="755"/>
      <c r="BW9" s="755"/>
      <c r="BX9" s="755"/>
      <c r="BY9" s="755"/>
      <c r="BZ9" s="755"/>
      <c r="CA9" s="755"/>
      <c r="CB9" s="755"/>
      <c r="CC9" s="755"/>
      <c r="CD9" s="755"/>
      <c r="CE9" s="755"/>
      <c r="CF9" s="755"/>
      <c r="CG9" s="756"/>
      <c r="CH9" s="767">
        <v>0</v>
      </c>
      <c r="CI9" s="768"/>
      <c r="CJ9" s="768"/>
      <c r="CK9" s="768"/>
      <c r="CL9" s="769"/>
      <c r="CM9" s="767">
        <v>82</v>
      </c>
      <c r="CN9" s="768"/>
      <c r="CO9" s="768"/>
      <c r="CP9" s="768"/>
      <c r="CQ9" s="769"/>
      <c r="CR9" s="767">
        <v>80</v>
      </c>
      <c r="CS9" s="768"/>
      <c r="CT9" s="768"/>
      <c r="CU9" s="768"/>
      <c r="CV9" s="769"/>
      <c r="CW9" s="767">
        <v>7</v>
      </c>
      <c r="CX9" s="768"/>
      <c r="CY9" s="768"/>
      <c r="CZ9" s="768"/>
      <c r="DA9" s="769"/>
      <c r="DB9" s="767" t="s">
        <v>554</v>
      </c>
      <c r="DC9" s="768"/>
      <c r="DD9" s="768"/>
      <c r="DE9" s="768"/>
      <c r="DF9" s="769"/>
      <c r="DG9" s="767" t="s">
        <v>481</v>
      </c>
      <c r="DH9" s="768"/>
      <c r="DI9" s="768"/>
      <c r="DJ9" s="768"/>
      <c r="DK9" s="769"/>
      <c r="DL9" s="767" t="s">
        <v>481</v>
      </c>
      <c r="DM9" s="768"/>
      <c r="DN9" s="768"/>
      <c r="DO9" s="768"/>
      <c r="DP9" s="769"/>
      <c r="DQ9" s="767" t="s">
        <v>481</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550</v>
      </c>
      <c r="BT10" s="755"/>
      <c r="BU10" s="755"/>
      <c r="BV10" s="755"/>
      <c r="BW10" s="755"/>
      <c r="BX10" s="755"/>
      <c r="BY10" s="755"/>
      <c r="BZ10" s="755"/>
      <c r="CA10" s="755"/>
      <c r="CB10" s="755"/>
      <c r="CC10" s="755"/>
      <c r="CD10" s="755"/>
      <c r="CE10" s="755"/>
      <c r="CF10" s="755"/>
      <c r="CG10" s="756"/>
      <c r="CH10" s="767">
        <v>-2</v>
      </c>
      <c r="CI10" s="768"/>
      <c r="CJ10" s="768"/>
      <c r="CK10" s="768"/>
      <c r="CL10" s="769"/>
      <c r="CM10" s="767">
        <v>64</v>
      </c>
      <c r="CN10" s="768"/>
      <c r="CO10" s="768"/>
      <c r="CP10" s="768"/>
      <c r="CQ10" s="769"/>
      <c r="CR10" s="767">
        <v>18</v>
      </c>
      <c r="CS10" s="768"/>
      <c r="CT10" s="768"/>
      <c r="CU10" s="768"/>
      <c r="CV10" s="769"/>
      <c r="CW10" s="767">
        <v>3</v>
      </c>
      <c r="CX10" s="768"/>
      <c r="CY10" s="768"/>
      <c r="CZ10" s="768"/>
      <c r="DA10" s="769"/>
      <c r="DB10" s="767" t="s">
        <v>481</v>
      </c>
      <c r="DC10" s="768"/>
      <c r="DD10" s="768"/>
      <c r="DE10" s="768"/>
      <c r="DF10" s="769"/>
      <c r="DG10" s="767" t="s">
        <v>481</v>
      </c>
      <c r="DH10" s="768"/>
      <c r="DI10" s="768"/>
      <c r="DJ10" s="768"/>
      <c r="DK10" s="769"/>
      <c r="DL10" s="767" t="s">
        <v>481</v>
      </c>
      <c r="DM10" s="768"/>
      <c r="DN10" s="768"/>
      <c r="DO10" s="768"/>
      <c r="DP10" s="769"/>
      <c r="DQ10" s="767" t="s">
        <v>481</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551</v>
      </c>
      <c r="BT11" s="755"/>
      <c r="BU11" s="755"/>
      <c r="BV11" s="755"/>
      <c r="BW11" s="755"/>
      <c r="BX11" s="755"/>
      <c r="BY11" s="755"/>
      <c r="BZ11" s="755"/>
      <c r="CA11" s="755"/>
      <c r="CB11" s="755"/>
      <c r="CC11" s="755"/>
      <c r="CD11" s="755"/>
      <c r="CE11" s="755"/>
      <c r="CF11" s="755"/>
      <c r="CG11" s="756"/>
      <c r="CH11" s="767">
        <v>3</v>
      </c>
      <c r="CI11" s="768"/>
      <c r="CJ11" s="768"/>
      <c r="CK11" s="768"/>
      <c r="CL11" s="769"/>
      <c r="CM11" s="767">
        <v>131</v>
      </c>
      <c r="CN11" s="768"/>
      <c r="CO11" s="768"/>
      <c r="CP11" s="768"/>
      <c r="CQ11" s="769"/>
      <c r="CR11" s="767">
        <v>50</v>
      </c>
      <c r="CS11" s="768"/>
      <c r="CT11" s="768"/>
      <c r="CU11" s="768"/>
      <c r="CV11" s="769"/>
      <c r="CW11" s="767" t="s">
        <v>546</v>
      </c>
      <c r="CX11" s="768"/>
      <c r="CY11" s="768"/>
      <c r="CZ11" s="768"/>
      <c r="DA11" s="769"/>
      <c r="DB11" s="767" t="s">
        <v>481</v>
      </c>
      <c r="DC11" s="768"/>
      <c r="DD11" s="768"/>
      <c r="DE11" s="768"/>
      <c r="DF11" s="769"/>
      <c r="DG11" s="767" t="s">
        <v>481</v>
      </c>
      <c r="DH11" s="768"/>
      <c r="DI11" s="768"/>
      <c r="DJ11" s="768"/>
      <c r="DK11" s="769"/>
      <c r="DL11" s="767" t="s">
        <v>481</v>
      </c>
      <c r="DM11" s="768"/>
      <c r="DN11" s="768"/>
      <c r="DO11" s="768"/>
      <c r="DP11" s="769"/>
      <c r="DQ11" s="767" t="s">
        <v>481</v>
      </c>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553</v>
      </c>
      <c r="BT12" s="755"/>
      <c r="BU12" s="755"/>
      <c r="BV12" s="755"/>
      <c r="BW12" s="755"/>
      <c r="BX12" s="755"/>
      <c r="BY12" s="755"/>
      <c r="BZ12" s="755"/>
      <c r="CA12" s="755"/>
      <c r="CB12" s="755"/>
      <c r="CC12" s="755"/>
      <c r="CD12" s="755"/>
      <c r="CE12" s="755"/>
      <c r="CF12" s="755"/>
      <c r="CG12" s="756"/>
      <c r="CH12" s="767">
        <v>-1</v>
      </c>
      <c r="CI12" s="768"/>
      <c r="CJ12" s="768"/>
      <c r="CK12" s="768"/>
      <c r="CL12" s="769"/>
      <c r="CM12" s="767">
        <v>47</v>
      </c>
      <c r="CN12" s="768"/>
      <c r="CO12" s="768"/>
      <c r="CP12" s="768"/>
      <c r="CQ12" s="769"/>
      <c r="CR12" s="767">
        <v>12</v>
      </c>
      <c r="CS12" s="768"/>
      <c r="CT12" s="768"/>
      <c r="CU12" s="768"/>
      <c r="CV12" s="769"/>
      <c r="CW12" s="767" t="s">
        <v>546</v>
      </c>
      <c r="CX12" s="768"/>
      <c r="CY12" s="768"/>
      <c r="CZ12" s="768"/>
      <c r="DA12" s="769"/>
      <c r="DB12" s="767" t="s">
        <v>481</v>
      </c>
      <c r="DC12" s="768"/>
      <c r="DD12" s="768"/>
      <c r="DE12" s="768"/>
      <c r="DF12" s="769"/>
      <c r="DG12" s="767" t="s">
        <v>481</v>
      </c>
      <c r="DH12" s="768"/>
      <c r="DI12" s="768"/>
      <c r="DJ12" s="768"/>
      <c r="DK12" s="769"/>
      <c r="DL12" s="767" t="s">
        <v>481</v>
      </c>
      <c r="DM12" s="768"/>
      <c r="DN12" s="768"/>
      <c r="DO12" s="768"/>
      <c r="DP12" s="769"/>
      <c r="DQ12" s="767" t="s">
        <v>481</v>
      </c>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369</v>
      </c>
      <c r="B23" s="776" t="s">
        <v>370</v>
      </c>
      <c r="C23" s="777"/>
      <c r="D23" s="777"/>
      <c r="E23" s="777"/>
      <c r="F23" s="777"/>
      <c r="G23" s="777"/>
      <c r="H23" s="777"/>
      <c r="I23" s="777"/>
      <c r="J23" s="777"/>
      <c r="K23" s="777"/>
      <c r="L23" s="777"/>
      <c r="M23" s="777"/>
      <c r="N23" s="777"/>
      <c r="O23" s="777"/>
      <c r="P23" s="778"/>
      <c r="Q23" s="779">
        <v>32041</v>
      </c>
      <c r="R23" s="780"/>
      <c r="S23" s="780"/>
      <c r="T23" s="780"/>
      <c r="U23" s="780"/>
      <c r="V23" s="780">
        <v>30976</v>
      </c>
      <c r="W23" s="780"/>
      <c r="X23" s="780"/>
      <c r="Y23" s="780"/>
      <c r="Z23" s="780"/>
      <c r="AA23" s="780">
        <v>1065</v>
      </c>
      <c r="AB23" s="780"/>
      <c r="AC23" s="780"/>
      <c r="AD23" s="780"/>
      <c r="AE23" s="781"/>
      <c r="AF23" s="782">
        <v>865</v>
      </c>
      <c r="AG23" s="780"/>
      <c r="AH23" s="780"/>
      <c r="AI23" s="780"/>
      <c r="AJ23" s="783"/>
      <c r="AK23" s="784"/>
      <c r="AL23" s="785"/>
      <c r="AM23" s="785"/>
      <c r="AN23" s="785"/>
      <c r="AO23" s="785"/>
      <c r="AP23" s="780">
        <v>23901</v>
      </c>
      <c r="AQ23" s="780"/>
      <c r="AR23" s="780"/>
      <c r="AS23" s="780"/>
      <c r="AT23" s="780"/>
      <c r="AU23" s="786"/>
      <c r="AV23" s="786"/>
      <c r="AW23" s="786"/>
      <c r="AX23" s="786"/>
      <c r="AY23" s="787"/>
      <c r="AZ23" s="795" t="s">
        <v>220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381</v>
      </c>
      <c r="C28" s="718"/>
      <c r="D28" s="718"/>
      <c r="E28" s="718"/>
      <c r="F28" s="718"/>
      <c r="G28" s="718"/>
      <c r="H28" s="718"/>
      <c r="I28" s="718"/>
      <c r="J28" s="718"/>
      <c r="K28" s="718"/>
      <c r="L28" s="718"/>
      <c r="M28" s="718"/>
      <c r="N28" s="718"/>
      <c r="O28" s="718"/>
      <c r="P28" s="719"/>
      <c r="Q28" s="808">
        <v>7913</v>
      </c>
      <c r="R28" s="809"/>
      <c r="S28" s="809"/>
      <c r="T28" s="809"/>
      <c r="U28" s="809"/>
      <c r="V28" s="809">
        <v>7903</v>
      </c>
      <c r="W28" s="809"/>
      <c r="X28" s="809"/>
      <c r="Y28" s="809"/>
      <c r="Z28" s="809"/>
      <c r="AA28" s="809">
        <v>10</v>
      </c>
      <c r="AB28" s="809"/>
      <c r="AC28" s="809"/>
      <c r="AD28" s="809"/>
      <c r="AE28" s="810"/>
      <c r="AF28" s="811">
        <v>10</v>
      </c>
      <c r="AG28" s="809"/>
      <c r="AH28" s="809"/>
      <c r="AI28" s="809"/>
      <c r="AJ28" s="812"/>
      <c r="AK28" s="813">
        <v>456</v>
      </c>
      <c r="AL28" s="804"/>
      <c r="AM28" s="804"/>
      <c r="AN28" s="804"/>
      <c r="AO28" s="804"/>
      <c r="AP28" s="804">
        <v>89</v>
      </c>
      <c r="AQ28" s="804"/>
      <c r="AR28" s="804"/>
      <c r="AS28" s="804"/>
      <c r="AT28" s="804"/>
      <c r="AU28" s="804" t="s">
        <v>556</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382</v>
      </c>
      <c r="C29" s="742"/>
      <c r="D29" s="742"/>
      <c r="E29" s="742"/>
      <c r="F29" s="742"/>
      <c r="G29" s="742"/>
      <c r="H29" s="742"/>
      <c r="I29" s="742"/>
      <c r="J29" s="742"/>
      <c r="K29" s="742"/>
      <c r="L29" s="742"/>
      <c r="M29" s="742"/>
      <c r="N29" s="742"/>
      <c r="O29" s="742"/>
      <c r="P29" s="743"/>
      <c r="Q29" s="744">
        <v>713</v>
      </c>
      <c r="R29" s="745"/>
      <c r="S29" s="745"/>
      <c r="T29" s="745"/>
      <c r="U29" s="745"/>
      <c r="V29" s="745">
        <v>710</v>
      </c>
      <c r="W29" s="745"/>
      <c r="X29" s="745"/>
      <c r="Y29" s="745"/>
      <c r="Z29" s="745"/>
      <c r="AA29" s="745">
        <v>3</v>
      </c>
      <c r="AB29" s="745"/>
      <c r="AC29" s="745"/>
      <c r="AD29" s="745"/>
      <c r="AE29" s="746"/>
      <c r="AF29" s="747">
        <v>3</v>
      </c>
      <c r="AG29" s="748"/>
      <c r="AH29" s="748"/>
      <c r="AI29" s="748"/>
      <c r="AJ29" s="749"/>
      <c r="AK29" s="816">
        <v>170</v>
      </c>
      <c r="AL29" s="817"/>
      <c r="AM29" s="817"/>
      <c r="AN29" s="817"/>
      <c r="AO29" s="817"/>
      <c r="AP29" s="817" t="s">
        <v>556</v>
      </c>
      <c r="AQ29" s="817"/>
      <c r="AR29" s="817"/>
      <c r="AS29" s="817"/>
      <c r="AT29" s="817"/>
      <c r="AU29" s="817" t="s">
        <v>556</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383</v>
      </c>
      <c r="C30" s="742"/>
      <c r="D30" s="742"/>
      <c r="E30" s="742"/>
      <c r="F30" s="742"/>
      <c r="G30" s="742"/>
      <c r="H30" s="742"/>
      <c r="I30" s="742"/>
      <c r="J30" s="742"/>
      <c r="K30" s="742"/>
      <c r="L30" s="742"/>
      <c r="M30" s="742"/>
      <c r="N30" s="742"/>
      <c r="O30" s="742"/>
      <c r="P30" s="743"/>
      <c r="Q30" s="744">
        <v>30</v>
      </c>
      <c r="R30" s="745"/>
      <c r="S30" s="745"/>
      <c r="T30" s="745"/>
      <c r="U30" s="745"/>
      <c r="V30" s="745">
        <v>30</v>
      </c>
      <c r="W30" s="745"/>
      <c r="X30" s="745"/>
      <c r="Y30" s="745"/>
      <c r="Z30" s="745"/>
      <c r="AA30" s="745" t="s">
        <v>546</v>
      </c>
      <c r="AB30" s="745"/>
      <c r="AC30" s="745"/>
      <c r="AD30" s="745"/>
      <c r="AE30" s="746"/>
      <c r="AF30" s="747" t="s">
        <v>220</v>
      </c>
      <c r="AG30" s="748"/>
      <c r="AH30" s="748"/>
      <c r="AI30" s="748"/>
      <c r="AJ30" s="749"/>
      <c r="AK30" s="816">
        <v>20</v>
      </c>
      <c r="AL30" s="817"/>
      <c r="AM30" s="817"/>
      <c r="AN30" s="817"/>
      <c r="AO30" s="817"/>
      <c r="AP30" s="817" t="s">
        <v>556</v>
      </c>
      <c r="AQ30" s="817"/>
      <c r="AR30" s="817"/>
      <c r="AS30" s="817"/>
      <c r="AT30" s="817"/>
      <c r="AU30" s="817" t="s">
        <v>557</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384</v>
      </c>
      <c r="C31" s="742"/>
      <c r="D31" s="742"/>
      <c r="E31" s="742"/>
      <c r="F31" s="742"/>
      <c r="G31" s="742"/>
      <c r="H31" s="742"/>
      <c r="I31" s="742"/>
      <c r="J31" s="742"/>
      <c r="K31" s="742"/>
      <c r="L31" s="742"/>
      <c r="M31" s="742"/>
      <c r="N31" s="742"/>
      <c r="O31" s="742"/>
      <c r="P31" s="743"/>
      <c r="Q31" s="744">
        <v>4711</v>
      </c>
      <c r="R31" s="745"/>
      <c r="S31" s="745"/>
      <c r="T31" s="745"/>
      <c r="U31" s="745"/>
      <c r="V31" s="745">
        <v>4705</v>
      </c>
      <c r="W31" s="745"/>
      <c r="X31" s="745"/>
      <c r="Y31" s="745"/>
      <c r="Z31" s="745"/>
      <c r="AA31" s="745">
        <v>6</v>
      </c>
      <c r="AB31" s="745"/>
      <c r="AC31" s="745"/>
      <c r="AD31" s="745"/>
      <c r="AE31" s="746"/>
      <c r="AF31" s="747">
        <v>6</v>
      </c>
      <c r="AG31" s="748"/>
      <c r="AH31" s="748"/>
      <c r="AI31" s="748"/>
      <c r="AJ31" s="749"/>
      <c r="AK31" s="816">
        <v>803</v>
      </c>
      <c r="AL31" s="817"/>
      <c r="AM31" s="817"/>
      <c r="AN31" s="817"/>
      <c r="AO31" s="817"/>
      <c r="AP31" s="817" t="s">
        <v>556</v>
      </c>
      <c r="AQ31" s="817"/>
      <c r="AR31" s="817"/>
      <c r="AS31" s="817"/>
      <c r="AT31" s="817"/>
      <c r="AU31" s="817" t="s">
        <v>557</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17</v>
      </c>
      <c r="R32" s="745"/>
      <c r="S32" s="745"/>
      <c r="T32" s="745"/>
      <c r="U32" s="745"/>
      <c r="V32" s="745">
        <v>15</v>
      </c>
      <c r="W32" s="745"/>
      <c r="X32" s="745"/>
      <c r="Y32" s="745"/>
      <c r="Z32" s="745"/>
      <c r="AA32" s="745">
        <v>2</v>
      </c>
      <c r="AB32" s="745"/>
      <c r="AC32" s="745"/>
      <c r="AD32" s="745"/>
      <c r="AE32" s="746"/>
      <c r="AF32" s="747">
        <v>2</v>
      </c>
      <c r="AG32" s="748"/>
      <c r="AH32" s="748"/>
      <c r="AI32" s="748"/>
      <c r="AJ32" s="749"/>
      <c r="AK32" s="816" t="s">
        <v>555</v>
      </c>
      <c r="AL32" s="817"/>
      <c r="AM32" s="817"/>
      <c r="AN32" s="817"/>
      <c r="AO32" s="817"/>
      <c r="AP32" s="817" t="s">
        <v>557</v>
      </c>
      <c r="AQ32" s="817"/>
      <c r="AR32" s="817"/>
      <c r="AS32" s="817"/>
      <c r="AT32" s="817"/>
      <c r="AU32" s="817" t="s">
        <v>557</v>
      </c>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386</v>
      </c>
      <c r="C33" s="742"/>
      <c r="D33" s="742"/>
      <c r="E33" s="742"/>
      <c r="F33" s="742"/>
      <c r="G33" s="742"/>
      <c r="H33" s="742"/>
      <c r="I33" s="742"/>
      <c r="J33" s="742"/>
      <c r="K33" s="742"/>
      <c r="L33" s="742"/>
      <c r="M33" s="742"/>
      <c r="N33" s="742"/>
      <c r="O33" s="742"/>
      <c r="P33" s="743"/>
      <c r="Q33" s="744">
        <v>1531</v>
      </c>
      <c r="R33" s="745"/>
      <c r="S33" s="745"/>
      <c r="T33" s="745"/>
      <c r="U33" s="745"/>
      <c r="V33" s="745">
        <v>1442</v>
      </c>
      <c r="W33" s="745"/>
      <c r="X33" s="745"/>
      <c r="Y33" s="745"/>
      <c r="Z33" s="745"/>
      <c r="AA33" s="745">
        <v>89</v>
      </c>
      <c r="AB33" s="745"/>
      <c r="AC33" s="745"/>
      <c r="AD33" s="745"/>
      <c r="AE33" s="746"/>
      <c r="AF33" s="747">
        <v>1706</v>
      </c>
      <c r="AG33" s="748"/>
      <c r="AH33" s="748"/>
      <c r="AI33" s="748"/>
      <c r="AJ33" s="749"/>
      <c r="AK33" s="816">
        <v>82</v>
      </c>
      <c r="AL33" s="817"/>
      <c r="AM33" s="817"/>
      <c r="AN33" s="817"/>
      <c r="AO33" s="817"/>
      <c r="AP33" s="817">
        <v>4670</v>
      </c>
      <c r="AQ33" s="817"/>
      <c r="AR33" s="817"/>
      <c r="AS33" s="817"/>
      <c r="AT33" s="817"/>
      <c r="AU33" s="817">
        <v>724</v>
      </c>
      <c r="AV33" s="817"/>
      <c r="AW33" s="817"/>
      <c r="AX33" s="817"/>
      <c r="AY33" s="817"/>
      <c r="AZ33" s="818"/>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388</v>
      </c>
      <c r="C34" s="742"/>
      <c r="D34" s="742"/>
      <c r="E34" s="742"/>
      <c r="F34" s="742"/>
      <c r="G34" s="742"/>
      <c r="H34" s="742"/>
      <c r="I34" s="742"/>
      <c r="J34" s="742"/>
      <c r="K34" s="742"/>
      <c r="L34" s="742"/>
      <c r="M34" s="742"/>
      <c r="N34" s="742"/>
      <c r="O34" s="742"/>
      <c r="P34" s="743"/>
      <c r="Q34" s="744">
        <v>12012</v>
      </c>
      <c r="R34" s="745"/>
      <c r="S34" s="745"/>
      <c r="T34" s="745"/>
      <c r="U34" s="745"/>
      <c r="V34" s="745">
        <v>11687</v>
      </c>
      <c r="W34" s="745"/>
      <c r="X34" s="745"/>
      <c r="Y34" s="745"/>
      <c r="Z34" s="745"/>
      <c r="AA34" s="745">
        <v>325</v>
      </c>
      <c r="AB34" s="745"/>
      <c r="AC34" s="745"/>
      <c r="AD34" s="745"/>
      <c r="AE34" s="746"/>
      <c r="AF34" s="747">
        <v>3562</v>
      </c>
      <c r="AG34" s="748"/>
      <c r="AH34" s="748"/>
      <c r="AI34" s="748"/>
      <c r="AJ34" s="749"/>
      <c r="AK34" s="816">
        <v>1004</v>
      </c>
      <c r="AL34" s="817"/>
      <c r="AM34" s="817"/>
      <c r="AN34" s="817"/>
      <c r="AO34" s="817"/>
      <c r="AP34" s="817">
        <v>14881</v>
      </c>
      <c r="AQ34" s="817"/>
      <c r="AR34" s="817"/>
      <c r="AS34" s="817"/>
      <c r="AT34" s="817"/>
      <c r="AU34" s="817">
        <v>6101</v>
      </c>
      <c r="AV34" s="817"/>
      <c r="AW34" s="817"/>
      <c r="AX34" s="817"/>
      <c r="AY34" s="817"/>
      <c r="AZ34" s="818"/>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389</v>
      </c>
      <c r="C35" s="742"/>
      <c r="D35" s="742"/>
      <c r="E35" s="742"/>
      <c r="F35" s="742"/>
      <c r="G35" s="742"/>
      <c r="H35" s="742"/>
      <c r="I35" s="742"/>
      <c r="J35" s="742"/>
      <c r="K35" s="742"/>
      <c r="L35" s="742"/>
      <c r="M35" s="742"/>
      <c r="N35" s="742"/>
      <c r="O35" s="742"/>
      <c r="P35" s="743"/>
      <c r="Q35" s="744">
        <v>2803</v>
      </c>
      <c r="R35" s="745"/>
      <c r="S35" s="745"/>
      <c r="T35" s="745"/>
      <c r="U35" s="745"/>
      <c r="V35" s="745">
        <v>2745</v>
      </c>
      <c r="W35" s="745"/>
      <c r="X35" s="745"/>
      <c r="Y35" s="745"/>
      <c r="Z35" s="745"/>
      <c r="AA35" s="745">
        <v>58</v>
      </c>
      <c r="AB35" s="745"/>
      <c r="AC35" s="745"/>
      <c r="AD35" s="745"/>
      <c r="AE35" s="746"/>
      <c r="AF35" s="747">
        <v>39</v>
      </c>
      <c r="AG35" s="748"/>
      <c r="AH35" s="748"/>
      <c r="AI35" s="748"/>
      <c r="AJ35" s="749"/>
      <c r="AK35" s="816">
        <v>920</v>
      </c>
      <c r="AL35" s="817"/>
      <c r="AM35" s="817"/>
      <c r="AN35" s="817"/>
      <c r="AO35" s="817"/>
      <c r="AP35" s="817">
        <v>23627</v>
      </c>
      <c r="AQ35" s="817"/>
      <c r="AR35" s="817"/>
      <c r="AS35" s="817"/>
      <c r="AT35" s="817"/>
      <c r="AU35" s="817">
        <v>15003</v>
      </c>
      <c r="AV35" s="817"/>
      <c r="AW35" s="817"/>
      <c r="AX35" s="817"/>
      <c r="AY35" s="817"/>
      <c r="AZ35" s="818"/>
      <c r="BA35" s="818"/>
      <c r="BB35" s="818"/>
      <c r="BC35" s="818"/>
      <c r="BD35" s="818"/>
      <c r="BE35" s="814" t="s">
        <v>390</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391</v>
      </c>
      <c r="C36" s="742"/>
      <c r="D36" s="742"/>
      <c r="E36" s="742"/>
      <c r="F36" s="742"/>
      <c r="G36" s="742"/>
      <c r="H36" s="742"/>
      <c r="I36" s="742"/>
      <c r="J36" s="742"/>
      <c r="K36" s="742"/>
      <c r="L36" s="742"/>
      <c r="M36" s="742"/>
      <c r="N36" s="742"/>
      <c r="O36" s="742"/>
      <c r="P36" s="743"/>
      <c r="Q36" s="744">
        <v>34</v>
      </c>
      <c r="R36" s="745"/>
      <c r="S36" s="745"/>
      <c r="T36" s="745"/>
      <c r="U36" s="745"/>
      <c r="V36" s="745">
        <v>34</v>
      </c>
      <c r="W36" s="745"/>
      <c r="X36" s="745"/>
      <c r="Y36" s="745"/>
      <c r="Z36" s="745"/>
      <c r="AA36" s="745" t="s">
        <v>556</v>
      </c>
      <c r="AB36" s="745"/>
      <c r="AC36" s="745"/>
      <c r="AD36" s="745"/>
      <c r="AE36" s="746"/>
      <c r="AF36" s="747" t="s">
        <v>556</v>
      </c>
      <c r="AG36" s="748"/>
      <c r="AH36" s="748"/>
      <c r="AI36" s="748"/>
      <c r="AJ36" s="749"/>
      <c r="AK36" s="816">
        <v>25</v>
      </c>
      <c r="AL36" s="817"/>
      <c r="AM36" s="817"/>
      <c r="AN36" s="817"/>
      <c r="AO36" s="817"/>
      <c r="AP36" s="817">
        <v>183</v>
      </c>
      <c r="AQ36" s="817"/>
      <c r="AR36" s="817"/>
      <c r="AS36" s="817"/>
      <c r="AT36" s="817"/>
      <c r="AU36" s="817">
        <v>178</v>
      </c>
      <c r="AV36" s="817"/>
      <c r="AW36" s="817"/>
      <c r="AX36" s="817"/>
      <c r="AY36" s="817"/>
      <c r="AZ36" s="818"/>
      <c r="BA36" s="818"/>
      <c r="BB36" s="818"/>
      <c r="BC36" s="818"/>
      <c r="BD36" s="818"/>
      <c r="BE36" s="814" t="s">
        <v>390</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369</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5327</v>
      </c>
      <c r="AG63" s="828"/>
      <c r="AH63" s="828"/>
      <c r="AI63" s="828"/>
      <c r="AJ63" s="829"/>
      <c r="AK63" s="830"/>
      <c r="AL63" s="825"/>
      <c r="AM63" s="825"/>
      <c r="AN63" s="825"/>
      <c r="AO63" s="825"/>
      <c r="AP63" s="828">
        <v>43449</v>
      </c>
      <c r="AQ63" s="828"/>
      <c r="AR63" s="828"/>
      <c r="AS63" s="828"/>
      <c r="AT63" s="828"/>
      <c r="AU63" s="828">
        <v>22006</v>
      </c>
      <c r="AV63" s="828"/>
      <c r="AW63" s="828"/>
      <c r="AX63" s="828"/>
      <c r="AY63" s="828"/>
      <c r="AZ63" s="832"/>
      <c r="BA63" s="832"/>
      <c r="BB63" s="832"/>
      <c r="BC63" s="832"/>
      <c r="BD63" s="832"/>
      <c r="BE63" s="833"/>
      <c r="BF63" s="833"/>
      <c r="BG63" s="833"/>
      <c r="BH63" s="833"/>
      <c r="BI63" s="834"/>
      <c r="BJ63" s="835" t="s">
        <v>220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395</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396</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535</v>
      </c>
      <c r="C68" s="856"/>
      <c r="D68" s="856"/>
      <c r="E68" s="856"/>
      <c r="F68" s="856"/>
      <c r="G68" s="856"/>
      <c r="H68" s="856"/>
      <c r="I68" s="856"/>
      <c r="J68" s="856"/>
      <c r="K68" s="856"/>
      <c r="L68" s="856"/>
      <c r="M68" s="856"/>
      <c r="N68" s="856"/>
      <c r="O68" s="856"/>
      <c r="P68" s="857"/>
      <c r="Q68" s="858">
        <v>3218</v>
      </c>
      <c r="R68" s="852"/>
      <c r="S68" s="852"/>
      <c r="T68" s="852"/>
      <c r="U68" s="852"/>
      <c r="V68" s="852">
        <v>3176</v>
      </c>
      <c r="W68" s="852"/>
      <c r="X68" s="852"/>
      <c r="Y68" s="852"/>
      <c r="Z68" s="852"/>
      <c r="AA68" s="852">
        <v>42</v>
      </c>
      <c r="AB68" s="852"/>
      <c r="AC68" s="852"/>
      <c r="AD68" s="852"/>
      <c r="AE68" s="852"/>
      <c r="AF68" s="852">
        <v>30</v>
      </c>
      <c r="AG68" s="852"/>
      <c r="AH68" s="852"/>
      <c r="AI68" s="852"/>
      <c r="AJ68" s="852"/>
      <c r="AK68" s="852">
        <v>256</v>
      </c>
      <c r="AL68" s="852"/>
      <c r="AM68" s="852"/>
      <c r="AN68" s="852"/>
      <c r="AO68" s="852"/>
      <c r="AP68" s="852">
        <v>1482</v>
      </c>
      <c r="AQ68" s="852"/>
      <c r="AR68" s="852"/>
      <c r="AS68" s="852"/>
      <c r="AT68" s="852"/>
      <c r="AU68" s="852">
        <v>297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536</v>
      </c>
      <c r="C69" s="860"/>
      <c r="D69" s="860"/>
      <c r="E69" s="860"/>
      <c r="F69" s="860"/>
      <c r="G69" s="860"/>
      <c r="H69" s="860"/>
      <c r="I69" s="860"/>
      <c r="J69" s="860"/>
      <c r="K69" s="860"/>
      <c r="L69" s="860"/>
      <c r="M69" s="860"/>
      <c r="N69" s="860"/>
      <c r="O69" s="860"/>
      <c r="P69" s="861"/>
      <c r="Q69" s="862">
        <v>464</v>
      </c>
      <c r="R69" s="817"/>
      <c r="S69" s="817"/>
      <c r="T69" s="817"/>
      <c r="U69" s="817"/>
      <c r="V69" s="817">
        <v>446</v>
      </c>
      <c r="W69" s="817"/>
      <c r="X69" s="817"/>
      <c r="Y69" s="817"/>
      <c r="Z69" s="817"/>
      <c r="AA69" s="817">
        <v>19</v>
      </c>
      <c r="AB69" s="817"/>
      <c r="AC69" s="817"/>
      <c r="AD69" s="817"/>
      <c r="AE69" s="817"/>
      <c r="AF69" s="817">
        <v>19</v>
      </c>
      <c r="AG69" s="817"/>
      <c r="AH69" s="817"/>
      <c r="AI69" s="817"/>
      <c r="AJ69" s="817"/>
      <c r="AK69" s="817" t="s">
        <v>543</v>
      </c>
      <c r="AL69" s="817"/>
      <c r="AM69" s="817"/>
      <c r="AN69" s="817"/>
      <c r="AO69" s="817"/>
      <c r="AP69" s="817" t="s">
        <v>544</v>
      </c>
      <c r="AQ69" s="817"/>
      <c r="AR69" s="817"/>
      <c r="AS69" s="817"/>
      <c r="AT69" s="817"/>
      <c r="AU69" s="817" t="s">
        <v>546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537</v>
      </c>
      <c r="C70" s="860"/>
      <c r="D70" s="860"/>
      <c r="E70" s="860"/>
      <c r="F70" s="860"/>
      <c r="G70" s="860"/>
      <c r="H70" s="860"/>
      <c r="I70" s="860"/>
      <c r="J70" s="860"/>
      <c r="K70" s="860"/>
      <c r="L70" s="860"/>
      <c r="M70" s="860"/>
      <c r="N70" s="860"/>
      <c r="O70" s="860"/>
      <c r="P70" s="861"/>
      <c r="Q70" s="862">
        <v>1691</v>
      </c>
      <c r="R70" s="817"/>
      <c r="S70" s="817"/>
      <c r="T70" s="817"/>
      <c r="U70" s="817"/>
      <c r="V70" s="817">
        <v>1595</v>
      </c>
      <c r="W70" s="817"/>
      <c r="X70" s="817"/>
      <c r="Y70" s="817"/>
      <c r="Z70" s="817"/>
      <c r="AA70" s="817">
        <v>95</v>
      </c>
      <c r="AB70" s="817"/>
      <c r="AC70" s="817"/>
      <c r="AD70" s="817"/>
      <c r="AE70" s="817"/>
      <c r="AF70" s="817">
        <v>95</v>
      </c>
      <c r="AG70" s="817"/>
      <c r="AH70" s="817"/>
      <c r="AI70" s="817"/>
      <c r="AJ70" s="817"/>
      <c r="AK70" s="817" t="s">
        <v>544</v>
      </c>
      <c r="AL70" s="817"/>
      <c r="AM70" s="817"/>
      <c r="AN70" s="817"/>
      <c r="AO70" s="817"/>
      <c r="AP70" s="817">
        <v>4287</v>
      </c>
      <c r="AQ70" s="817"/>
      <c r="AR70" s="817"/>
      <c r="AS70" s="817"/>
      <c r="AT70" s="817"/>
      <c r="AU70" s="817">
        <v>330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538</v>
      </c>
      <c r="C71" s="860"/>
      <c r="D71" s="860"/>
      <c r="E71" s="860"/>
      <c r="F71" s="860"/>
      <c r="G71" s="860"/>
      <c r="H71" s="860"/>
      <c r="I71" s="860"/>
      <c r="J71" s="860"/>
      <c r="K71" s="860"/>
      <c r="L71" s="860"/>
      <c r="M71" s="860"/>
      <c r="N71" s="860"/>
      <c r="O71" s="860"/>
      <c r="P71" s="861"/>
      <c r="Q71" s="862">
        <v>695</v>
      </c>
      <c r="R71" s="817"/>
      <c r="S71" s="817"/>
      <c r="T71" s="817"/>
      <c r="U71" s="817"/>
      <c r="V71" s="817">
        <v>647</v>
      </c>
      <c r="W71" s="817"/>
      <c r="X71" s="817"/>
      <c r="Y71" s="817"/>
      <c r="Z71" s="817"/>
      <c r="AA71" s="817">
        <v>48</v>
      </c>
      <c r="AB71" s="817"/>
      <c r="AC71" s="817"/>
      <c r="AD71" s="817"/>
      <c r="AE71" s="817"/>
      <c r="AF71" s="817">
        <v>48</v>
      </c>
      <c r="AG71" s="817"/>
      <c r="AH71" s="817"/>
      <c r="AI71" s="817"/>
      <c r="AJ71" s="817"/>
      <c r="AK71" s="817">
        <v>15</v>
      </c>
      <c r="AL71" s="817"/>
      <c r="AM71" s="817"/>
      <c r="AN71" s="817"/>
      <c r="AO71" s="817"/>
      <c r="AP71" s="817" t="s">
        <v>545</v>
      </c>
      <c r="AQ71" s="817"/>
      <c r="AR71" s="817"/>
      <c r="AS71" s="817"/>
      <c r="AT71" s="817"/>
      <c r="AU71" s="817" t="s">
        <v>544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539</v>
      </c>
      <c r="C72" s="860"/>
      <c r="D72" s="860"/>
      <c r="E72" s="860"/>
      <c r="F72" s="860"/>
      <c r="G72" s="860"/>
      <c r="H72" s="860"/>
      <c r="I72" s="860"/>
      <c r="J72" s="860"/>
      <c r="K72" s="860"/>
      <c r="L72" s="860"/>
      <c r="M72" s="860"/>
      <c r="N72" s="860"/>
      <c r="O72" s="860"/>
      <c r="P72" s="861"/>
      <c r="Q72" s="862">
        <v>82</v>
      </c>
      <c r="R72" s="817"/>
      <c r="S72" s="817"/>
      <c r="T72" s="817"/>
      <c r="U72" s="817"/>
      <c r="V72" s="817">
        <v>77</v>
      </c>
      <c r="W72" s="817"/>
      <c r="X72" s="817"/>
      <c r="Y72" s="817"/>
      <c r="Z72" s="817"/>
      <c r="AA72" s="817">
        <v>5</v>
      </c>
      <c r="AB72" s="817"/>
      <c r="AC72" s="817"/>
      <c r="AD72" s="817"/>
      <c r="AE72" s="817"/>
      <c r="AF72" s="817">
        <v>5</v>
      </c>
      <c r="AG72" s="817"/>
      <c r="AH72" s="817"/>
      <c r="AI72" s="817"/>
      <c r="AJ72" s="817"/>
      <c r="AK72" s="817" t="s">
        <v>544</v>
      </c>
      <c r="AL72" s="817"/>
      <c r="AM72" s="817"/>
      <c r="AN72" s="817"/>
      <c r="AO72" s="817"/>
      <c r="AP72" s="817" t="s">
        <v>545</v>
      </c>
      <c r="AQ72" s="817"/>
      <c r="AR72" s="817"/>
      <c r="AS72" s="817"/>
      <c r="AT72" s="817"/>
      <c r="AU72" s="817" t="s">
        <v>544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540</v>
      </c>
      <c r="C73" s="860"/>
      <c r="D73" s="860"/>
      <c r="E73" s="860"/>
      <c r="F73" s="860"/>
      <c r="G73" s="860"/>
      <c r="H73" s="860"/>
      <c r="I73" s="860"/>
      <c r="J73" s="860"/>
      <c r="K73" s="860"/>
      <c r="L73" s="860"/>
      <c r="M73" s="860"/>
      <c r="N73" s="860"/>
      <c r="O73" s="860"/>
      <c r="P73" s="861"/>
      <c r="Q73" s="862">
        <v>173</v>
      </c>
      <c r="R73" s="817"/>
      <c r="S73" s="817"/>
      <c r="T73" s="817"/>
      <c r="U73" s="817"/>
      <c r="V73" s="817">
        <v>163</v>
      </c>
      <c r="W73" s="817"/>
      <c r="X73" s="817"/>
      <c r="Y73" s="817"/>
      <c r="Z73" s="817"/>
      <c r="AA73" s="817">
        <v>10</v>
      </c>
      <c r="AB73" s="817"/>
      <c r="AC73" s="817"/>
      <c r="AD73" s="817"/>
      <c r="AE73" s="817"/>
      <c r="AF73" s="817">
        <v>10</v>
      </c>
      <c r="AG73" s="817"/>
      <c r="AH73" s="817"/>
      <c r="AI73" s="817"/>
      <c r="AJ73" s="817"/>
      <c r="AK73" s="817" t="s">
        <v>544</v>
      </c>
      <c r="AL73" s="817"/>
      <c r="AM73" s="817"/>
      <c r="AN73" s="817"/>
      <c r="AO73" s="817"/>
      <c r="AP73" s="817" t="s">
        <v>546</v>
      </c>
      <c r="AQ73" s="817"/>
      <c r="AR73" s="817"/>
      <c r="AS73" s="817"/>
      <c r="AT73" s="817"/>
      <c r="AU73" s="817" t="s">
        <v>544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541</v>
      </c>
      <c r="C74" s="860"/>
      <c r="D74" s="860"/>
      <c r="E74" s="860"/>
      <c r="F74" s="860"/>
      <c r="G74" s="860"/>
      <c r="H74" s="860"/>
      <c r="I74" s="860"/>
      <c r="J74" s="860"/>
      <c r="K74" s="860"/>
      <c r="L74" s="860"/>
      <c r="M74" s="860"/>
      <c r="N74" s="860"/>
      <c r="O74" s="860"/>
      <c r="P74" s="861"/>
      <c r="Q74" s="862">
        <v>139507</v>
      </c>
      <c r="R74" s="817"/>
      <c r="S74" s="817"/>
      <c r="T74" s="817"/>
      <c r="U74" s="817"/>
      <c r="V74" s="817">
        <v>133857</v>
      </c>
      <c r="W74" s="817"/>
      <c r="X74" s="817"/>
      <c r="Y74" s="817"/>
      <c r="Z74" s="817"/>
      <c r="AA74" s="817">
        <v>5651</v>
      </c>
      <c r="AB74" s="817"/>
      <c r="AC74" s="817"/>
      <c r="AD74" s="817"/>
      <c r="AE74" s="817"/>
      <c r="AF74" s="817">
        <v>5651</v>
      </c>
      <c r="AG74" s="817"/>
      <c r="AH74" s="817"/>
      <c r="AI74" s="817"/>
      <c r="AJ74" s="817"/>
      <c r="AK74" s="817">
        <v>805</v>
      </c>
      <c r="AL74" s="817"/>
      <c r="AM74" s="817"/>
      <c r="AN74" s="817"/>
      <c r="AO74" s="817"/>
      <c r="AP74" s="817" t="s">
        <v>547</v>
      </c>
      <c r="AQ74" s="817"/>
      <c r="AR74" s="817"/>
      <c r="AS74" s="817"/>
      <c r="AT74" s="817"/>
      <c r="AU74" s="817" t="s">
        <v>544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542</v>
      </c>
      <c r="C75" s="860"/>
      <c r="D75" s="860"/>
      <c r="E75" s="860"/>
      <c r="F75" s="860"/>
      <c r="G75" s="860"/>
      <c r="H75" s="860"/>
      <c r="I75" s="860"/>
      <c r="J75" s="860"/>
      <c r="K75" s="860"/>
      <c r="L75" s="860"/>
      <c r="M75" s="860"/>
      <c r="N75" s="860"/>
      <c r="O75" s="860"/>
      <c r="P75" s="861"/>
      <c r="Q75" s="865">
        <v>204</v>
      </c>
      <c r="R75" s="866"/>
      <c r="S75" s="866"/>
      <c r="T75" s="866"/>
      <c r="U75" s="816"/>
      <c r="V75" s="867">
        <v>200</v>
      </c>
      <c r="W75" s="866"/>
      <c r="X75" s="866"/>
      <c r="Y75" s="866"/>
      <c r="Z75" s="816"/>
      <c r="AA75" s="867">
        <v>3</v>
      </c>
      <c r="AB75" s="866"/>
      <c r="AC75" s="866"/>
      <c r="AD75" s="866"/>
      <c r="AE75" s="816"/>
      <c r="AF75" s="867">
        <v>3</v>
      </c>
      <c r="AG75" s="866"/>
      <c r="AH75" s="866"/>
      <c r="AI75" s="866"/>
      <c r="AJ75" s="816"/>
      <c r="AK75" s="867">
        <v>43</v>
      </c>
      <c r="AL75" s="866"/>
      <c r="AM75" s="866"/>
      <c r="AN75" s="866"/>
      <c r="AO75" s="816"/>
      <c r="AP75" s="867" t="s">
        <v>544</v>
      </c>
      <c r="AQ75" s="866"/>
      <c r="AR75" s="866"/>
      <c r="AS75" s="866"/>
      <c r="AT75" s="816"/>
      <c r="AU75" s="867" t="s">
        <v>545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369</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5861</v>
      </c>
      <c r="AG88" s="828"/>
      <c r="AH88" s="828"/>
      <c r="AI88" s="828"/>
      <c r="AJ88" s="828"/>
      <c r="AK88" s="825"/>
      <c r="AL88" s="825"/>
      <c r="AM88" s="825"/>
      <c r="AN88" s="825"/>
      <c r="AO88" s="825"/>
      <c r="AP88" s="828">
        <v>5769</v>
      </c>
      <c r="AQ88" s="828"/>
      <c r="AR88" s="828"/>
      <c r="AS88" s="828"/>
      <c r="AT88" s="828"/>
      <c r="AU88" s="828">
        <v>627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287</v>
      </c>
      <c r="AG109" s="881"/>
      <c r="AH109" s="881"/>
      <c r="AI109" s="881"/>
      <c r="AJ109" s="882"/>
      <c r="AK109" s="880" t="s">
        <v>286</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287</v>
      </c>
      <c r="BW109" s="881"/>
      <c r="BX109" s="881"/>
      <c r="BY109" s="881"/>
      <c r="BZ109" s="882"/>
      <c r="CA109" s="880" t="s">
        <v>286</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287</v>
      </c>
      <c r="DM109" s="881"/>
      <c r="DN109" s="881"/>
      <c r="DO109" s="881"/>
      <c r="DP109" s="882"/>
      <c r="DQ109" s="880" t="s">
        <v>286</v>
      </c>
      <c r="DR109" s="881"/>
      <c r="DS109" s="881"/>
      <c r="DT109" s="881"/>
      <c r="DU109" s="882"/>
      <c r="DV109" s="880" t="s">
        <v>407</v>
      </c>
      <c r="DW109" s="881"/>
      <c r="DX109" s="881"/>
      <c r="DY109" s="881"/>
      <c r="DZ109" s="883"/>
    </row>
    <row r="110" spans="1:131" s="197" customFormat="1" ht="26.25" customHeight="1" x14ac:dyDescent="0.15">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2590898</v>
      </c>
      <c r="AB110" s="888"/>
      <c r="AC110" s="888"/>
      <c r="AD110" s="888"/>
      <c r="AE110" s="889"/>
      <c r="AF110" s="890">
        <v>2395395</v>
      </c>
      <c r="AG110" s="888"/>
      <c r="AH110" s="888"/>
      <c r="AI110" s="888"/>
      <c r="AJ110" s="889"/>
      <c r="AK110" s="890">
        <v>2203985</v>
      </c>
      <c r="AL110" s="888"/>
      <c r="AM110" s="888"/>
      <c r="AN110" s="888"/>
      <c r="AO110" s="889"/>
      <c r="AP110" s="891">
        <v>14.5</v>
      </c>
      <c r="AQ110" s="892"/>
      <c r="AR110" s="892"/>
      <c r="AS110" s="892"/>
      <c r="AT110" s="893"/>
      <c r="AU110" s="894" t="s">
        <v>60</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20869260</v>
      </c>
      <c r="BR110" s="925"/>
      <c r="BS110" s="925"/>
      <c r="BT110" s="925"/>
      <c r="BU110" s="925"/>
      <c r="BV110" s="925">
        <v>20945937</v>
      </c>
      <c r="BW110" s="925"/>
      <c r="BX110" s="925"/>
      <c r="BY110" s="925"/>
      <c r="BZ110" s="925"/>
      <c r="CA110" s="925">
        <v>23901052</v>
      </c>
      <c r="CB110" s="925"/>
      <c r="CC110" s="925"/>
      <c r="CD110" s="925"/>
      <c r="CE110" s="925"/>
      <c r="CF110" s="939">
        <v>157.19999999999999</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220</v>
      </c>
      <c r="DH110" s="925"/>
      <c r="DI110" s="925"/>
      <c r="DJ110" s="925"/>
      <c r="DK110" s="925"/>
      <c r="DL110" s="925" t="s">
        <v>220</v>
      </c>
      <c r="DM110" s="925"/>
      <c r="DN110" s="925"/>
      <c r="DO110" s="925"/>
      <c r="DP110" s="925"/>
      <c r="DQ110" s="925" t="s">
        <v>220</v>
      </c>
      <c r="DR110" s="925"/>
      <c r="DS110" s="925"/>
      <c r="DT110" s="925"/>
      <c r="DU110" s="925"/>
      <c r="DV110" s="926" t="s">
        <v>220</v>
      </c>
      <c r="DW110" s="926"/>
      <c r="DX110" s="926"/>
      <c r="DY110" s="926"/>
      <c r="DZ110" s="927"/>
    </row>
    <row r="111" spans="1:131" s="197" customFormat="1" ht="26.25" customHeight="1" x14ac:dyDescent="0.15">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220</v>
      </c>
      <c r="AB111" s="932"/>
      <c r="AC111" s="932"/>
      <c r="AD111" s="932"/>
      <c r="AE111" s="933"/>
      <c r="AF111" s="934" t="s">
        <v>220</v>
      </c>
      <c r="AG111" s="932"/>
      <c r="AH111" s="932"/>
      <c r="AI111" s="932"/>
      <c r="AJ111" s="933"/>
      <c r="AK111" s="934" t="s">
        <v>220</v>
      </c>
      <c r="AL111" s="932"/>
      <c r="AM111" s="932"/>
      <c r="AN111" s="932"/>
      <c r="AO111" s="933"/>
      <c r="AP111" s="935" t="s">
        <v>220</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t="s">
        <v>220</v>
      </c>
      <c r="BR111" s="918"/>
      <c r="BS111" s="918"/>
      <c r="BT111" s="918"/>
      <c r="BU111" s="918"/>
      <c r="BV111" s="918" t="s">
        <v>220</v>
      </c>
      <c r="BW111" s="918"/>
      <c r="BX111" s="918"/>
      <c r="BY111" s="918"/>
      <c r="BZ111" s="918"/>
      <c r="CA111" s="918" t="s">
        <v>220</v>
      </c>
      <c r="CB111" s="918"/>
      <c r="CC111" s="918"/>
      <c r="CD111" s="918"/>
      <c r="CE111" s="918"/>
      <c r="CF111" s="912" t="s">
        <v>220</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220</v>
      </c>
      <c r="DH111" s="918"/>
      <c r="DI111" s="918"/>
      <c r="DJ111" s="918"/>
      <c r="DK111" s="918"/>
      <c r="DL111" s="918" t="s">
        <v>220</v>
      </c>
      <c r="DM111" s="918"/>
      <c r="DN111" s="918"/>
      <c r="DO111" s="918"/>
      <c r="DP111" s="918"/>
      <c r="DQ111" s="918" t="s">
        <v>220</v>
      </c>
      <c r="DR111" s="918"/>
      <c r="DS111" s="918"/>
      <c r="DT111" s="918"/>
      <c r="DU111" s="918"/>
      <c r="DV111" s="919" t="s">
        <v>220</v>
      </c>
      <c r="DW111" s="919"/>
      <c r="DX111" s="919"/>
      <c r="DY111" s="919"/>
      <c r="DZ111" s="920"/>
    </row>
    <row r="112" spans="1:131" s="197" customFormat="1" ht="26.25" customHeight="1" x14ac:dyDescent="0.15">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220</v>
      </c>
      <c r="AB112" s="957"/>
      <c r="AC112" s="957"/>
      <c r="AD112" s="957"/>
      <c r="AE112" s="958"/>
      <c r="AF112" s="959" t="s">
        <v>220</v>
      </c>
      <c r="AG112" s="957"/>
      <c r="AH112" s="957"/>
      <c r="AI112" s="957"/>
      <c r="AJ112" s="958"/>
      <c r="AK112" s="959" t="s">
        <v>220</v>
      </c>
      <c r="AL112" s="957"/>
      <c r="AM112" s="957"/>
      <c r="AN112" s="957"/>
      <c r="AO112" s="958"/>
      <c r="AP112" s="960" t="s">
        <v>220</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23396565</v>
      </c>
      <c r="BR112" s="918"/>
      <c r="BS112" s="918"/>
      <c r="BT112" s="918"/>
      <c r="BU112" s="918"/>
      <c r="BV112" s="918">
        <v>22138849</v>
      </c>
      <c r="BW112" s="918"/>
      <c r="BX112" s="918"/>
      <c r="BY112" s="918"/>
      <c r="BZ112" s="918"/>
      <c r="CA112" s="918">
        <v>22006936</v>
      </c>
      <c r="CB112" s="918"/>
      <c r="CC112" s="918"/>
      <c r="CD112" s="918"/>
      <c r="CE112" s="918"/>
      <c r="CF112" s="912">
        <v>144.80000000000001</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220</v>
      </c>
      <c r="DH112" s="918"/>
      <c r="DI112" s="918"/>
      <c r="DJ112" s="918"/>
      <c r="DK112" s="918"/>
      <c r="DL112" s="918" t="s">
        <v>220</v>
      </c>
      <c r="DM112" s="918"/>
      <c r="DN112" s="918"/>
      <c r="DO112" s="918"/>
      <c r="DP112" s="918"/>
      <c r="DQ112" s="918" t="s">
        <v>220</v>
      </c>
      <c r="DR112" s="918"/>
      <c r="DS112" s="918"/>
      <c r="DT112" s="918"/>
      <c r="DU112" s="918"/>
      <c r="DV112" s="919" t="s">
        <v>220</v>
      </c>
      <c r="DW112" s="919"/>
      <c r="DX112" s="919"/>
      <c r="DY112" s="919"/>
      <c r="DZ112" s="920"/>
    </row>
    <row r="113" spans="1:130" s="197" customFormat="1" ht="26.25" customHeight="1" x14ac:dyDescent="0.15">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1168110</v>
      </c>
      <c r="AB113" s="932"/>
      <c r="AC113" s="932"/>
      <c r="AD113" s="932"/>
      <c r="AE113" s="933"/>
      <c r="AF113" s="934">
        <v>1270574</v>
      </c>
      <c r="AG113" s="932"/>
      <c r="AH113" s="932"/>
      <c r="AI113" s="932"/>
      <c r="AJ113" s="933"/>
      <c r="AK113" s="934">
        <v>1251337</v>
      </c>
      <c r="AL113" s="932"/>
      <c r="AM113" s="932"/>
      <c r="AN113" s="932"/>
      <c r="AO113" s="933"/>
      <c r="AP113" s="935">
        <v>8.1999999999999993</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811753</v>
      </c>
      <c r="BR113" s="918"/>
      <c r="BS113" s="918"/>
      <c r="BT113" s="918"/>
      <c r="BU113" s="918"/>
      <c r="BV113" s="918">
        <v>693879</v>
      </c>
      <c r="BW113" s="918"/>
      <c r="BX113" s="918"/>
      <c r="BY113" s="918"/>
      <c r="BZ113" s="918"/>
      <c r="CA113" s="918">
        <v>627262</v>
      </c>
      <c r="CB113" s="918"/>
      <c r="CC113" s="918"/>
      <c r="CD113" s="918"/>
      <c r="CE113" s="918"/>
      <c r="CF113" s="912">
        <v>4.0999999999999996</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220</v>
      </c>
      <c r="DH113" s="957"/>
      <c r="DI113" s="957"/>
      <c r="DJ113" s="957"/>
      <c r="DK113" s="958"/>
      <c r="DL113" s="959" t="s">
        <v>220</v>
      </c>
      <c r="DM113" s="957"/>
      <c r="DN113" s="957"/>
      <c r="DO113" s="957"/>
      <c r="DP113" s="958"/>
      <c r="DQ113" s="959" t="s">
        <v>220</v>
      </c>
      <c r="DR113" s="957"/>
      <c r="DS113" s="957"/>
      <c r="DT113" s="957"/>
      <c r="DU113" s="958"/>
      <c r="DV113" s="960" t="s">
        <v>220</v>
      </c>
      <c r="DW113" s="961"/>
      <c r="DX113" s="961"/>
      <c r="DY113" s="961"/>
      <c r="DZ113" s="962"/>
    </row>
    <row r="114" spans="1:130" s="197" customFormat="1" ht="26.25" customHeight="1" x14ac:dyDescent="0.15">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109490</v>
      </c>
      <c r="AB114" s="957"/>
      <c r="AC114" s="957"/>
      <c r="AD114" s="957"/>
      <c r="AE114" s="958"/>
      <c r="AF114" s="959">
        <v>117386</v>
      </c>
      <c r="AG114" s="957"/>
      <c r="AH114" s="957"/>
      <c r="AI114" s="957"/>
      <c r="AJ114" s="958"/>
      <c r="AK114" s="959">
        <v>98535</v>
      </c>
      <c r="AL114" s="957"/>
      <c r="AM114" s="957"/>
      <c r="AN114" s="957"/>
      <c r="AO114" s="958"/>
      <c r="AP114" s="960">
        <v>0.6</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5100543</v>
      </c>
      <c r="BR114" s="918"/>
      <c r="BS114" s="918"/>
      <c r="BT114" s="918"/>
      <c r="BU114" s="918"/>
      <c r="BV114" s="918">
        <v>4934049</v>
      </c>
      <c r="BW114" s="918"/>
      <c r="BX114" s="918"/>
      <c r="BY114" s="918"/>
      <c r="BZ114" s="918"/>
      <c r="CA114" s="918">
        <v>4689060</v>
      </c>
      <c r="CB114" s="918"/>
      <c r="CC114" s="918"/>
      <c r="CD114" s="918"/>
      <c r="CE114" s="918"/>
      <c r="CF114" s="912">
        <v>30.8</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220</v>
      </c>
      <c r="DH114" s="957"/>
      <c r="DI114" s="957"/>
      <c r="DJ114" s="957"/>
      <c r="DK114" s="958"/>
      <c r="DL114" s="959" t="s">
        <v>220</v>
      </c>
      <c r="DM114" s="957"/>
      <c r="DN114" s="957"/>
      <c r="DO114" s="957"/>
      <c r="DP114" s="958"/>
      <c r="DQ114" s="959" t="s">
        <v>220</v>
      </c>
      <c r="DR114" s="957"/>
      <c r="DS114" s="957"/>
      <c r="DT114" s="957"/>
      <c r="DU114" s="958"/>
      <c r="DV114" s="960" t="s">
        <v>220</v>
      </c>
      <c r="DW114" s="961"/>
      <c r="DX114" s="961"/>
      <c r="DY114" s="961"/>
      <c r="DZ114" s="962"/>
    </row>
    <row r="115" spans="1:130" s="197" customFormat="1" ht="26.25" customHeight="1" x14ac:dyDescent="0.15">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220</v>
      </c>
      <c r="AB115" s="932"/>
      <c r="AC115" s="932"/>
      <c r="AD115" s="932"/>
      <c r="AE115" s="933"/>
      <c r="AF115" s="934" t="s">
        <v>220</v>
      </c>
      <c r="AG115" s="932"/>
      <c r="AH115" s="932"/>
      <c r="AI115" s="932"/>
      <c r="AJ115" s="933"/>
      <c r="AK115" s="934" t="s">
        <v>220</v>
      </c>
      <c r="AL115" s="932"/>
      <c r="AM115" s="932"/>
      <c r="AN115" s="932"/>
      <c r="AO115" s="933"/>
      <c r="AP115" s="935" t="s">
        <v>220</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v>194527</v>
      </c>
      <c r="BR115" s="918"/>
      <c r="BS115" s="918"/>
      <c r="BT115" s="918"/>
      <c r="BU115" s="918"/>
      <c r="BV115" s="918">
        <v>73436</v>
      </c>
      <c r="BW115" s="918"/>
      <c r="BX115" s="918"/>
      <c r="BY115" s="918"/>
      <c r="BZ115" s="918"/>
      <c r="CA115" s="918">
        <v>1603</v>
      </c>
      <c r="CB115" s="918"/>
      <c r="CC115" s="918"/>
      <c r="CD115" s="918"/>
      <c r="CE115" s="918"/>
      <c r="CF115" s="912">
        <v>0</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220</v>
      </c>
      <c r="DH115" s="957"/>
      <c r="DI115" s="957"/>
      <c r="DJ115" s="957"/>
      <c r="DK115" s="958"/>
      <c r="DL115" s="959" t="s">
        <v>220</v>
      </c>
      <c r="DM115" s="957"/>
      <c r="DN115" s="957"/>
      <c r="DO115" s="957"/>
      <c r="DP115" s="958"/>
      <c r="DQ115" s="959" t="s">
        <v>220</v>
      </c>
      <c r="DR115" s="957"/>
      <c r="DS115" s="957"/>
      <c r="DT115" s="957"/>
      <c r="DU115" s="958"/>
      <c r="DV115" s="960" t="s">
        <v>220</v>
      </c>
      <c r="DW115" s="961"/>
      <c r="DX115" s="961"/>
      <c r="DY115" s="961"/>
      <c r="DZ115" s="962"/>
    </row>
    <row r="116" spans="1:130" s="197" customFormat="1" ht="26.25" customHeight="1" x14ac:dyDescent="0.15">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220</v>
      </c>
      <c r="AB116" s="957"/>
      <c r="AC116" s="957"/>
      <c r="AD116" s="957"/>
      <c r="AE116" s="958"/>
      <c r="AF116" s="959" t="s">
        <v>220</v>
      </c>
      <c r="AG116" s="957"/>
      <c r="AH116" s="957"/>
      <c r="AI116" s="957"/>
      <c r="AJ116" s="958"/>
      <c r="AK116" s="959" t="s">
        <v>220</v>
      </c>
      <c r="AL116" s="957"/>
      <c r="AM116" s="957"/>
      <c r="AN116" s="957"/>
      <c r="AO116" s="958"/>
      <c r="AP116" s="960" t="s">
        <v>220</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220</v>
      </c>
      <c r="BR116" s="918"/>
      <c r="BS116" s="918"/>
      <c r="BT116" s="918"/>
      <c r="BU116" s="918"/>
      <c r="BV116" s="918" t="s">
        <v>220</v>
      </c>
      <c r="BW116" s="918"/>
      <c r="BX116" s="918"/>
      <c r="BY116" s="918"/>
      <c r="BZ116" s="918"/>
      <c r="CA116" s="918" t="s">
        <v>220</v>
      </c>
      <c r="CB116" s="918"/>
      <c r="CC116" s="918"/>
      <c r="CD116" s="918"/>
      <c r="CE116" s="918"/>
      <c r="CF116" s="912" t="s">
        <v>220</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220</v>
      </c>
      <c r="DH116" s="957"/>
      <c r="DI116" s="957"/>
      <c r="DJ116" s="957"/>
      <c r="DK116" s="958"/>
      <c r="DL116" s="959" t="s">
        <v>220</v>
      </c>
      <c r="DM116" s="957"/>
      <c r="DN116" s="957"/>
      <c r="DO116" s="957"/>
      <c r="DP116" s="958"/>
      <c r="DQ116" s="959" t="s">
        <v>220</v>
      </c>
      <c r="DR116" s="957"/>
      <c r="DS116" s="957"/>
      <c r="DT116" s="957"/>
      <c r="DU116" s="958"/>
      <c r="DV116" s="960" t="s">
        <v>220</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3868498</v>
      </c>
      <c r="AB117" s="964"/>
      <c r="AC117" s="964"/>
      <c r="AD117" s="964"/>
      <c r="AE117" s="965"/>
      <c r="AF117" s="963">
        <v>3783355</v>
      </c>
      <c r="AG117" s="964"/>
      <c r="AH117" s="964"/>
      <c r="AI117" s="964"/>
      <c r="AJ117" s="965"/>
      <c r="AK117" s="963">
        <v>3553857</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220</v>
      </c>
      <c r="BR117" s="984"/>
      <c r="BS117" s="984"/>
      <c r="BT117" s="984"/>
      <c r="BU117" s="984"/>
      <c r="BV117" s="984" t="s">
        <v>220</v>
      </c>
      <c r="BW117" s="984"/>
      <c r="BX117" s="984"/>
      <c r="BY117" s="984"/>
      <c r="BZ117" s="984"/>
      <c r="CA117" s="984" t="s">
        <v>220</v>
      </c>
      <c r="CB117" s="984"/>
      <c r="CC117" s="984"/>
      <c r="CD117" s="984"/>
      <c r="CE117" s="984"/>
      <c r="CF117" s="912" t="s">
        <v>220</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220</v>
      </c>
      <c r="DH117" s="957"/>
      <c r="DI117" s="957"/>
      <c r="DJ117" s="957"/>
      <c r="DK117" s="958"/>
      <c r="DL117" s="959" t="s">
        <v>220</v>
      </c>
      <c r="DM117" s="957"/>
      <c r="DN117" s="957"/>
      <c r="DO117" s="957"/>
      <c r="DP117" s="958"/>
      <c r="DQ117" s="959" t="s">
        <v>220</v>
      </c>
      <c r="DR117" s="957"/>
      <c r="DS117" s="957"/>
      <c r="DT117" s="957"/>
      <c r="DU117" s="958"/>
      <c r="DV117" s="960" t="s">
        <v>220</v>
      </c>
      <c r="DW117" s="961"/>
      <c r="DX117" s="961"/>
      <c r="DY117" s="961"/>
      <c r="DZ117" s="962"/>
    </row>
    <row r="118" spans="1:130" s="197" customFormat="1" ht="26.25" customHeight="1" x14ac:dyDescent="0.15">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287</v>
      </c>
      <c r="AG118" s="881"/>
      <c r="AH118" s="881"/>
      <c r="AI118" s="881"/>
      <c r="AJ118" s="882"/>
      <c r="AK118" s="880" t="s">
        <v>286</v>
      </c>
      <c r="AL118" s="881"/>
      <c r="AM118" s="881"/>
      <c r="AN118" s="881"/>
      <c r="AO118" s="882"/>
      <c r="AP118" s="988" t="s">
        <v>407</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435</v>
      </c>
      <c r="BP118" s="992"/>
      <c r="BQ118" s="983">
        <v>50372648</v>
      </c>
      <c r="BR118" s="984"/>
      <c r="BS118" s="984"/>
      <c r="BT118" s="984"/>
      <c r="BU118" s="984"/>
      <c r="BV118" s="984">
        <v>48786150</v>
      </c>
      <c r="BW118" s="984"/>
      <c r="BX118" s="984"/>
      <c r="BY118" s="984"/>
      <c r="BZ118" s="984"/>
      <c r="CA118" s="984">
        <v>51225913</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220</v>
      </c>
      <c r="DH118" s="957"/>
      <c r="DI118" s="957"/>
      <c r="DJ118" s="957"/>
      <c r="DK118" s="958"/>
      <c r="DL118" s="959" t="s">
        <v>220</v>
      </c>
      <c r="DM118" s="957"/>
      <c r="DN118" s="957"/>
      <c r="DO118" s="957"/>
      <c r="DP118" s="958"/>
      <c r="DQ118" s="959" t="s">
        <v>220</v>
      </c>
      <c r="DR118" s="957"/>
      <c r="DS118" s="957"/>
      <c r="DT118" s="957"/>
      <c r="DU118" s="958"/>
      <c r="DV118" s="960" t="s">
        <v>220</v>
      </c>
      <c r="DW118" s="961"/>
      <c r="DX118" s="961"/>
      <c r="DY118" s="961"/>
      <c r="DZ118" s="962"/>
    </row>
    <row r="119" spans="1:130" s="197" customFormat="1" ht="26.25" customHeight="1" x14ac:dyDescent="0.15">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220</v>
      </c>
      <c r="AB119" s="888"/>
      <c r="AC119" s="888"/>
      <c r="AD119" s="888"/>
      <c r="AE119" s="889"/>
      <c r="AF119" s="890" t="s">
        <v>220</v>
      </c>
      <c r="AG119" s="888"/>
      <c r="AH119" s="888"/>
      <c r="AI119" s="888"/>
      <c r="AJ119" s="889"/>
      <c r="AK119" s="890" t="s">
        <v>220</v>
      </c>
      <c r="AL119" s="888"/>
      <c r="AM119" s="888"/>
      <c r="AN119" s="888"/>
      <c r="AO119" s="889"/>
      <c r="AP119" s="891" t="s">
        <v>220</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12021199</v>
      </c>
      <c r="BR119" s="925"/>
      <c r="BS119" s="925"/>
      <c r="BT119" s="925"/>
      <c r="BU119" s="925"/>
      <c r="BV119" s="925">
        <v>13746700</v>
      </c>
      <c r="BW119" s="925"/>
      <c r="BX119" s="925"/>
      <c r="BY119" s="925"/>
      <c r="BZ119" s="925"/>
      <c r="CA119" s="925">
        <v>14654365</v>
      </c>
      <c r="CB119" s="925"/>
      <c r="CC119" s="925"/>
      <c r="CD119" s="925"/>
      <c r="CE119" s="925"/>
      <c r="CF119" s="939">
        <v>96.4</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220</v>
      </c>
      <c r="DH119" s="996"/>
      <c r="DI119" s="996"/>
      <c r="DJ119" s="996"/>
      <c r="DK119" s="997"/>
      <c r="DL119" s="998" t="s">
        <v>220</v>
      </c>
      <c r="DM119" s="996"/>
      <c r="DN119" s="996"/>
      <c r="DO119" s="996"/>
      <c r="DP119" s="997"/>
      <c r="DQ119" s="998" t="s">
        <v>220</v>
      </c>
      <c r="DR119" s="996"/>
      <c r="DS119" s="996"/>
      <c r="DT119" s="996"/>
      <c r="DU119" s="997"/>
      <c r="DV119" s="999" t="s">
        <v>220</v>
      </c>
      <c r="DW119" s="1000"/>
      <c r="DX119" s="1000"/>
      <c r="DY119" s="1000"/>
      <c r="DZ119" s="1001"/>
    </row>
    <row r="120" spans="1:130" s="197" customFormat="1" ht="26.25" customHeight="1" x14ac:dyDescent="0.15">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220</v>
      </c>
      <c r="AB120" s="957"/>
      <c r="AC120" s="957"/>
      <c r="AD120" s="957"/>
      <c r="AE120" s="958"/>
      <c r="AF120" s="959" t="s">
        <v>220</v>
      </c>
      <c r="AG120" s="957"/>
      <c r="AH120" s="957"/>
      <c r="AI120" s="957"/>
      <c r="AJ120" s="958"/>
      <c r="AK120" s="959" t="s">
        <v>220</v>
      </c>
      <c r="AL120" s="957"/>
      <c r="AM120" s="957"/>
      <c r="AN120" s="957"/>
      <c r="AO120" s="958"/>
      <c r="AP120" s="960" t="s">
        <v>220</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7823260</v>
      </c>
      <c r="BR120" s="918"/>
      <c r="BS120" s="918"/>
      <c r="BT120" s="918"/>
      <c r="BU120" s="918"/>
      <c r="BV120" s="918">
        <v>7219718</v>
      </c>
      <c r="BW120" s="918"/>
      <c r="BX120" s="918"/>
      <c r="BY120" s="918"/>
      <c r="BZ120" s="918"/>
      <c r="CA120" s="918">
        <v>6645878</v>
      </c>
      <c r="CB120" s="918"/>
      <c r="CC120" s="918"/>
      <c r="CD120" s="918"/>
      <c r="CE120" s="918"/>
      <c r="CF120" s="912">
        <v>43.7</v>
      </c>
      <c r="CG120" s="913"/>
      <c r="CH120" s="913"/>
      <c r="CI120" s="913"/>
      <c r="CJ120" s="913"/>
      <c r="CK120" s="1011" t="s">
        <v>441</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15980168</v>
      </c>
      <c r="DH120" s="925"/>
      <c r="DI120" s="925"/>
      <c r="DJ120" s="925"/>
      <c r="DK120" s="925"/>
      <c r="DL120" s="925">
        <v>15563684</v>
      </c>
      <c r="DM120" s="925"/>
      <c r="DN120" s="925"/>
      <c r="DO120" s="925"/>
      <c r="DP120" s="925"/>
      <c r="DQ120" s="925">
        <v>15003172</v>
      </c>
      <c r="DR120" s="925"/>
      <c r="DS120" s="925"/>
      <c r="DT120" s="925"/>
      <c r="DU120" s="925"/>
      <c r="DV120" s="926">
        <v>98.7</v>
      </c>
      <c r="DW120" s="926"/>
      <c r="DX120" s="926"/>
      <c r="DY120" s="926"/>
      <c r="DZ120" s="927"/>
    </row>
    <row r="121" spans="1:130" s="197" customFormat="1" ht="26.25" customHeight="1" x14ac:dyDescent="0.15">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220</v>
      </c>
      <c r="AB121" s="957"/>
      <c r="AC121" s="957"/>
      <c r="AD121" s="957"/>
      <c r="AE121" s="958"/>
      <c r="AF121" s="959" t="s">
        <v>220</v>
      </c>
      <c r="AG121" s="957"/>
      <c r="AH121" s="957"/>
      <c r="AI121" s="957"/>
      <c r="AJ121" s="958"/>
      <c r="AK121" s="959" t="s">
        <v>220</v>
      </c>
      <c r="AL121" s="957"/>
      <c r="AM121" s="957"/>
      <c r="AN121" s="957"/>
      <c r="AO121" s="958"/>
      <c r="AP121" s="960" t="s">
        <v>220</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35355372</v>
      </c>
      <c r="BR121" s="984"/>
      <c r="BS121" s="984"/>
      <c r="BT121" s="984"/>
      <c r="BU121" s="984"/>
      <c r="BV121" s="984">
        <v>36101093</v>
      </c>
      <c r="BW121" s="984"/>
      <c r="BX121" s="984"/>
      <c r="BY121" s="984"/>
      <c r="BZ121" s="984"/>
      <c r="CA121" s="984">
        <v>37292529</v>
      </c>
      <c r="CB121" s="984"/>
      <c r="CC121" s="984"/>
      <c r="CD121" s="984"/>
      <c r="CE121" s="984"/>
      <c r="CF121" s="1022">
        <v>245.4</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6485230</v>
      </c>
      <c r="DH121" s="918"/>
      <c r="DI121" s="918"/>
      <c r="DJ121" s="918"/>
      <c r="DK121" s="918"/>
      <c r="DL121" s="918">
        <v>5658205</v>
      </c>
      <c r="DM121" s="918"/>
      <c r="DN121" s="918"/>
      <c r="DO121" s="918"/>
      <c r="DP121" s="918"/>
      <c r="DQ121" s="918">
        <v>6101274</v>
      </c>
      <c r="DR121" s="918"/>
      <c r="DS121" s="918"/>
      <c r="DT121" s="918"/>
      <c r="DU121" s="918"/>
      <c r="DV121" s="919">
        <v>40.1</v>
      </c>
      <c r="DW121" s="919"/>
      <c r="DX121" s="919"/>
      <c r="DY121" s="919"/>
      <c r="DZ121" s="920"/>
    </row>
    <row r="122" spans="1:130" s="197" customFormat="1" ht="26.25" customHeight="1" x14ac:dyDescent="0.15">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220</v>
      </c>
      <c r="AB122" s="957"/>
      <c r="AC122" s="957"/>
      <c r="AD122" s="957"/>
      <c r="AE122" s="958"/>
      <c r="AF122" s="959" t="s">
        <v>220</v>
      </c>
      <c r="AG122" s="957"/>
      <c r="AH122" s="957"/>
      <c r="AI122" s="957"/>
      <c r="AJ122" s="958"/>
      <c r="AK122" s="959" t="s">
        <v>220</v>
      </c>
      <c r="AL122" s="957"/>
      <c r="AM122" s="957"/>
      <c r="AN122" s="957"/>
      <c r="AO122" s="958"/>
      <c r="AP122" s="960" t="s">
        <v>220</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444</v>
      </c>
      <c r="BP122" s="992"/>
      <c r="BQ122" s="1032">
        <v>55199831</v>
      </c>
      <c r="BR122" s="1033"/>
      <c r="BS122" s="1033"/>
      <c r="BT122" s="1033"/>
      <c r="BU122" s="1033"/>
      <c r="BV122" s="1033">
        <v>57067511</v>
      </c>
      <c r="BW122" s="1033"/>
      <c r="BX122" s="1033"/>
      <c r="BY122" s="1033"/>
      <c r="BZ122" s="1033"/>
      <c r="CA122" s="1033">
        <v>58592772</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724370</v>
      </c>
      <c r="DH122" s="918"/>
      <c r="DI122" s="918"/>
      <c r="DJ122" s="918"/>
      <c r="DK122" s="918"/>
      <c r="DL122" s="918">
        <v>724232</v>
      </c>
      <c r="DM122" s="918"/>
      <c r="DN122" s="918"/>
      <c r="DO122" s="918"/>
      <c r="DP122" s="918"/>
      <c r="DQ122" s="918">
        <v>723779</v>
      </c>
      <c r="DR122" s="918"/>
      <c r="DS122" s="918"/>
      <c r="DT122" s="918"/>
      <c r="DU122" s="918"/>
      <c r="DV122" s="919">
        <v>4.8</v>
      </c>
      <c r="DW122" s="919"/>
      <c r="DX122" s="919"/>
      <c r="DY122" s="919"/>
      <c r="DZ122" s="920"/>
    </row>
    <row r="123" spans="1:130" s="197" customFormat="1" ht="26.25" customHeight="1" thickBot="1" x14ac:dyDescent="0.2">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220</v>
      </c>
      <c r="AB123" s="957"/>
      <c r="AC123" s="957"/>
      <c r="AD123" s="957"/>
      <c r="AE123" s="958"/>
      <c r="AF123" s="959" t="s">
        <v>220</v>
      </c>
      <c r="AG123" s="957"/>
      <c r="AH123" s="957"/>
      <c r="AI123" s="957"/>
      <c r="AJ123" s="958"/>
      <c r="AK123" s="959" t="s">
        <v>220</v>
      </c>
      <c r="AL123" s="957"/>
      <c r="AM123" s="957"/>
      <c r="AN123" s="957"/>
      <c r="AO123" s="958"/>
      <c r="AP123" s="960" t="s">
        <v>220</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220</v>
      </c>
      <c r="BR123" s="1025"/>
      <c r="BS123" s="1025"/>
      <c r="BT123" s="1025"/>
      <c r="BU123" s="1025"/>
      <c r="BV123" s="1025" t="s">
        <v>220</v>
      </c>
      <c r="BW123" s="1025"/>
      <c r="BX123" s="1025"/>
      <c r="BY123" s="1025"/>
      <c r="BZ123" s="1025"/>
      <c r="CA123" s="1025" t="s">
        <v>220</v>
      </c>
      <c r="CB123" s="1025"/>
      <c r="CC123" s="1025"/>
      <c r="CD123" s="1025"/>
      <c r="CE123" s="1025"/>
      <c r="CF123" s="1026"/>
      <c r="CG123" s="1027"/>
      <c r="CH123" s="1027"/>
      <c r="CI123" s="1027"/>
      <c r="CJ123" s="1028"/>
      <c r="CK123" s="1014"/>
      <c r="CL123" s="1015"/>
      <c r="CM123" s="1015"/>
      <c r="CN123" s="1015"/>
      <c r="CO123" s="1016"/>
      <c r="CP123" s="1005" t="s">
        <v>391</v>
      </c>
      <c r="CQ123" s="1006"/>
      <c r="CR123" s="1006"/>
      <c r="CS123" s="1006"/>
      <c r="CT123" s="1006"/>
      <c r="CU123" s="1006"/>
      <c r="CV123" s="1006"/>
      <c r="CW123" s="1006"/>
      <c r="CX123" s="1006"/>
      <c r="CY123" s="1006"/>
      <c r="CZ123" s="1006"/>
      <c r="DA123" s="1006"/>
      <c r="DB123" s="1006"/>
      <c r="DC123" s="1006"/>
      <c r="DD123" s="1006"/>
      <c r="DE123" s="1006"/>
      <c r="DF123" s="1007"/>
      <c r="DG123" s="956">
        <v>206797</v>
      </c>
      <c r="DH123" s="957"/>
      <c r="DI123" s="957"/>
      <c r="DJ123" s="957"/>
      <c r="DK123" s="958"/>
      <c r="DL123" s="959">
        <v>192728</v>
      </c>
      <c r="DM123" s="957"/>
      <c r="DN123" s="957"/>
      <c r="DO123" s="957"/>
      <c r="DP123" s="958"/>
      <c r="DQ123" s="959">
        <v>178711</v>
      </c>
      <c r="DR123" s="957"/>
      <c r="DS123" s="957"/>
      <c r="DT123" s="957"/>
      <c r="DU123" s="958"/>
      <c r="DV123" s="960">
        <v>1.2</v>
      </c>
      <c r="DW123" s="961"/>
      <c r="DX123" s="961"/>
      <c r="DY123" s="961"/>
      <c r="DZ123" s="962"/>
    </row>
    <row r="124" spans="1:130" s="197" customFormat="1" ht="26.25" customHeight="1" x14ac:dyDescent="0.15">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220</v>
      </c>
      <c r="AB124" s="957"/>
      <c r="AC124" s="957"/>
      <c r="AD124" s="957"/>
      <c r="AE124" s="958"/>
      <c r="AF124" s="959" t="s">
        <v>220</v>
      </c>
      <c r="AG124" s="957"/>
      <c r="AH124" s="957"/>
      <c r="AI124" s="957"/>
      <c r="AJ124" s="958"/>
      <c r="AK124" s="959" t="s">
        <v>220</v>
      </c>
      <c r="AL124" s="957"/>
      <c r="AM124" s="957"/>
      <c r="AN124" s="957"/>
      <c r="AO124" s="958"/>
      <c r="AP124" s="960" t="s">
        <v>220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t="s">
        <v>220</v>
      </c>
      <c r="DH124" s="996"/>
      <c r="DI124" s="996"/>
      <c r="DJ124" s="996"/>
      <c r="DK124" s="997"/>
      <c r="DL124" s="998" t="s">
        <v>220</v>
      </c>
      <c r="DM124" s="996"/>
      <c r="DN124" s="996"/>
      <c r="DO124" s="996"/>
      <c r="DP124" s="997"/>
      <c r="DQ124" s="998" t="s">
        <v>220</v>
      </c>
      <c r="DR124" s="996"/>
      <c r="DS124" s="996"/>
      <c r="DT124" s="996"/>
      <c r="DU124" s="997"/>
      <c r="DV124" s="999" t="s">
        <v>220</v>
      </c>
      <c r="DW124" s="1000"/>
      <c r="DX124" s="1000"/>
      <c r="DY124" s="1000"/>
      <c r="DZ124" s="1001"/>
    </row>
    <row r="125" spans="1:130" s="197" customFormat="1" ht="26.25" customHeight="1" thickBot="1" x14ac:dyDescent="0.2">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220</v>
      </c>
      <c r="AB125" s="957"/>
      <c r="AC125" s="957"/>
      <c r="AD125" s="957"/>
      <c r="AE125" s="958"/>
      <c r="AF125" s="959" t="s">
        <v>220</v>
      </c>
      <c r="AG125" s="957"/>
      <c r="AH125" s="957"/>
      <c r="AI125" s="957"/>
      <c r="AJ125" s="958"/>
      <c r="AK125" s="959" t="s">
        <v>220</v>
      </c>
      <c r="AL125" s="957"/>
      <c r="AM125" s="957"/>
      <c r="AN125" s="957"/>
      <c r="AO125" s="958"/>
      <c r="AP125" s="960" t="s">
        <v>220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220</v>
      </c>
      <c r="DH125" s="925"/>
      <c r="DI125" s="925"/>
      <c r="DJ125" s="925"/>
      <c r="DK125" s="925"/>
      <c r="DL125" s="925" t="s">
        <v>220</v>
      </c>
      <c r="DM125" s="925"/>
      <c r="DN125" s="925"/>
      <c r="DO125" s="925"/>
      <c r="DP125" s="925"/>
      <c r="DQ125" s="925" t="s">
        <v>220</v>
      </c>
      <c r="DR125" s="925"/>
      <c r="DS125" s="925"/>
      <c r="DT125" s="925"/>
      <c r="DU125" s="925"/>
      <c r="DV125" s="926" t="s">
        <v>220</v>
      </c>
      <c r="DW125" s="926"/>
      <c r="DX125" s="926"/>
      <c r="DY125" s="926"/>
      <c r="DZ125" s="927"/>
    </row>
    <row r="126" spans="1:130" s="197" customFormat="1" ht="26.25" customHeight="1" x14ac:dyDescent="0.15">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220</v>
      </c>
      <c r="AB126" s="957"/>
      <c r="AC126" s="957"/>
      <c r="AD126" s="957"/>
      <c r="AE126" s="958"/>
      <c r="AF126" s="959" t="s">
        <v>220</v>
      </c>
      <c r="AG126" s="957"/>
      <c r="AH126" s="957"/>
      <c r="AI126" s="957"/>
      <c r="AJ126" s="958"/>
      <c r="AK126" s="959" t="s">
        <v>220</v>
      </c>
      <c r="AL126" s="957"/>
      <c r="AM126" s="957"/>
      <c r="AN126" s="957"/>
      <c r="AO126" s="958"/>
      <c r="AP126" s="960" t="s">
        <v>220</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v>189593</v>
      </c>
      <c r="DH126" s="918"/>
      <c r="DI126" s="918"/>
      <c r="DJ126" s="918"/>
      <c r="DK126" s="918"/>
      <c r="DL126" s="918">
        <v>73106</v>
      </c>
      <c r="DM126" s="918"/>
      <c r="DN126" s="918"/>
      <c r="DO126" s="918"/>
      <c r="DP126" s="918"/>
      <c r="DQ126" s="918" t="s">
        <v>220</v>
      </c>
      <c r="DR126" s="918"/>
      <c r="DS126" s="918"/>
      <c r="DT126" s="918"/>
      <c r="DU126" s="918"/>
      <c r="DV126" s="919" t="s">
        <v>220</v>
      </c>
      <c r="DW126" s="919"/>
      <c r="DX126" s="919"/>
      <c r="DY126" s="919"/>
      <c r="DZ126" s="920"/>
    </row>
    <row r="127" spans="1:130" s="197" customFormat="1" ht="26.25" customHeight="1" thickBot="1" x14ac:dyDescent="0.2">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220</v>
      </c>
      <c r="AB127" s="957"/>
      <c r="AC127" s="957"/>
      <c r="AD127" s="957"/>
      <c r="AE127" s="958"/>
      <c r="AF127" s="959" t="s">
        <v>220</v>
      </c>
      <c r="AG127" s="957"/>
      <c r="AH127" s="957"/>
      <c r="AI127" s="957"/>
      <c r="AJ127" s="958"/>
      <c r="AK127" s="959" t="s">
        <v>220</v>
      </c>
      <c r="AL127" s="957"/>
      <c r="AM127" s="957"/>
      <c r="AN127" s="957"/>
      <c r="AO127" s="958"/>
      <c r="AP127" s="960" t="s">
        <v>220</v>
      </c>
      <c r="AQ127" s="961"/>
      <c r="AR127" s="961"/>
      <c r="AS127" s="961"/>
      <c r="AT127" s="962"/>
      <c r="AU127" s="233"/>
      <c r="AV127" s="233"/>
      <c r="AW127" s="233"/>
      <c r="AX127" s="884" t="s">
        <v>455</v>
      </c>
      <c r="AY127" s="885"/>
      <c r="AZ127" s="885"/>
      <c r="BA127" s="885"/>
      <c r="BB127" s="885"/>
      <c r="BC127" s="885"/>
      <c r="BD127" s="885"/>
      <c r="BE127" s="886"/>
      <c r="BF127" s="1039" t="s">
        <v>220</v>
      </c>
      <c r="BG127" s="1040"/>
      <c r="BH127" s="1040"/>
      <c r="BI127" s="1040"/>
      <c r="BJ127" s="1040"/>
      <c r="BK127" s="1040"/>
      <c r="BL127" s="1049"/>
      <c r="BM127" s="1039">
        <v>12.61</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v>4934</v>
      </c>
      <c r="DH127" s="1046"/>
      <c r="DI127" s="1046"/>
      <c r="DJ127" s="1046"/>
      <c r="DK127" s="1046"/>
      <c r="DL127" s="1046">
        <v>330</v>
      </c>
      <c r="DM127" s="1046"/>
      <c r="DN127" s="1046"/>
      <c r="DO127" s="1046"/>
      <c r="DP127" s="1046"/>
      <c r="DQ127" s="1046">
        <v>1603</v>
      </c>
      <c r="DR127" s="1046"/>
      <c r="DS127" s="1046"/>
      <c r="DT127" s="1046"/>
      <c r="DU127" s="1046"/>
      <c r="DV127" s="1047">
        <v>0</v>
      </c>
      <c r="DW127" s="1047"/>
      <c r="DX127" s="1047"/>
      <c r="DY127" s="1047"/>
      <c r="DZ127" s="1048"/>
    </row>
    <row r="128" spans="1:130" s="197" customFormat="1" ht="26.25" customHeight="1" x14ac:dyDescent="0.15">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424170</v>
      </c>
      <c r="AB128" s="1088"/>
      <c r="AC128" s="1088"/>
      <c r="AD128" s="1088"/>
      <c r="AE128" s="1089"/>
      <c r="AF128" s="1090">
        <v>402606</v>
      </c>
      <c r="AG128" s="1088"/>
      <c r="AH128" s="1088"/>
      <c r="AI128" s="1088"/>
      <c r="AJ128" s="1089"/>
      <c r="AK128" s="1090">
        <v>419830</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220</v>
      </c>
      <c r="BG128" s="1065"/>
      <c r="BH128" s="1065"/>
      <c r="BI128" s="1065"/>
      <c r="BJ128" s="1065"/>
      <c r="BK128" s="1065"/>
      <c r="BL128" s="1066"/>
      <c r="BM128" s="1064">
        <v>17.61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17444106</v>
      </c>
      <c r="AB129" s="957"/>
      <c r="AC129" s="957"/>
      <c r="AD129" s="957"/>
      <c r="AE129" s="958"/>
      <c r="AF129" s="959">
        <v>17527341</v>
      </c>
      <c r="AG129" s="957"/>
      <c r="AH129" s="957"/>
      <c r="AI129" s="957"/>
      <c r="AJ129" s="958"/>
      <c r="AK129" s="959">
        <v>17694595</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5.4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2518569</v>
      </c>
      <c r="AB130" s="957"/>
      <c r="AC130" s="957"/>
      <c r="AD130" s="957"/>
      <c r="AE130" s="958"/>
      <c r="AF130" s="959">
        <v>2500569</v>
      </c>
      <c r="AG130" s="957"/>
      <c r="AH130" s="957"/>
      <c r="AI130" s="957"/>
      <c r="AJ130" s="958"/>
      <c r="AK130" s="959">
        <v>2495048</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t="s">
        <v>220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14925537</v>
      </c>
      <c r="AB131" s="996"/>
      <c r="AC131" s="996"/>
      <c r="AD131" s="996"/>
      <c r="AE131" s="997"/>
      <c r="AF131" s="998">
        <v>15026772</v>
      </c>
      <c r="AG131" s="996"/>
      <c r="AH131" s="996"/>
      <c r="AI131" s="996"/>
      <c r="AJ131" s="997"/>
      <c r="AK131" s="998">
        <v>15199547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6.2025172030000002</v>
      </c>
      <c r="AB132" s="1102"/>
      <c r="AC132" s="1102"/>
      <c r="AD132" s="1102"/>
      <c r="AE132" s="1103"/>
      <c r="AF132" s="1104">
        <v>5.8574123570000003</v>
      </c>
      <c r="AG132" s="1102"/>
      <c r="AH132" s="1102"/>
      <c r="AI132" s="1102"/>
      <c r="AJ132" s="1103"/>
      <c r="AK132" s="1104">
        <v>4.2039344989999998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8.5</v>
      </c>
      <c r="AB133" s="1109"/>
      <c r="AC133" s="1109"/>
      <c r="AD133" s="1109"/>
      <c r="AE133" s="1110"/>
      <c r="AF133" s="1108">
        <v>6.8</v>
      </c>
      <c r="AG133" s="1109"/>
      <c r="AH133" s="1109"/>
      <c r="AI133" s="1109"/>
      <c r="AJ133" s="1110"/>
      <c r="AK133" s="1108">
        <v>5.4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28" zoomScaleNormal="85" zoomScaleSheetLayoutView="55" workbookViewId="0">
      <selection activeCell="J73" sqref="J73"/>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5" zoomScaleNormal="40" zoomScaleSheetLayoutView="55" workbookViewId="0">
      <selection activeCell="B1" sqref="B1:DI1"/>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7" workbookViewId="0">
      <selection activeCell="B1" sqref="B1:DI1"/>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5" t="s">
        <v>471</v>
      </c>
      <c r="L7" s="254"/>
      <c r="M7" s="255" t="s">
        <v>472</v>
      </c>
      <c r="N7" s="256"/>
    </row>
    <row r="8" spans="1:16" x14ac:dyDescent="0.15">
      <c r="A8" s="248"/>
      <c r="B8" s="244"/>
      <c r="C8" s="244"/>
      <c r="D8" s="244"/>
      <c r="E8" s="244"/>
      <c r="F8" s="244"/>
      <c r="G8" s="257"/>
      <c r="H8" s="258"/>
      <c r="I8" s="258"/>
      <c r="J8" s="259"/>
      <c r="K8" s="1116"/>
      <c r="L8" s="260" t="s">
        <v>473</v>
      </c>
      <c r="M8" s="261" t="s">
        <v>474</v>
      </c>
      <c r="N8" s="262" t="s">
        <v>475</v>
      </c>
    </row>
    <row r="9" spans="1:16" x14ac:dyDescent="0.15">
      <c r="A9" s="248"/>
      <c r="B9" s="244"/>
      <c r="C9" s="244"/>
      <c r="D9" s="244"/>
      <c r="E9" s="244"/>
      <c r="F9" s="244"/>
      <c r="G9" s="1117" t="s">
        <v>476</v>
      </c>
      <c r="H9" s="1118"/>
      <c r="I9" s="1118"/>
      <c r="J9" s="1119"/>
      <c r="K9" s="263">
        <v>4715217</v>
      </c>
      <c r="L9" s="264">
        <v>57203</v>
      </c>
      <c r="M9" s="265">
        <v>64737</v>
      </c>
      <c r="N9" s="266">
        <v>-11.6</v>
      </c>
    </row>
    <row r="10" spans="1:16" x14ac:dyDescent="0.15">
      <c r="A10" s="248"/>
      <c r="B10" s="244"/>
      <c r="C10" s="244"/>
      <c r="D10" s="244"/>
      <c r="E10" s="244"/>
      <c r="F10" s="244"/>
      <c r="G10" s="1117" t="s">
        <v>477</v>
      </c>
      <c r="H10" s="1118"/>
      <c r="I10" s="1118"/>
      <c r="J10" s="1119"/>
      <c r="K10" s="267">
        <v>584128</v>
      </c>
      <c r="L10" s="268">
        <v>7086</v>
      </c>
      <c r="M10" s="269">
        <v>4418</v>
      </c>
      <c r="N10" s="270">
        <v>60.4</v>
      </c>
    </row>
    <row r="11" spans="1:16" ht="13.5" customHeight="1" x14ac:dyDescent="0.15">
      <c r="A11" s="248"/>
      <c r="B11" s="244"/>
      <c r="C11" s="244"/>
      <c r="D11" s="244"/>
      <c r="E11" s="244"/>
      <c r="F11" s="244"/>
      <c r="G11" s="1117" t="s">
        <v>478</v>
      </c>
      <c r="H11" s="1118"/>
      <c r="I11" s="1118"/>
      <c r="J11" s="1119"/>
      <c r="K11" s="267">
        <v>551505</v>
      </c>
      <c r="L11" s="268">
        <v>6691</v>
      </c>
      <c r="M11" s="269">
        <v>5597</v>
      </c>
      <c r="N11" s="270">
        <v>19.5</v>
      </c>
    </row>
    <row r="12" spans="1:16" ht="13.5" customHeight="1" x14ac:dyDescent="0.15">
      <c r="A12" s="248"/>
      <c r="B12" s="244"/>
      <c r="C12" s="244"/>
      <c r="D12" s="244"/>
      <c r="E12" s="244"/>
      <c r="F12" s="244"/>
      <c r="G12" s="1117" t="s">
        <v>479</v>
      </c>
      <c r="H12" s="1118"/>
      <c r="I12" s="1118"/>
      <c r="J12" s="1119"/>
      <c r="K12" s="267">
        <v>562882</v>
      </c>
      <c r="L12" s="268">
        <v>6829</v>
      </c>
      <c r="M12" s="269">
        <v>967</v>
      </c>
      <c r="N12" s="270">
        <v>606.20000000000005</v>
      </c>
    </row>
    <row r="13" spans="1:16" ht="13.5" customHeight="1" x14ac:dyDescent="0.15">
      <c r="A13" s="248"/>
      <c r="B13" s="244"/>
      <c r="C13" s="244"/>
      <c r="D13" s="244"/>
      <c r="E13" s="244"/>
      <c r="F13" s="244"/>
      <c r="G13" s="1117" t="s">
        <v>480</v>
      </c>
      <c r="H13" s="1118"/>
      <c r="I13" s="1118"/>
      <c r="J13" s="1119"/>
      <c r="K13" s="267" t="s">
        <v>481</v>
      </c>
      <c r="L13" s="268" t="s">
        <v>481</v>
      </c>
      <c r="M13" s="269">
        <v>2</v>
      </c>
      <c r="N13" s="270" t="s">
        <v>481</v>
      </c>
    </row>
    <row r="14" spans="1:16" ht="13.5" customHeight="1" x14ac:dyDescent="0.15">
      <c r="A14" s="248"/>
      <c r="B14" s="244"/>
      <c r="C14" s="244"/>
      <c r="D14" s="244"/>
      <c r="E14" s="244"/>
      <c r="F14" s="244"/>
      <c r="G14" s="1117" t="s">
        <v>482</v>
      </c>
      <c r="H14" s="1118"/>
      <c r="I14" s="1118"/>
      <c r="J14" s="1119"/>
      <c r="K14" s="267">
        <v>256952</v>
      </c>
      <c r="L14" s="268">
        <v>3117</v>
      </c>
      <c r="M14" s="269">
        <v>2800</v>
      </c>
      <c r="N14" s="270">
        <v>11.3</v>
      </c>
    </row>
    <row r="15" spans="1:16" ht="13.5" customHeight="1" x14ac:dyDescent="0.15">
      <c r="A15" s="248"/>
      <c r="B15" s="244"/>
      <c r="C15" s="244"/>
      <c r="D15" s="244"/>
      <c r="E15" s="244"/>
      <c r="F15" s="244"/>
      <c r="G15" s="1117" t="s">
        <v>483</v>
      </c>
      <c r="H15" s="1118"/>
      <c r="I15" s="1118"/>
      <c r="J15" s="1119"/>
      <c r="K15" s="267">
        <v>106726</v>
      </c>
      <c r="L15" s="268">
        <v>1295</v>
      </c>
      <c r="M15" s="269">
        <v>1482</v>
      </c>
      <c r="N15" s="270">
        <v>-12.6</v>
      </c>
    </row>
    <row r="16" spans="1:16" x14ac:dyDescent="0.15">
      <c r="A16" s="248"/>
      <c r="B16" s="244"/>
      <c r="C16" s="244"/>
      <c r="D16" s="244"/>
      <c r="E16" s="244"/>
      <c r="F16" s="244"/>
      <c r="G16" s="1120" t="s">
        <v>484</v>
      </c>
      <c r="H16" s="1121"/>
      <c r="I16" s="1121"/>
      <c r="J16" s="1122"/>
      <c r="K16" s="268">
        <v>-747603</v>
      </c>
      <c r="L16" s="268">
        <v>-9070</v>
      </c>
      <c r="M16" s="269">
        <v>-7690</v>
      </c>
      <c r="N16" s="270">
        <v>17.899999999999999</v>
      </c>
    </row>
    <row r="17" spans="1:16" x14ac:dyDescent="0.15">
      <c r="A17" s="248"/>
      <c r="B17" s="244"/>
      <c r="C17" s="244"/>
      <c r="D17" s="244"/>
      <c r="E17" s="244"/>
      <c r="F17" s="244"/>
      <c r="G17" s="1120" t="s">
        <v>170</v>
      </c>
      <c r="H17" s="1121"/>
      <c r="I17" s="1121"/>
      <c r="J17" s="1122"/>
      <c r="K17" s="268">
        <v>6029807</v>
      </c>
      <c r="L17" s="268">
        <v>73152</v>
      </c>
      <c r="M17" s="269">
        <v>72313</v>
      </c>
      <c r="N17" s="270">
        <v>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2" t="s">
        <v>489</v>
      </c>
      <c r="H21" s="1113"/>
      <c r="I21" s="1113"/>
      <c r="J21" s="1114"/>
      <c r="K21" s="280">
        <v>6.48</v>
      </c>
      <c r="L21" s="281">
        <v>7.17</v>
      </c>
      <c r="M21" s="282">
        <v>-0.69</v>
      </c>
      <c r="N21" s="249"/>
      <c r="O21" s="283"/>
      <c r="P21" s="279"/>
    </row>
    <row r="22" spans="1:16" s="284" customFormat="1" x14ac:dyDescent="0.15">
      <c r="A22" s="279"/>
      <c r="B22" s="249"/>
      <c r="C22" s="249"/>
      <c r="D22" s="249"/>
      <c r="E22" s="249"/>
      <c r="F22" s="249"/>
      <c r="G22" s="1112" t="s">
        <v>490</v>
      </c>
      <c r="H22" s="1113"/>
      <c r="I22" s="1113"/>
      <c r="J22" s="1114"/>
      <c r="K22" s="285">
        <v>98.8</v>
      </c>
      <c r="L22" s="286">
        <v>98.1</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5" t="s">
        <v>471</v>
      </c>
      <c r="L30" s="254"/>
      <c r="M30" s="255" t="s">
        <v>472</v>
      </c>
      <c r="N30" s="256"/>
    </row>
    <row r="31" spans="1:16" x14ac:dyDescent="0.15">
      <c r="A31" s="248"/>
      <c r="B31" s="244"/>
      <c r="C31" s="244"/>
      <c r="D31" s="244"/>
      <c r="E31" s="244"/>
      <c r="F31" s="244"/>
      <c r="G31" s="257"/>
      <c r="H31" s="258"/>
      <c r="I31" s="258"/>
      <c r="J31" s="259"/>
      <c r="K31" s="1116"/>
      <c r="L31" s="260" t="s">
        <v>473</v>
      </c>
      <c r="M31" s="261" t="s">
        <v>474</v>
      </c>
      <c r="N31" s="262" t="s">
        <v>475</v>
      </c>
    </row>
    <row r="32" spans="1:16" ht="27" customHeight="1" x14ac:dyDescent="0.15">
      <c r="A32" s="248"/>
      <c r="B32" s="244"/>
      <c r="C32" s="244"/>
      <c r="D32" s="244"/>
      <c r="E32" s="244"/>
      <c r="F32" s="244"/>
      <c r="G32" s="1128" t="s">
        <v>494</v>
      </c>
      <c r="H32" s="1129"/>
      <c r="I32" s="1129"/>
      <c r="J32" s="1130"/>
      <c r="K32" s="294">
        <v>2203985</v>
      </c>
      <c r="L32" s="294">
        <v>26738</v>
      </c>
      <c r="M32" s="295">
        <v>43357</v>
      </c>
      <c r="N32" s="296">
        <v>-38.299999999999997</v>
      </c>
    </row>
    <row r="33" spans="1:16" ht="13.5" customHeight="1" x14ac:dyDescent="0.15">
      <c r="A33" s="248"/>
      <c r="B33" s="244"/>
      <c r="C33" s="244"/>
      <c r="D33" s="244"/>
      <c r="E33" s="244"/>
      <c r="F33" s="244"/>
      <c r="G33" s="1128" t="s">
        <v>495</v>
      </c>
      <c r="H33" s="1129"/>
      <c r="I33" s="1129"/>
      <c r="J33" s="1130"/>
      <c r="K33" s="294" t="s">
        <v>481</v>
      </c>
      <c r="L33" s="294" t="s">
        <v>481</v>
      </c>
      <c r="M33" s="295">
        <v>5</v>
      </c>
      <c r="N33" s="296" t="s">
        <v>481</v>
      </c>
    </row>
    <row r="34" spans="1:16" ht="27" customHeight="1" x14ac:dyDescent="0.15">
      <c r="A34" s="248"/>
      <c r="B34" s="244"/>
      <c r="C34" s="244"/>
      <c r="D34" s="244"/>
      <c r="E34" s="244"/>
      <c r="F34" s="244"/>
      <c r="G34" s="1128" t="s">
        <v>496</v>
      </c>
      <c r="H34" s="1129"/>
      <c r="I34" s="1129"/>
      <c r="J34" s="1130"/>
      <c r="K34" s="294" t="s">
        <v>481</v>
      </c>
      <c r="L34" s="294" t="s">
        <v>481</v>
      </c>
      <c r="M34" s="295">
        <v>40</v>
      </c>
      <c r="N34" s="296" t="s">
        <v>481</v>
      </c>
    </row>
    <row r="35" spans="1:16" ht="27" customHeight="1" x14ac:dyDescent="0.15">
      <c r="A35" s="248"/>
      <c r="B35" s="244"/>
      <c r="C35" s="244"/>
      <c r="D35" s="244"/>
      <c r="E35" s="244"/>
      <c r="F35" s="244"/>
      <c r="G35" s="1128" t="s">
        <v>497</v>
      </c>
      <c r="H35" s="1129"/>
      <c r="I35" s="1129"/>
      <c r="J35" s="1130"/>
      <c r="K35" s="294">
        <v>1251337</v>
      </c>
      <c r="L35" s="294">
        <v>15181</v>
      </c>
      <c r="M35" s="295">
        <v>11850</v>
      </c>
      <c r="N35" s="296">
        <v>28.1</v>
      </c>
    </row>
    <row r="36" spans="1:16" ht="27" customHeight="1" x14ac:dyDescent="0.15">
      <c r="A36" s="248"/>
      <c r="B36" s="244"/>
      <c r="C36" s="244"/>
      <c r="D36" s="244"/>
      <c r="E36" s="244"/>
      <c r="F36" s="244"/>
      <c r="G36" s="1128" t="s">
        <v>498</v>
      </c>
      <c r="H36" s="1129"/>
      <c r="I36" s="1129"/>
      <c r="J36" s="1130"/>
      <c r="K36" s="294">
        <v>98535</v>
      </c>
      <c r="L36" s="294">
        <v>1195</v>
      </c>
      <c r="M36" s="295">
        <v>2171</v>
      </c>
      <c r="N36" s="296">
        <v>-45</v>
      </c>
    </row>
    <row r="37" spans="1:16" ht="13.5" customHeight="1" x14ac:dyDescent="0.15">
      <c r="A37" s="248"/>
      <c r="B37" s="244"/>
      <c r="C37" s="244"/>
      <c r="D37" s="244"/>
      <c r="E37" s="244"/>
      <c r="F37" s="244"/>
      <c r="G37" s="1128" t="s">
        <v>499</v>
      </c>
      <c r="H37" s="1129"/>
      <c r="I37" s="1129"/>
      <c r="J37" s="1130"/>
      <c r="K37" s="294" t="s">
        <v>481</v>
      </c>
      <c r="L37" s="294" t="s">
        <v>481</v>
      </c>
      <c r="M37" s="295">
        <v>1425</v>
      </c>
      <c r="N37" s="296" t="s">
        <v>481</v>
      </c>
    </row>
    <row r="38" spans="1:16" ht="27" customHeight="1" x14ac:dyDescent="0.15">
      <c r="A38" s="248"/>
      <c r="B38" s="244"/>
      <c r="C38" s="244"/>
      <c r="D38" s="244"/>
      <c r="E38" s="244"/>
      <c r="F38" s="244"/>
      <c r="G38" s="1131" t="s">
        <v>500</v>
      </c>
      <c r="H38" s="1132"/>
      <c r="I38" s="1132"/>
      <c r="J38" s="1133"/>
      <c r="K38" s="297" t="s">
        <v>481</v>
      </c>
      <c r="L38" s="297" t="s">
        <v>481</v>
      </c>
      <c r="M38" s="298">
        <v>6</v>
      </c>
      <c r="N38" s="299" t="s">
        <v>481</v>
      </c>
      <c r="O38" s="293"/>
    </row>
    <row r="39" spans="1:16" x14ac:dyDescent="0.15">
      <c r="A39" s="248"/>
      <c r="B39" s="244"/>
      <c r="C39" s="244"/>
      <c r="D39" s="244"/>
      <c r="E39" s="244"/>
      <c r="F39" s="244"/>
      <c r="G39" s="1131" t="s">
        <v>501</v>
      </c>
      <c r="H39" s="1132"/>
      <c r="I39" s="1132"/>
      <c r="J39" s="1133"/>
      <c r="K39" s="300">
        <v>-419830</v>
      </c>
      <c r="L39" s="300">
        <v>-5093</v>
      </c>
      <c r="M39" s="301">
        <v>-5332</v>
      </c>
      <c r="N39" s="302">
        <v>-4.5</v>
      </c>
      <c r="O39" s="293"/>
    </row>
    <row r="40" spans="1:16" ht="27" customHeight="1" x14ac:dyDescent="0.15">
      <c r="A40" s="248"/>
      <c r="B40" s="244"/>
      <c r="C40" s="244"/>
      <c r="D40" s="244"/>
      <c r="E40" s="244"/>
      <c r="F40" s="244"/>
      <c r="G40" s="1128" t="s">
        <v>502</v>
      </c>
      <c r="H40" s="1129"/>
      <c r="I40" s="1129"/>
      <c r="J40" s="1130"/>
      <c r="K40" s="300">
        <v>-2495048</v>
      </c>
      <c r="L40" s="300">
        <v>-30269</v>
      </c>
      <c r="M40" s="301">
        <v>-35626</v>
      </c>
      <c r="N40" s="302">
        <v>-15</v>
      </c>
      <c r="O40" s="293"/>
    </row>
    <row r="41" spans="1:16" x14ac:dyDescent="0.15">
      <c r="A41" s="248"/>
      <c r="B41" s="244"/>
      <c r="C41" s="244"/>
      <c r="D41" s="244"/>
      <c r="E41" s="244"/>
      <c r="F41" s="244"/>
      <c r="G41" s="1134" t="s">
        <v>281</v>
      </c>
      <c r="H41" s="1135"/>
      <c r="I41" s="1135"/>
      <c r="J41" s="1136"/>
      <c r="K41" s="294">
        <v>638979</v>
      </c>
      <c r="L41" s="300">
        <v>7752</v>
      </c>
      <c r="M41" s="301">
        <v>17897</v>
      </c>
      <c r="N41" s="302">
        <v>-56.7</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3" t="s">
        <v>471</v>
      </c>
      <c r="J49" s="1125" t="s">
        <v>506</v>
      </c>
      <c r="K49" s="1126"/>
      <c r="L49" s="1126"/>
      <c r="M49" s="1126"/>
      <c r="N49" s="1127"/>
    </row>
    <row r="50" spans="1:14" x14ac:dyDescent="0.15">
      <c r="A50" s="248"/>
      <c r="B50" s="244"/>
      <c r="C50" s="244"/>
      <c r="D50" s="244"/>
      <c r="E50" s="244"/>
      <c r="F50" s="244"/>
      <c r="G50" s="312"/>
      <c r="H50" s="313"/>
      <c r="I50" s="1124"/>
      <c r="J50" s="314" t="s">
        <v>507</v>
      </c>
      <c r="K50" s="315" t="s">
        <v>508</v>
      </c>
      <c r="L50" s="316" t="s">
        <v>509</v>
      </c>
      <c r="M50" s="317" t="s">
        <v>510</v>
      </c>
      <c r="N50" s="318" t="s">
        <v>511</v>
      </c>
    </row>
    <row r="51" spans="1:14" x14ac:dyDescent="0.15">
      <c r="A51" s="248"/>
      <c r="B51" s="244"/>
      <c r="C51" s="244"/>
      <c r="D51" s="244"/>
      <c r="E51" s="244"/>
      <c r="F51" s="244"/>
      <c r="G51" s="310" t="s">
        <v>512</v>
      </c>
      <c r="H51" s="311"/>
      <c r="I51" s="319">
        <v>2411948</v>
      </c>
      <c r="J51" s="320">
        <v>29956</v>
      </c>
      <c r="K51" s="321">
        <v>-27</v>
      </c>
      <c r="L51" s="322">
        <v>58009</v>
      </c>
      <c r="M51" s="323">
        <v>16.5</v>
      </c>
      <c r="N51" s="324">
        <v>-43.5</v>
      </c>
    </row>
    <row r="52" spans="1:14" x14ac:dyDescent="0.15">
      <c r="A52" s="248"/>
      <c r="B52" s="244"/>
      <c r="C52" s="244"/>
      <c r="D52" s="244"/>
      <c r="E52" s="244"/>
      <c r="F52" s="244"/>
      <c r="G52" s="325"/>
      <c r="H52" s="326" t="s">
        <v>513</v>
      </c>
      <c r="I52" s="327">
        <v>1529577</v>
      </c>
      <c r="J52" s="328">
        <v>18997</v>
      </c>
      <c r="K52" s="329">
        <v>-40.4</v>
      </c>
      <c r="L52" s="330">
        <v>32190</v>
      </c>
      <c r="M52" s="331">
        <v>20.399999999999999</v>
      </c>
      <c r="N52" s="332">
        <v>-60.8</v>
      </c>
    </row>
    <row r="53" spans="1:14" x14ac:dyDescent="0.15">
      <c r="A53" s="248"/>
      <c r="B53" s="244"/>
      <c r="C53" s="244"/>
      <c r="D53" s="244"/>
      <c r="E53" s="244"/>
      <c r="F53" s="244"/>
      <c r="G53" s="310" t="s">
        <v>514</v>
      </c>
      <c r="H53" s="311"/>
      <c r="I53" s="319">
        <v>4329523</v>
      </c>
      <c r="J53" s="320">
        <v>53670</v>
      </c>
      <c r="K53" s="321">
        <v>79.2</v>
      </c>
      <c r="L53" s="322">
        <v>61882</v>
      </c>
      <c r="M53" s="323">
        <v>6.7</v>
      </c>
      <c r="N53" s="324">
        <v>72.5</v>
      </c>
    </row>
    <row r="54" spans="1:14" x14ac:dyDescent="0.15">
      <c r="A54" s="248"/>
      <c r="B54" s="244"/>
      <c r="C54" s="244"/>
      <c r="D54" s="244"/>
      <c r="E54" s="244"/>
      <c r="F54" s="244"/>
      <c r="G54" s="325"/>
      <c r="H54" s="326" t="s">
        <v>513</v>
      </c>
      <c r="I54" s="327">
        <v>1632975</v>
      </c>
      <c r="J54" s="328">
        <v>20243</v>
      </c>
      <c r="K54" s="329">
        <v>6.6</v>
      </c>
      <c r="L54" s="330">
        <v>32175</v>
      </c>
      <c r="M54" s="331">
        <v>0</v>
      </c>
      <c r="N54" s="332">
        <v>6.6</v>
      </c>
    </row>
    <row r="55" spans="1:14" x14ac:dyDescent="0.15">
      <c r="A55" s="248"/>
      <c r="B55" s="244"/>
      <c r="C55" s="244"/>
      <c r="D55" s="244"/>
      <c r="E55" s="244"/>
      <c r="F55" s="244"/>
      <c r="G55" s="310" t="s">
        <v>515</v>
      </c>
      <c r="H55" s="311"/>
      <c r="I55" s="319">
        <v>2435951</v>
      </c>
      <c r="J55" s="320">
        <v>30144</v>
      </c>
      <c r="K55" s="321">
        <v>-43.8</v>
      </c>
      <c r="L55" s="322">
        <v>47569</v>
      </c>
      <c r="M55" s="323">
        <v>-23.1</v>
      </c>
      <c r="N55" s="324">
        <v>-20.7</v>
      </c>
    </row>
    <row r="56" spans="1:14" x14ac:dyDescent="0.15">
      <c r="A56" s="248"/>
      <c r="B56" s="244"/>
      <c r="C56" s="244"/>
      <c r="D56" s="244"/>
      <c r="E56" s="244"/>
      <c r="F56" s="244"/>
      <c r="G56" s="325"/>
      <c r="H56" s="326" t="s">
        <v>513</v>
      </c>
      <c r="I56" s="327">
        <v>1455060</v>
      </c>
      <c r="J56" s="328">
        <v>18006</v>
      </c>
      <c r="K56" s="329">
        <v>-11.1</v>
      </c>
      <c r="L56" s="330">
        <v>26255</v>
      </c>
      <c r="M56" s="331">
        <v>-18.399999999999999</v>
      </c>
      <c r="N56" s="332">
        <v>7.3</v>
      </c>
    </row>
    <row r="57" spans="1:14" x14ac:dyDescent="0.15">
      <c r="A57" s="248"/>
      <c r="B57" s="244"/>
      <c r="C57" s="244"/>
      <c r="D57" s="244"/>
      <c r="E57" s="244"/>
      <c r="F57" s="244"/>
      <c r="G57" s="310" t="s">
        <v>516</v>
      </c>
      <c r="H57" s="311"/>
      <c r="I57" s="319">
        <v>2421283</v>
      </c>
      <c r="J57" s="320">
        <v>29516</v>
      </c>
      <c r="K57" s="321">
        <v>-2.1</v>
      </c>
      <c r="L57" s="322">
        <v>50880</v>
      </c>
      <c r="M57" s="323">
        <v>7</v>
      </c>
      <c r="N57" s="324">
        <v>-9.1</v>
      </c>
    </row>
    <row r="58" spans="1:14" x14ac:dyDescent="0.15">
      <c r="A58" s="248"/>
      <c r="B58" s="244"/>
      <c r="C58" s="244"/>
      <c r="D58" s="244"/>
      <c r="E58" s="244"/>
      <c r="F58" s="244"/>
      <c r="G58" s="325"/>
      <c r="H58" s="326" t="s">
        <v>513</v>
      </c>
      <c r="I58" s="327">
        <v>1286901</v>
      </c>
      <c r="J58" s="328">
        <v>15688</v>
      </c>
      <c r="K58" s="329">
        <v>-12.9</v>
      </c>
      <c r="L58" s="330">
        <v>26879</v>
      </c>
      <c r="M58" s="331">
        <v>2.4</v>
      </c>
      <c r="N58" s="332">
        <v>-15.3</v>
      </c>
    </row>
    <row r="59" spans="1:14" x14ac:dyDescent="0.15">
      <c r="A59" s="248"/>
      <c r="B59" s="244"/>
      <c r="C59" s="244"/>
      <c r="D59" s="244"/>
      <c r="E59" s="244"/>
      <c r="F59" s="244"/>
      <c r="G59" s="310" t="s">
        <v>517</v>
      </c>
      <c r="H59" s="311"/>
      <c r="I59" s="319">
        <v>6247813</v>
      </c>
      <c r="J59" s="320">
        <v>75796</v>
      </c>
      <c r="K59" s="321">
        <v>156.80000000000001</v>
      </c>
      <c r="L59" s="322">
        <v>63956</v>
      </c>
      <c r="M59" s="323">
        <v>25.7</v>
      </c>
      <c r="N59" s="324">
        <v>131.1</v>
      </c>
    </row>
    <row r="60" spans="1:14" x14ac:dyDescent="0.15">
      <c r="A60" s="248"/>
      <c r="B60" s="244"/>
      <c r="C60" s="244"/>
      <c r="D60" s="244"/>
      <c r="E60" s="244"/>
      <c r="F60" s="244"/>
      <c r="G60" s="325"/>
      <c r="H60" s="326" t="s">
        <v>513</v>
      </c>
      <c r="I60" s="333">
        <v>3495647</v>
      </c>
      <c r="J60" s="328">
        <v>42408</v>
      </c>
      <c r="K60" s="329">
        <v>170.3</v>
      </c>
      <c r="L60" s="330">
        <v>29239</v>
      </c>
      <c r="M60" s="331">
        <v>8.8000000000000007</v>
      </c>
      <c r="N60" s="332">
        <v>161.5</v>
      </c>
    </row>
    <row r="61" spans="1:14" x14ac:dyDescent="0.15">
      <c r="A61" s="248"/>
      <c r="B61" s="244"/>
      <c r="C61" s="244"/>
      <c r="D61" s="244"/>
      <c r="E61" s="244"/>
      <c r="F61" s="244"/>
      <c r="G61" s="310" t="s">
        <v>518</v>
      </c>
      <c r="H61" s="334"/>
      <c r="I61" s="335">
        <v>3569304</v>
      </c>
      <c r="J61" s="336">
        <v>43816</v>
      </c>
      <c r="K61" s="337">
        <v>32.6</v>
      </c>
      <c r="L61" s="338">
        <v>56459</v>
      </c>
      <c r="M61" s="339">
        <v>6.6</v>
      </c>
      <c r="N61" s="324">
        <v>26</v>
      </c>
    </row>
    <row r="62" spans="1:14" x14ac:dyDescent="0.15">
      <c r="A62" s="248"/>
      <c r="B62" s="244"/>
      <c r="C62" s="244"/>
      <c r="D62" s="244"/>
      <c r="E62" s="244"/>
      <c r="F62" s="244"/>
      <c r="G62" s="325"/>
      <c r="H62" s="326" t="s">
        <v>513</v>
      </c>
      <c r="I62" s="327">
        <v>1880032</v>
      </c>
      <c r="J62" s="328">
        <v>23068</v>
      </c>
      <c r="K62" s="329">
        <v>22.5</v>
      </c>
      <c r="L62" s="330">
        <v>29348</v>
      </c>
      <c r="M62" s="331">
        <v>2.6</v>
      </c>
      <c r="N62" s="332">
        <v>19.899999999999999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B1" sqref="B1:DI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7" t="s">
        <v>3</v>
      </c>
      <c r="D47" s="1137"/>
      <c r="E47" s="1138"/>
      <c r="F47" s="11">
        <v>15.66</v>
      </c>
      <c r="G47" s="12">
        <v>21.19</v>
      </c>
      <c r="H47" s="12">
        <v>25.25</v>
      </c>
      <c r="I47" s="12">
        <v>28.38</v>
      </c>
      <c r="J47" s="13">
        <v>30.65</v>
      </c>
    </row>
    <row r="48" spans="2:10" ht="57.75" customHeight="1" x14ac:dyDescent="0.15">
      <c r="B48" s="14"/>
      <c r="C48" s="1139" t="s">
        <v>4</v>
      </c>
      <c r="D48" s="1139"/>
      <c r="E48" s="1140"/>
      <c r="F48" s="15">
        <v>7.1</v>
      </c>
      <c r="G48" s="16">
        <v>8.42</v>
      </c>
      <c r="H48" s="16">
        <v>6.46</v>
      </c>
      <c r="I48" s="16">
        <v>5.0999999999999996</v>
      </c>
      <c r="J48" s="17">
        <v>4.8899999999999997</v>
      </c>
    </row>
    <row r="49" spans="2:10" ht="57.75" customHeight="1" thickBot="1" x14ac:dyDescent="0.2">
      <c r="B49" s="18"/>
      <c r="C49" s="1141" t="s">
        <v>5</v>
      </c>
      <c r="D49" s="1141"/>
      <c r="E49" s="1142"/>
      <c r="F49" s="19">
        <v>11.04</v>
      </c>
      <c r="G49" s="20">
        <v>7.79</v>
      </c>
      <c r="H49" s="20">
        <v>2.34</v>
      </c>
      <c r="I49" s="20">
        <v>1.93</v>
      </c>
      <c r="J49" s="21">
        <v>2.38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0" zoomScaleSheetLayoutView="100" workbookViewId="0">
      <selection activeCell="B1" sqref="B1:DI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9" t="s">
        <v>525</v>
      </c>
      <c r="D34" s="1149"/>
      <c r="E34" s="1150"/>
      <c r="F34" s="32">
        <v>2.33</v>
      </c>
      <c r="G34" s="33">
        <v>5.88</v>
      </c>
      <c r="H34" s="33">
        <v>9.49</v>
      </c>
      <c r="I34" s="33">
        <v>15</v>
      </c>
      <c r="J34" s="34">
        <v>20.13</v>
      </c>
      <c r="K34" s="22"/>
      <c r="L34" s="22"/>
      <c r="M34" s="22"/>
      <c r="N34" s="22"/>
      <c r="O34" s="22"/>
      <c r="P34" s="22"/>
    </row>
    <row r="35" spans="1:16" ht="39" customHeight="1" x14ac:dyDescent="0.15">
      <c r="A35" s="22"/>
      <c r="B35" s="35"/>
      <c r="C35" s="1143" t="s">
        <v>526</v>
      </c>
      <c r="D35" s="1144"/>
      <c r="E35" s="1145"/>
      <c r="F35" s="36">
        <v>9.93</v>
      </c>
      <c r="G35" s="37">
        <v>9.82</v>
      </c>
      <c r="H35" s="37">
        <v>9.09</v>
      </c>
      <c r="I35" s="37">
        <v>9.73</v>
      </c>
      <c r="J35" s="38">
        <v>9.64</v>
      </c>
      <c r="K35" s="22"/>
      <c r="L35" s="22"/>
      <c r="M35" s="22"/>
      <c r="N35" s="22"/>
      <c r="O35" s="22"/>
      <c r="P35" s="22"/>
    </row>
    <row r="36" spans="1:16" ht="39" customHeight="1" x14ac:dyDescent="0.15">
      <c r="A36" s="22"/>
      <c r="B36" s="35"/>
      <c r="C36" s="1143" t="s">
        <v>527</v>
      </c>
      <c r="D36" s="1144"/>
      <c r="E36" s="1145"/>
      <c r="F36" s="36">
        <v>7.09</v>
      </c>
      <c r="G36" s="37">
        <v>8.42</v>
      </c>
      <c r="H36" s="37">
        <v>6.45</v>
      </c>
      <c r="I36" s="37">
        <v>5.0999999999999996</v>
      </c>
      <c r="J36" s="38">
        <v>4.8899999999999997</v>
      </c>
      <c r="K36" s="22"/>
      <c r="L36" s="22"/>
      <c r="M36" s="22"/>
      <c r="N36" s="22"/>
      <c r="O36" s="22"/>
      <c r="P36" s="22"/>
    </row>
    <row r="37" spans="1:16" ht="39" customHeight="1" x14ac:dyDescent="0.15">
      <c r="A37" s="22"/>
      <c r="B37" s="35"/>
      <c r="C37" s="1143" t="s">
        <v>528</v>
      </c>
      <c r="D37" s="1144"/>
      <c r="E37" s="1145"/>
      <c r="F37" s="36">
        <v>0.22</v>
      </c>
      <c r="G37" s="37">
        <v>0.24</v>
      </c>
      <c r="H37" s="37">
        <v>0.19</v>
      </c>
      <c r="I37" s="37">
        <v>0.23</v>
      </c>
      <c r="J37" s="38">
        <v>0.22</v>
      </c>
      <c r="K37" s="22"/>
      <c r="L37" s="22"/>
      <c r="M37" s="22"/>
      <c r="N37" s="22"/>
      <c r="O37" s="22"/>
      <c r="P37" s="22"/>
    </row>
    <row r="38" spans="1:16" ht="39" customHeight="1" x14ac:dyDescent="0.15">
      <c r="A38" s="22"/>
      <c r="B38" s="35"/>
      <c r="C38" s="1143" t="s">
        <v>529</v>
      </c>
      <c r="D38" s="1144"/>
      <c r="E38" s="1145"/>
      <c r="F38" s="36">
        <v>0.03</v>
      </c>
      <c r="G38" s="37">
        <v>0.04</v>
      </c>
      <c r="H38" s="37">
        <v>0.06</v>
      </c>
      <c r="I38" s="37">
        <v>0.66</v>
      </c>
      <c r="J38" s="38">
        <v>0.05</v>
      </c>
      <c r="K38" s="22"/>
      <c r="L38" s="22"/>
      <c r="M38" s="22"/>
      <c r="N38" s="22"/>
      <c r="O38" s="22"/>
      <c r="P38" s="22"/>
    </row>
    <row r="39" spans="1:16" ht="39" customHeight="1" x14ac:dyDescent="0.15">
      <c r="A39" s="22"/>
      <c r="B39" s="35"/>
      <c r="C39" s="1143" t="s">
        <v>530</v>
      </c>
      <c r="D39" s="1144"/>
      <c r="E39" s="1145"/>
      <c r="F39" s="36">
        <v>0.17</v>
      </c>
      <c r="G39" s="37">
        <v>0.05</v>
      </c>
      <c r="H39" s="37">
        <v>0.11</v>
      </c>
      <c r="I39" s="37">
        <v>0.02</v>
      </c>
      <c r="J39" s="38">
        <v>0.03</v>
      </c>
      <c r="K39" s="22"/>
      <c r="L39" s="22"/>
      <c r="M39" s="22"/>
      <c r="N39" s="22"/>
      <c r="O39" s="22"/>
      <c r="P39" s="22"/>
    </row>
    <row r="40" spans="1:16" ht="39" customHeight="1" x14ac:dyDescent="0.15">
      <c r="A40" s="22"/>
      <c r="B40" s="35"/>
      <c r="C40" s="1143" t="s">
        <v>531</v>
      </c>
      <c r="D40" s="1144"/>
      <c r="E40" s="1145"/>
      <c r="F40" s="36">
        <v>0.02</v>
      </c>
      <c r="G40" s="37">
        <v>0.05</v>
      </c>
      <c r="H40" s="37">
        <v>0.08</v>
      </c>
      <c r="I40" s="37">
        <v>0.01</v>
      </c>
      <c r="J40" s="38">
        <v>0.02</v>
      </c>
      <c r="K40" s="22"/>
      <c r="L40" s="22"/>
      <c r="M40" s="22"/>
      <c r="N40" s="22"/>
      <c r="O40" s="22"/>
      <c r="P40" s="22"/>
    </row>
    <row r="41" spans="1:16" ht="39" customHeight="1" x14ac:dyDescent="0.15">
      <c r="A41" s="22"/>
      <c r="B41" s="35"/>
      <c r="C41" s="1143" t="s">
        <v>532</v>
      </c>
      <c r="D41" s="1144"/>
      <c r="E41" s="1145"/>
      <c r="F41" s="36">
        <v>0.01</v>
      </c>
      <c r="G41" s="37">
        <v>0.02</v>
      </c>
      <c r="H41" s="37">
        <v>0.01</v>
      </c>
      <c r="I41" s="37">
        <v>0</v>
      </c>
      <c r="J41" s="38">
        <v>0.01</v>
      </c>
      <c r="K41" s="22"/>
      <c r="L41" s="22"/>
      <c r="M41" s="22"/>
      <c r="N41" s="22"/>
      <c r="O41" s="22"/>
      <c r="P41" s="22"/>
    </row>
    <row r="42" spans="1:16" ht="39" customHeight="1" x14ac:dyDescent="0.15">
      <c r="A42" s="22"/>
      <c r="B42" s="39"/>
      <c r="C42" s="1143" t="s">
        <v>533</v>
      </c>
      <c r="D42" s="1144"/>
      <c r="E42" s="1145"/>
      <c r="F42" s="36" t="s">
        <v>481</v>
      </c>
      <c r="G42" s="37" t="s">
        <v>481</v>
      </c>
      <c r="H42" s="37" t="s">
        <v>481</v>
      </c>
      <c r="I42" s="37" t="s">
        <v>481</v>
      </c>
      <c r="J42" s="38" t="s">
        <v>481</v>
      </c>
      <c r="K42" s="22"/>
      <c r="L42" s="22"/>
      <c r="M42" s="22"/>
      <c r="N42" s="22"/>
      <c r="O42" s="22"/>
      <c r="P42" s="22"/>
    </row>
    <row r="43" spans="1:16" ht="39" customHeight="1" thickBot="1" x14ac:dyDescent="0.2">
      <c r="A43" s="22"/>
      <c r="B43" s="40"/>
      <c r="C43" s="1146" t="s">
        <v>534</v>
      </c>
      <c r="D43" s="1147"/>
      <c r="E43" s="1148"/>
      <c r="F43" s="41">
        <v>0.01</v>
      </c>
      <c r="G43" s="42">
        <v>0.01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2" zoomScaleSheetLayoutView="55" workbookViewId="0">
      <selection activeCell="B1" sqref="B1:DI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2719</v>
      </c>
      <c r="L45" s="60">
        <v>2623</v>
      </c>
      <c r="M45" s="60">
        <v>2591</v>
      </c>
      <c r="N45" s="60">
        <v>2395</v>
      </c>
      <c r="O45" s="61">
        <v>2204</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x14ac:dyDescent="0.15">
      <c r="A48" s="48"/>
      <c r="B48" s="1161"/>
      <c r="C48" s="1162"/>
      <c r="D48" s="62"/>
      <c r="E48" s="1153" t="s">
        <v>14</v>
      </c>
      <c r="F48" s="1153"/>
      <c r="G48" s="1153"/>
      <c r="H48" s="1153"/>
      <c r="I48" s="1153"/>
      <c r="J48" s="1154"/>
      <c r="K48" s="63">
        <v>1418</v>
      </c>
      <c r="L48" s="64">
        <v>1410</v>
      </c>
      <c r="M48" s="64">
        <v>1168</v>
      </c>
      <c r="N48" s="64">
        <v>1271</v>
      </c>
      <c r="O48" s="65">
        <v>1251</v>
      </c>
      <c r="P48" s="48"/>
      <c r="Q48" s="48"/>
      <c r="R48" s="48"/>
      <c r="S48" s="48"/>
      <c r="T48" s="48"/>
      <c r="U48" s="48"/>
    </row>
    <row r="49" spans="1:21" ht="30.75" customHeight="1" x14ac:dyDescent="0.15">
      <c r="A49" s="48"/>
      <c r="B49" s="1161"/>
      <c r="C49" s="1162"/>
      <c r="D49" s="62"/>
      <c r="E49" s="1153" t="s">
        <v>15</v>
      </c>
      <c r="F49" s="1153"/>
      <c r="G49" s="1153"/>
      <c r="H49" s="1153"/>
      <c r="I49" s="1153"/>
      <c r="J49" s="1154"/>
      <c r="K49" s="63">
        <v>116</v>
      </c>
      <c r="L49" s="64">
        <v>121</v>
      </c>
      <c r="M49" s="64">
        <v>109</v>
      </c>
      <c r="N49" s="64">
        <v>117</v>
      </c>
      <c r="O49" s="65">
        <v>99</v>
      </c>
      <c r="P49" s="48"/>
      <c r="Q49" s="48"/>
      <c r="R49" s="48"/>
      <c r="S49" s="48"/>
      <c r="T49" s="48"/>
      <c r="U49" s="48"/>
    </row>
    <row r="50" spans="1:21" ht="30.75" customHeight="1" x14ac:dyDescent="0.15">
      <c r="A50" s="48"/>
      <c r="B50" s="1161"/>
      <c r="C50" s="1162"/>
      <c r="D50" s="62"/>
      <c r="E50" s="1153" t="s">
        <v>16</v>
      </c>
      <c r="F50" s="1153"/>
      <c r="G50" s="1153"/>
      <c r="H50" s="1153"/>
      <c r="I50" s="1153"/>
      <c r="J50" s="1154"/>
      <c r="K50" s="63">
        <v>8</v>
      </c>
      <c r="L50" s="64">
        <v>0</v>
      </c>
      <c r="M50" s="64" t="s">
        <v>481</v>
      </c>
      <c r="N50" s="64" t="s">
        <v>481</v>
      </c>
      <c r="O50" s="65" t="s">
        <v>481</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2710</v>
      </c>
      <c r="L52" s="64">
        <v>2877</v>
      </c>
      <c r="M52" s="64">
        <v>2943</v>
      </c>
      <c r="N52" s="64">
        <v>2905</v>
      </c>
      <c r="O52" s="65">
        <v>2916</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1551</v>
      </c>
      <c r="L53" s="69">
        <v>1277</v>
      </c>
      <c r="M53" s="69">
        <v>925</v>
      </c>
      <c r="N53" s="69">
        <v>878</v>
      </c>
      <c r="O53" s="70">
        <v>638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2015-04-21T07:46:01Z</cp:lastPrinted>
  <dcterms:created xsi:type="dcterms:W3CDTF">2015-02-17T07:06:54Z</dcterms:created>
  <dcterms:modified xsi:type="dcterms:W3CDTF">2015-04-21T08:47:40Z</dcterms:modified>
</cp:coreProperties>
</file>