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ZaiseiDisk\財政課\財政Ｇ\99_共通\ホームページ・広報関連\ホームページアップ用原稿\決算関連\財政状況資料集　H22～\R06財政状況資料集\"/>
    </mc:Choice>
  </mc:AlternateContent>
  <xr:revisionPtr revIDLastSave="0" documentId="13_ncr:1_{108B3AC1-D2DD-40A9-ACC2-00EDE50AB9B9}" xr6:coauthVersionLast="47" xr6:coauthVersionMax="47" xr10:uidLastSave="{00000000-0000-0000-0000-000000000000}"/>
  <bookViews>
    <workbookView xWindow="-110" yWindow="-110" windowWidth="19420" windowHeight="11500" tabRatio="83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C38" i="10"/>
  <c r="BE37" i="10"/>
  <c r="AM37" i="10"/>
  <c r="C37" i="10"/>
  <c r="BE36" i="10"/>
  <c r="C36" i="10"/>
  <c r="BE35" i="10"/>
  <c r="BW34" i="10"/>
  <c r="BW35" i="10" s="1"/>
  <c r="BW36" i="10" s="1"/>
  <c r="BW37" i="10" s="1"/>
  <c r="BW38" i="10" s="1"/>
  <c r="BE34" i="10"/>
  <c r="C34" i="10"/>
  <c r="CO34" i="10" l="1"/>
  <c r="CO35" i="10" s="1"/>
  <c r="CO36" i="10" s="1"/>
  <c r="CO37" i="10" s="1"/>
  <c r="CO38"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l="1"/>
  <c r="AM35" i="10" s="1"/>
  <c r="AM36" i="10" s="1"/>
</calcChain>
</file>

<file path=xl/sharedStrings.xml><?xml version="1.0" encoding="utf-8"?>
<sst xmlns="http://schemas.openxmlformats.org/spreadsheetml/2006/main" count="1118" uniqueCount="562">
  <si>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</si>
  <si>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</si>
  <si>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</si>
  <si>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</si>
  <si>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</si>
  <si>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</si>
  <si>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</si>
  <si>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</si>
  <si>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</si>
  <si>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</si>
  <si>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</si>
  <si>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</si>
  <si>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</si>
  <si>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</si>
  <si>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</si>
  <si>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</si>
  <si>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</si>
  <si>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</si>
  <si>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</si>
  <si>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</si>
  <si>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</si>
  <si>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</si>
  <si>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</si>
  <si>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</si>
  <si>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</si>
  <si>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</si>
  <si>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</si>
  <si>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</si>
  <si>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</si>
  <si>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</si>
  <si>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</si>
  <si>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</si>
  <si>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</si>
  <si>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</si>
  <si>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</si>
  <si>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</si>
  <si>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</si>
  <si>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</si>
  <si>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</si>
  <si>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</si>
  <si>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</si>
  <si>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</si>
  <si>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</si>
  <si>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</si>
  <si>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</si>
  <si>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</si>
  <si>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</si>
  <si>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</si>
  <si>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</si>
  <si>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</si>
  <si>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</si>
  <si>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</si>
  <si>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</si>
  <si>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</si>
  <si>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</si>
  <si>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</si>
  <si>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</si>
  <si>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</si>
  <si>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</si>
  <si>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</si>
  <si>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</si>
  <si>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</si>
  <si>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</si>
  <si>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</si>
  <si>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</si>
  <si>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</si>
  <si>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</si>
  <si>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</si>
  <si>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</si>
  <si>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</si>
  <si>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</si>
  <si>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</si>
  <si>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</si>
  <si>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</si>
  <si>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</si>
  <si>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</si>
  <si>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</si>
  <si>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</si>
  <si>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</si>
  <si>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</si>
  <si>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</si>
  <si>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</si>
  <si>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</si>
  <si>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</si>
  <si>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</si>
  <si>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</si>
  <si>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</si>
  <si>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</si>
  <si>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</si>
  <si>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</si>
  <si>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</si>
  <si>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</si>
  <si>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</si>
  <si>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</si>
  <si>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近江八幡市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</si>
  <si>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</si>
  <si>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</si>
  <si>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</si>
  <si>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</si>
  <si>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</si>
  <si>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</si>
  <si>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</si>
  <si>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</si>
  <si>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</si>
  <si>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</si>
  <si>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</si>
  <si>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</si>
  <si>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</si>
  <si>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</si>
  <si>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</si>
  <si>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</si>
  <si>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</si>
  <si>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</si>
  <si>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</si>
  <si>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</si>
  <si>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</si>
  <si>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</si>
  <si>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</si>
  <si>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</si>
  <si>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</si>
  <si>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</si>
  <si>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</si>
  <si>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</si>
  <si>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</si>
  <si>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</si>
  <si>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</si>
  <si>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</si>
  <si>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</si>
  <si>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</si>
  <si>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</si>
  <si>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</si>
  <si>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</si>
  <si>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</si>
  <si>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</si>
  <si>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</si>
  <si>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</si>
  <si>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</si>
  <si>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</si>
  <si>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</si>
  <si>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</si>
  <si>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</si>
  <si>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</si>
  <si>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</si>
  <si>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</si>
  <si>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</si>
  <si>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</si>
  <si>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</si>
  <si>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</si>
  <si>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</si>
  <si>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</si>
  <si>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</si>
  <si>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</si>
  <si>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</si>
  <si>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</si>
  <si>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</si>
  <si>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</si>
  <si>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</si>
  <si>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</si>
  <si>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</si>
  <si>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</si>
  <si>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</si>
  <si>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</si>
  <si>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</si>
  <si>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</si>
  <si>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</si>
  <si>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</si>
  <si>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</si>
  <si>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</si>
  <si>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</si>
  <si>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</si>
  <si>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</si>
  <si>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</si>
  <si>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</si>
  <si>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</si>
  <si>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</si>
  <si>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</si>
  <si>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</si>
  <si>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</si>
  <si>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</si>
  <si>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</si>
  <si>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</si>
  <si>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</si>
  <si>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</si>
  <si>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</si>
  <si>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</si>
  <si>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</si>
  <si>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</si>
  <si>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</si>
  <si>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</si>
  <si>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</si>
  <si>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</si>
  <si>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</si>
  <si>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</si>
  <si>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</si>
  <si>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</si>
  <si>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</si>
  <si>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</si>
  <si>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</si>
  <si>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</si>
  <si>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</si>
  <si>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</si>
  <si>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</si>
  <si>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滋賀県近江八幡市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</si>
  <si>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</si>
  <si>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</si>
  <si>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</si>
  <si>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</si>
  <si>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</si>
  <si>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</si>
  <si>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</si>
  <si>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</si>
  <si>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</si>
  <si>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</si>
  <si>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</si>
  <si>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</si>
  <si>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</si>
  <si>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</si>
  <si>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</si>
  <si>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</si>
  <si>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</si>
  <si>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</si>
  <si>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</si>
  <si>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</si>
  <si>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</si>
  <si>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</si>
  <si>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</si>
  <si>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</si>
  <si>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</si>
  <si>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</si>
  <si>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</si>
  <si>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</si>
  <si>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</si>
  <si>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</si>
  <si>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</si>
  <si>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</si>
  <si>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</si>
  <si>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</si>
  <si>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</si>
  <si>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</si>
  <si>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</si>
  <si>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</si>
  <si>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</si>
  <si>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</si>
  <si>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</si>
  <si>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</si>
  <si>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</si>
  <si>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</si>
  <si>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</si>
  <si>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</si>
  <si>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</si>
  <si>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</si>
  <si>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</si>
  <si>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</si>
  <si>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</si>
  <si>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</si>
  <si>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</si>
  <si>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</si>
  <si>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</si>
  <si>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</si>
  <si>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</si>
  <si>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</si>
  <si>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</si>
  <si>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</si>
  <si>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</si>
  <si>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</si>
  <si>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</si>
  <si>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</si>
  <si>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</si>
  <si>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</si>
  <si>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</si>
  <si>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</si>
  <si>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</si>
  <si>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</si>
  <si>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</si>
  <si>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</si>
  <si>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</si>
  <si>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</si>
  <si>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</si>
  <si>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</si>
  <si>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</si>
  <si>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</si>
  <si>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</si>
  <si>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</si>
  <si>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</si>
  <si>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</si>
  <si>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</si>
  <si>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</si>
  <si>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</si>
  <si>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</si>
  <si>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</si>
  <si>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</si>
  <si>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</si>
  <si>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</si>
  <si>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</si>
  <si>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</si>
  <si>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</si>
  <si>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</si>
  <si>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</si>
  <si>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</si>
  <si>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</si>
  <si>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</si>
  <si>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</si>
  <si>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</si>
  <si>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</si>
  <si>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</si>
  <si>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</si>
  <si>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</si>
  <si>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</si>
  <si>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</si>
  <si>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</si>
  <si>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</si>
  <si>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</si>
  <si>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</si>
  <si>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</si>
  <si>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</si>
  <si>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</si>
  <si>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</si>
  <si>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</si>
  <si>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</si>
  <si>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</si>
  <si>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</si>
  <si>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</si>
  <si>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</si>
  <si>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</si>
  <si>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</si>
  <si>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</si>
  <si>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</si>
  <si>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</si>
  <si>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</si>
  <si>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</si>
  <si>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</si>
  <si>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</si>
  <si>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</si>
  <si>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</si>
  <si>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</si>
  <si>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</si>
  <si>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</si>
  <si>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</si>
  <si>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</si>
  <si>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</si>
  <si>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</si>
  <si>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</si>
  <si>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</si>
  <si>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</si>
  <si>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</si>
  <si>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</si>
  <si>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</si>
  <si>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</si>
  <si>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</si>
  <si>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</si>
  <si>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</si>
  <si>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</si>
  <si>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</si>
  <si>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滋賀県近江八幡市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</si>
  <si>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</si>
  <si>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</si>
  <si>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</si>
  <si>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</si>
  <si>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</si>
  <si>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</si>
  <si>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</si>
  <si>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</si>
  <si>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</si>
  <si>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</si>
  <si>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</si>
  <si>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</si>
  <si>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</si>
  <si>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</si>
  <si>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</si>
  <si>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</si>
  <si>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</si>
  <si>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</si>
  <si>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</si>
  <si>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</si>
  <si>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文化会館事業特別会計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</si>
  <si>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</si>
  <si>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</si>
  <si>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</si>
  <si>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</si>
  <si>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</si>
  <si>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</si>
  <si>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</si>
  <si>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</si>
  <si>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</si>
  <si>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</si>
  <si>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</si>
  <si>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</si>
  <si>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</si>
  <si>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</si>
  <si>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</si>
  <si>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介護認定審査会共同設置事業特別会計</t>
    <phoneticPr fontId="5"/>
  </si>
  <si>
    <t>介護保険事業（保険事業勘定）特別会計</t>
    <phoneticPr fontId="5"/>
  </si>
  <si>
    <t>介護保険事業（サービス事業勘定）特別会計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</si>
  <si>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</si>
  <si>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</si>
  <si>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</si>
  <si>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</si>
  <si>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</si>
  <si>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</si>
  <si>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</si>
  <si>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</si>
  <si>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</si>
  <si>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</si>
  <si>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</si>
  <si>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</si>
  <si>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</si>
  <si>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</si>
  <si>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</si>
  <si>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</si>
  <si>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</si>
  <si>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</si>
  <si>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</si>
  <si>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</si>
  <si>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</si>
  <si>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</si>
  <si>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</si>
  <si>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</si>
  <si>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</si>
  <si>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</si>
  <si>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</si>
  <si>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</si>
  <si>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</si>
  <si>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</si>
  <si>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</si>
  <si>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</si>
  <si>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</si>
  <si>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</si>
  <si>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</si>
  <si>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</si>
  <si>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</si>
  <si>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</si>
  <si>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</si>
  <si>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</si>
  <si>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</si>
  <si>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</si>
  <si>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</si>
  <si>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</si>
  <si>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</si>
  <si>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</si>
  <si>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</si>
  <si>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</si>
  <si>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</si>
  <si>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</si>
  <si>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</si>
  <si>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</si>
  <si>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</si>
  <si>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</si>
  <si>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</si>
  <si>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</si>
  <si>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</si>
  <si>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</si>
  <si>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</si>
  <si>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</si>
  <si>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</si>
  <si>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</si>
  <si>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</si>
  <si>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</si>
  <si>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</si>
  <si>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</si>
  <si>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</si>
  <si>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</si>
  <si>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</si>
  <si>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</si>
  <si>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</si>
  <si>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</si>
  <si>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</si>
  <si>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</si>
  <si>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</si>
  <si>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</si>
  <si>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</si>
  <si>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</si>
  <si>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</si>
  <si>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</si>
  <si>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</si>
  <si>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</si>
  <si>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</si>
  <si>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</si>
  <si>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</si>
  <si>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</si>
  <si>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</si>
  <si>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</si>
  <si>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</si>
  <si>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</si>
  <si>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</si>
  <si>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</si>
  <si>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</si>
  <si>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</si>
  <si>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</si>
  <si>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</si>
  <si>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</si>
  <si>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</si>
  <si>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</si>
  <si>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</si>
  <si>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</si>
  <si>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</si>
  <si>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</si>
  <si>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</si>
  <si>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</si>
  <si>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</si>
  <si>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</si>
  <si>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</si>
  <si>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</si>
  <si>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</si>
  <si>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</si>
  <si>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</si>
  <si>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</si>
  <si>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</si>
  <si>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</si>
  <si>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</si>
  <si>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</si>
  <si>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</si>
  <si>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</si>
  <si>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</si>
  <si>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</si>
  <si>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</si>
  <si>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</si>
  <si>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</si>
  <si>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</si>
  <si>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</si>
  <si>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</si>
  <si>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</si>
  <si>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</si>
  <si>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</si>
  <si>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</si>
  <si>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</si>
  <si>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</si>
  <si>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</si>
  <si>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</si>
  <si>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</si>
  <si>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</si>
  <si>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</si>
  <si>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</si>
  <si>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</si>
  <si>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水道事業会計</t>
  </si>
  <si>
    <t>一般会計</t>
  </si>
  <si>
    <t>下水道事業会計</t>
  </si>
  <si>
    <t>介護保険事業（保険事業勘定）特別会計</t>
  </si>
  <si>
    <t>国民健康保険特別会計</t>
  </si>
  <si>
    <t>後期高齢者医療特別会計</t>
  </si>
  <si>
    <t>文化会館事業特別会計</t>
  </si>
  <si>
    <t>その他会計（赤字）</t>
  </si>
  <si>
    <t>その他会計（黒字）</t>
  </si>
  <si>
    <t>R02</t>
    <phoneticPr fontId="5"/>
  </si>
  <si>
    <t>R03</t>
    <phoneticPr fontId="5"/>
  </si>
  <si>
    <t>R04</t>
    <phoneticPr fontId="5"/>
  </si>
  <si>
    <t>R05</t>
    <phoneticPr fontId="5"/>
  </si>
  <si>
    <t>R06</t>
    <phoneticPr fontId="5"/>
  </si>
  <si>
    <t>近江八幡市国際協会</t>
    <rPh sb="0" eb="5">
      <t>オウミハチマンシ</t>
    </rPh>
    <rPh sb="5" eb="9">
      <t>コクサイキョウカイ</t>
    </rPh>
    <phoneticPr fontId="2"/>
  </si>
  <si>
    <t>安土町文芸の郷振興事業団</t>
    <rPh sb="0" eb="3">
      <t>アヅチチョウ</t>
    </rPh>
    <rPh sb="3" eb="5">
      <t>ブンゲイ</t>
    </rPh>
    <rPh sb="6" eb="7">
      <t>サト</t>
    </rPh>
    <rPh sb="7" eb="12">
      <t>シンコウジギョウダン</t>
    </rPh>
    <phoneticPr fontId="2"/>
  </si>
  <si>
    <t>近江八幡市勤労者福祉サービスセンター</t>
    <rPh sb="0" eb="5">
      <t>オウミハチマンシ</t>
    </rPh>
    <rPh sb="5" eb="8">
      <t>キンロウシャ</t>
    </rPh>
    <rPh sb="8" eb="10">
      <t>フクシ</t>
    </rPh>
    <phoneticPr fontId="2"/>
  </si>
  <si>
    <t>ハートランド推進財団</t>
    <rPh sb="6" eb="8">
      <t>スイシン</t>
    </rPh>
    <rPh sb="8" eb="10">
      <t>ザイダン</t>
    </rPh>
    <phoneticPr fontId="2"/>
  </si>
  <si>
    <t>まっせ</t>
    <phoneticPr fontId="2"/>
  </si>
  <si>
    <t>ふるさと応援基金</t>
    <rPh sb="4" eb="6">
      <t>オウエン</t>
    </rPh>
    <rPh sb="6" eb="8">
      <t>キキン</t>
    </rPh>
    <phoneticPr fontId="5"/>
  </si>
  <si>
    <t>公共施設等整備基金</t>
    <rPh sb="0" eb="5">
      <t>コウキョウシセツトウ</t>
    </rPh>
    <rPh sb="5" eb="7">
      <t>セイビ</t>
    </rPh>
    <rPh sb="7" eb="9">
      <t>キキン</t>
    </rPh>
    <phoneticPr fontId="5"/>
  </si>
  <si>
    <t>子ども・子育て支援基金</t>
    <rPh sb="0" eb="1">
      <t>コ</t>
    </rPh>
    <rPh sb="4" eb="6">
      <t>コソダ</t>
    </rPh>
    <rPh sb="7" eb="9">
      <t>シエン</t>
    </rPh>
    <rPh sb="9" eb="11">
      <t>キキン</t>
    </rPh>
    <phoneticPr fontId="5"/>
  </si>
  <si>
    <t>職員退職手当基金</t>
    <rPh sb="0" eb="2">
      <t>ショクイン</t>
    </rPh>
    <rPh sb="2" eb="6">
      <t>タイショクテアテ</t>
    </rPh>
    <rPh sb="6" eb="8">
      <t>キキン</t>
    </rPh>
    <phoneticPr fontId="5"/>
  </si>
  <si>
    <t>改良住宅基金</t>
    <rPh sb="0" eb="2">
      <t>カイリョウ</t>
    </rPh>
    <rPh sb="2" eb="4">
      <t>ジュウタク</t>
    </rPh>
    <rPh sb="4" eb="6">
      <t>キキン</t>
    </rPh>
    <phoneticPr fontId="5"/>
  </si>
  <si>
    <t>東近江行政組合(一般会計)</t>
    <rPh sb="8" eb="12">
      <t>イッパンカイケイ</t>
    </rPh>
    <phoneticPr fontId="2"/>
  </si>
  <si>
    <t>東近江行政組合(救急医療特別会計)</t>
  </si>
  <si>
    <t>滋賀県市町村職員研修センター</t>
  </si>
  <si>
    <t>滋賀県後期高齢者医療広域連合(一般会計)</t>
    <rPh sb="15" eb="19">
      <t>イッパンカイケイ</t>
    </rPh>
    <phoneticPr fontId="2"/>
  </si>
  <si>
    <t>滋賀県後期高齢者医療広域連合(後期高齢者医療特別会計)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</si>
</sst>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CDDC-4952-8841-469234BF19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37295</c:v>
                </c:pt>
                <c:pt idx="1">
                  <c:v>30804</c:v>
                </c:pt>
                <c:pt idx="2">
                  <c:v>30168</c:v>
                </c:pt>
                <c:pt idx="3">
                  <c:v>38245</c:v>
                </c:pt>
                <c:pt idx="4">
                  <c:v>83991</c:v>
                </c:pt>
              </c:numCache>
            </c:numRef>
          </c:val>
          <c:smooth val="0"/>
          <c:extLst>
            <c:ext xmlns:c16="http://schemas.microsoft.com/office/drawing/2014/chart" uri="{C3380CC4-5D6E-409C-BE32-E72D297353CC}">
              <c16:uniqueId val="{00000001-CDDC-4952-8841-469234BF19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4.3499999999999996</c:v>
                </c:pt>
                <c:pt idx="1">
                  <c:v>5.63</c:v>
                </c:pt>
                <c:pt idx="2">
                  <c:v>4.17</c:v>
                </c:pt>
                <c:pt idx="3">
                  <c:v>4.58</c:v>
                </c:pt>
                <c:pt idx="4">
                  <c:v>2.97</c:v>
                </c:pt>
              </c:numCache>
            </c:numRef>
          </c:val>
          <c:extLst>
            <c:ext xmlns:c16="http://schemas.microsoft.com/office/drawing/2014/chart" uri="{C3380CC4-5D6E-409C-BE32-E72D297353CC}">
              <c16:uniqueId val="{00000000-6EAA-406E-AFD5-839ECCA95A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21.45</c:v>
                </c:pt>
                <c:pt idx="1">
                  <c:v>25.66</c:v>
                </c:pt>
                <c:pt idx="2">
                  <c:v>27.42</c:v>
                </c:pt>
                <c:pt idx="3">
                  <c:v>27.46</c:v>
                </c:pt>
                <c:pt idx="4">
                  <c:v>27.61</c:v>
                </c:pt>
              </c:numCache>
            </c:numRef>
          </c:val>
          <c:extLst>
            <c:ext xmlns:c16="http://schemas.microsoft.com/office/drawing/2014/chart" uri="{C3380CC4-5D6E-409C-BE32-E72D297353CC}">
              <c16:uniqueId val="{00000001-6EAA-406E-AFD5-839ECCA95A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0.68</c:v>
                </c:pt>
                <c:pt idx="1">
                  <c:v>7.83</c:v>
                </c:pt>
                <c:pt idx="2">
                  <c:v>1.72</c:v>
                </c:pt>
                <c:pt idx="3">
                  <c:v>1.03</c:v>
                </c:pt>
                <c:pt idx="4">
                  <c:v>3.84</c:v>
                </c:pt>
              </c:numCache>
            </c:numRef>
          </c:val>
          <c:smooth val="0"/>
          <c:extLst>
            <c:ext xmlns:c16="http://schemas.microsoft.com/office/drawing/2014/chart" uri="{C3380CC4-5D6E-409C-BE32-E72D297353CC}">
              <c16:uniqueId val="{00000002-6EAA-406E-AFD5-839ECCA95A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BF2-4A74-AF80-7CAB2F4C27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F2-4A74-AF80-7CAB2F4C2775}"/>
            </c:ext>
          </c:extLst>
        </c:ser>
        <c:ser>
          <c:idx val="2"/>
          <c:order val="2"/>
          <c:tx>
            <c:strRef>
              <c:f>データシート!$A$29</c:f>
              <c:strCache>
                <c:ptCount val="1"/>
                <c:pt idx="0">
                  <c:v>文化会館事業特別会計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BF2-4A74-AF80-7CAB2F4C277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ABF2-4A74-AF80-7CAB2F4C277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0.18</c:v>
                </c:pt>
                <c:pt idx="4">
                  <c:v>#N/A</c:v>
                </c:pt>
                <c:pt idx="5">
                  <c:v>0.06</c:v>
                </c:pt>
                <c:pt idx="6">
                  <c:v>#N/A</c:v>
                </c:pt>
                <c:pt idx="7">
                  <c:v>0.17</c:v>
                </c:pt>
                <c:pt idx="8">
                  <c:v>#N/A</c:v>
                </c:pt>
                <c:pt idx="9">
                  <c:v>0.09</c:v>
                </c:pt>
              </c:numCache>
            </c:numRef>
          </c:val>
          <c:extLst>
            <c:ext xmlns:c16="http://schemas.microsoft.com/office/drawing/2014/chart" uri="{C3380CC4-5D6E-409C-BE32-E72D297353CC}">
              <c16:uniqueId val="{00000004-ABF2-4A74-AF80-7CAB2F4C2775}"/>
            </c:ext>
          </c:extLst>
        </c:ser>
        <c:ser>
          <c:idx val="5"/>
          <c:order val="5"/>
          <c:tx>
            <c:strRef>
              <c:f>データシート!$A$32</c:f>
              <c:strCache>
                <c:ptCount val="1"/>
                <c:pt idx="0">
                  <c:v>介護保険事業（保険事業勘定）特別会計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0.74</c:v>
                </c:pt>
                <c:pt idx="2">
                  <c:v>#N/A</c:v>
                </c:pt>
                <c:pt idx="3">
                  <c:v>0.87</c:v>
                </c:pt>
                <c:pt idx="4">
                  <c:v>#N/A</c:v>
                </c:pt>
                <c:pt idx="5">
                  <c:v>1.06</c:v>
                </c:pt>
                <c:pt idx="6">
                  <c:v>#N/A</c:v>
                </c:pt>
                <c:pt idx="7">
                  <c:v>0.99</c:v>
                </c:pt>
                <c:pt idx="8">
                  <c:v>#N/A</c:v>
                </c:pt>
                <c:pt idx="9">
                  <c:v>0.3</c:v>
                </c:pt>
              </c:numCache>
            </c:numRef>
          </c:val>
          <c:extLst>
            <c:ext xmlns:c16="http://schemas.microsoft.com/office/drawing/2014/chart" uri="{C3380CC4-5D6E-409C-BE32-E72D297353CC}">
              <c16:uniqueId val="{00000005-ABF2-4A74-AF80-7CAB2F4C277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1.04</c:v>
                </c:pt>
                <c:pt idx="4">
                  <c:v>#N/A</c:v>
                </c:pt>
                <c:pt idx="5">
                  <c:v>0.87</c:v>
                </c:pt>
                <c:pt idx="6">
                  <c:v>#N/A</c:v>
                </c:pt>
                <c:pt idx="7">
                  <c:v>0.92</c:v>
                </c:pt>
                <c:pt idx="8">
                  <c:v>#N/A</c:v>
                </c:pt>
                <c:pt idx="9">
                  <c:v>1.1499999999999999</c:v>
                </c:pt>
              </c:numCache>
            </c:numRef>
          </c:val>
          <c:extLst>
            <c:ext xmlns:c16="http://schemas.microsoft.com/office/drawing/2014/chart" uri="{C3380CC4-5D6E-409C-BE32-E72D297353CC}">
              <c16:uniqueId val="{00000006-ABF2-4A74-AF80-7CAB2F4C277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4.34</c:v>
                </c:pt>
                <c:pt idx="2">
                  <c:v>#N/A</c:v>
                </c:pt>
                <c:pt idx="3">
                  <c:v>5.63</c:v>
                </c:pt>
                <c:pt idx="4">
                  <c:v>#N/A</c:v>
                </c:pt>
                <c:pt idx="5">
                  <c:v>4.16</c:v>
                </c:pt>
                <c:pt idx="6">
                  <c:v>#N/A</c:v>
                </c:pt>
                <c:pt idx="7">
                  <c:v>4.58</c:v>
                </c:pt>
                <c:pt idx="8">
                  <c:v>#N/A</c:v>
                </c:pt>
                <c:pt idx="9">
                  <c:v>2.96</c:v>
                </c:pt>
              </c:numCache>
            </c:numRef>
          </c:val>
          <c:extLst>
            <c:ext xmlns:c16="http://schemas.microsoft.com/office/drawing/2014/chart" uri="{C3380CC4-5D6E-409C-BE32-E72D297353CC}">
              <c16:uniqueId val="{00000007-ABF2-4A74-AF80-7CAB2F4C277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11.53</c:v>
                </c:pt>
                <c:pt idx="2">
                  <c:v>#N/A</c:v>
                </c:pt>
                <c:pt idx="3">
                  <c:v>12.02</c:v>
                </c:pt>
                <c:pt idx="4">
                  <c:v>#N/A</c:v>
                </c:pt>
                <c:pt idx="5">
                  <c:v>13.67</c:v>
                </c:pt>
                <c:pt idx="6">
                  <c:v>#N/A</c:v>
                </c:pt>
                <c:pt idx="7">
                  <c:v>14.97</c:v>
                </c:pt>
                <c:pt idx="8">
                  <c:v>#N/A</c:v>
                </c:pt>
                <c:pt idx="9">
                  <c:v>14.6</c:v>
                </c:pt>
              </c:numCache>
            </c:numRef>
          </c:val>
          <c:extLst>
            <c:ext xmlns:c16="http://schemas.microsoft.com/office/drawing/2014/chart" uri="{C3380CC4-5D6E-409C-BE32-E72D297353CC}">
              <c16:uniqueId val="{00000008-ABF2-4A74-AF80-7CAB2F4C277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33.619999999999997</c:v>
                </c:pt>
                <c:pt idx="2">
                  <c:v>#N/A</c:v>
                </c:pt>
                <c:pt idx="3">
                  <c:v>37.159999999999997</c:v>
                </c:pt>
                <c:pt idx="4">
                  <c:v>#N/A</c:v>
                </c:pt>
                <c:pt idx="5">
                  <c:v>37.43</c:v>
                </c:pt>
                <c:pt idx="6">
                  <c:v>#N/A</c:v>
                </c:pt>
                <c:pt idx="7">
                  <c:v>36.81</c:v>
                </c:pt>
                <c:pt idx="8">
                  <c:v>#N/A</c:v>
                </c:pt>
                <c:pt idx="9">
                  <c:v>30.39</c:v>
                </c:pt>
              </c:numCache>
            </c:numRef>
          </c:val>
          <c:extLst>
            <c:ext xmlns:c16="http://schemas.microsoft.com/office/drawing/2014/chart" uri="{C3380CC4-5D6E-409C-BE32-E72D297353CC}">
              <c16:uniqueId val="{00000009-ABF2-4A74-AF80-7CAB2F4C27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3154</c:v>
                </c:pt>
                <c:pt idx="5">
                  <c:v>3177</c:v>
                </c:pt>
                <c:pt idx="8">
                  <c:v>3177</c:v>
                </c:pt>
                <c:pt idx="11">
                  <c:v>3137</c:v>
                </c:pt>
                <c:pt idx="14">
                  <c:v>3154</c:v>
                </c:pt>
              </c:numCache>
            </c:numRef>
          </c:val>
          <c:extLst>
            <c:ext xmlns:c16="http://schemas.microsoft.com/office/drawing/2014/chart" uri="{C3380CC4-5D6E-409C-BE32-E72D297353CC}">
              <c16:uniqueId val="{00000000-859E-4154-BC6F-CA033DA6B9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9E-4154-BC6F-CA033DA6B9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93</c:v>
                </c:pt>
                <c:pt idx="6">
                  <c:v>3</c:v>
                </c:pt>
                <c:pt idx="9">
                  <c:v>0</c:v>
                </c:pt>
                <c:pt idx="12">
                  <c:v>0</c:v>
                </c:pt>
              </c:numCache>
            </c:numRef>
          </c:val>
          <c:extLst>
            <c:ext xmlns:c16="http://schemas.microsoft.com/office/drawing/2014/chart" uri="{C3380CC4-5D6E-409C-BE32-E72D297353CC}">
              <c16:uniqueId val="{00000002-859E-4154-BC6F-CA033DA6B9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79</c:v>
                </c:pt>
                <c:pt idx="3">
                  <c:v>66</c:v>
                </c:pt>
                <c:pt idx="6">
                  <c:v>55</c:v>
                </c:pt>
                <c:pt idx="9">
                  <c:v>56</c:v>
                </c:pt>
                <c:pt idx="12">
                  <c:v>52</c:v>
                </c:pt>
              </c:numCache>
            </c:numRef>
          </c:val>
          <c:extLst>
            <c:ext xmlns:c16="http://schemas.microsoft.com/office/drawing/2014/chart" uri="{C3380CC4-5D6E-409C-BE32-E72D297353CC}">
              <c16:uniqueId val="{00000003-859E-4154-BC6F-CA033DA6B9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767</c:v>
                </c:pt>
                <c:pt idx="3">
                  <c:v>741</c:v>
                </c:pt>
                <c:pt idx="6">
                  <c:v>692</c:v>
                </c:pt>
                <c:pt idx="9">
                  <c:v>680</c:v>
                </c:pt>
                <c:pt idx="12">
                  <c:v>670</c:v>
                </c:pt>
              </c:numCache>
            </c:numRef>
          </c:val>
          <c:extLst>
            <c:ext xmlns:c16="http://schemas.microsoft.com/office/drawing/2014/chart" uri="{C3380CC4-5D6E-409C-BE32-E72D297353CC}">
              <c16:uniqueId val="{00000004-859E-4154-BC6F-CA033DA6B9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9E-4154-BC6F-CA033DA6B9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9E-4154-BC6F-CA033DA6B9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2444</c:v>
                </c:pt>
                <c:pt idx="3">
                  <c:v>2461</c:v>
                </c:pt>
                <c:pt idx="6">
                  <c:v>2466</c:v>
                </c:pt>
                <c:pt idx="9">
                  <c:v>2408</c:v>
                </c:pt>
                <c:pt idx="12">
                  <c:v>2365</c:v>
                </c:pt>
              </c:numCache>
            </c:numRef>
          </c:val>
          <c:extLst>
            <c:ext xmlns:c16="http://schemas.microsoft.com/office/drawing/2014/chart" uri="{C3380CC4-5D6E-409C-BE32-E72D297353CC}">
              <c16:uniqueId val="{00000007-859E-4154-BC6F-CA033DA6B9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136</c:v>
                </c:pt>
                <c:pt idx="2">
                  <c:v>#N/A</c:v>
                </c:pt>
                <c:pt idx="3">
                  <c:v>#N/A</c:v>
                </c:pt>
                <c:pt idx="4">
                  <c:v>184</c:v>
                </c:pt>
                <c:pt idx="5">
                  <c:v>#N/A</c:v>
                </c:pt>
                <c:pt idx="6">
                  <c:v>#N/A</c:v>
                </c:pt>
                <c:pt idx="7">
                  <c:v>39</c:v>
                </c:pt>
                <c:pt idx="8">
                  <c:v>#N/A</c:v>
                </c:pt>
                <c:pt idx="9">
                  <c:v>#N/A</c:v>
                </c:pt>
                <c:pt idx="10">
                  <c:v>7</c:v>
                </c:pt>
                <c:pt idx="11">
                  <c:v>#N/A</c:v>
                </c:pt>
                <c:pt idx="12">
                  <c:v>#N/A</c:v>
                </c:pt>
                <c:pt idx="13">
                  <c:v>-67</c:v>
                </c:pt>
                <c:pt idx="14">
                  <c:v>#N/A</c:v>
                </c:pt>
              </c:numCache>
            </c:numRef>
          </c:val>
          <c:smooth val="0"/>
          <c:extLst>
            <c:ext xmlns:c16="http://schemas.microsoft.com/office/drawing/2014/chart" uri="{C3380CC4-5D6E-409C-BE32-E72D297353CC}">
              <c16:uniqueId val="{00000008-859E-4154-BC6F-CA033DA6B9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35117</c:v>
                </c:pt>
                <c:pt idx="5">
                  <c:v>33725</c:v>
                </c:pt>
                <c:pt idx="8">
                  <c:v>31709</c:v>
                </c:pt>
                <c:pt idx="11">
                  <c:v>29689</c:v>
                </c:pt>
                <c:pt idx="14">
                  <c:v>28036</c:v>
                </c:pt>
              </c:numCache>
            </c:numRef>
          </c:val>
          <c:extLst>
            <c:ext xmlns:c16="http://schemas.microsoft.com/office/drawing/2014/chart" uri="{C3380CC4-5D6E-409C-BE32-E72D297353CC}">
              <c16:uniqueId val="{00000000-9AA7-478A-A34C-19F28C3152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2723</c:v>
                </c:pt>
                <c:pt idx="5">
                  <c:v>2428</c:v>
                </c:pt>
                <c:pt idx="8">
                  <c:v>2187</c:v>
                </c:pt>
                <c:pt idx="11">
                  <c:v>1943</c:v>
                </c:pt>
                <c:pt idx="14">
                  <c:v>1852</c:v>
                </c:pt>
              </c:numCache>
            </c:numRef>
          </c:val>
          <c:extLst>
            <c:ext xmlns:c16="http://schemas.microsoft.com/office/drawing/2014/chart" uri="{C3380CC4-5D6E-409C-BE32-E72D297353CC}">
              <c16:uniqueId val="{00000001-9AA7-478A-A34C-19F28C3152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21133</c:v>
                </c:pt>
                <c:pt idx="5">
                  <c:v>25290</c:v>
                </c:pt>
                <c:pt idx="8">
                  <c:v>28219</c:v>
                </c:pt>
                <c:pt idx="11">
                  <c:v>30317</c:v>
                </c:pt>
                <c:pt idx="14">
                  <c:v>31027</c:v>
                </c:pt>
              </c:numCache>
            </c:numRef>
          </c:val>
          <c:extLst>
            <c:ext xmlns:c16="http://schemas.microsoft.com/office/drawing/2014/chart" uri="{C3380CC4-5D6E-409C-BE32-E72D297353CC}">
              <c16:uniqueId val="{00000002-9AA7-478A-A34C-19F28C3152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A7-478A-A34C-19F28C3152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A7-478A-A34C-19F28C3152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A7-478A-A34C-19F28C3152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3729</c:v>
                </c:pt>
                <c:pt idx="3">
                  <c:v>3722</c:v>
                </c:pt>
                <c:pt idx="6">
                  <c:v>3575</c:v>
                </c:pt>
                <c:pt idx="9">
                  <c:v>3628</c:v>
                </c:pt>
                <c:pt idx="12">
                  <c:v>3619</c:v>
                </c:pt>
              </c:numCache>
            </c:numRef>
          </c:val>
          <c:extLst>
            <c:ext xmlns:c16="http://schemas.microsoft.com/office/drawing/2014/chart" uri="{C3380CC4-5D6E-409C-BE32-E72D297353CC}">
              <c16:uniqueId val="{00000006-9AA7-478A-A34C-19F28C3152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416</c:v>
                </c:pt>
                <c:pt idx="3">
                  <c:v>385</c:v>
                </c:pt>
                <c:pt idx="6">
                  <c:v>331</c:v>
                </c:pt>
                <c:pt idx="9">
                  <c:v>278</c:v>
                </c:pt>
                <c:pt idx="12">
                  <c:v>261</c:v>
                </c:pt>
              </c:numCache>
            </c:numRef>
          </c:val>
          <c:extLst>
            <c:ext xmlns:c16="http://schemas.microsoft.com/office/drawing/2014/chart" uri="{C3380CC4-5D6E-409C-BE32-E72D297353CC}">
              <c16:uniqueId val="{00000007-9AA7-478A-A34C-19F28C3152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8913</c:v>
                </c:pt>
                <c:pt idx="3">
                  <c:v>7336</c:v>
                </c:pt>
                <c:pt idx="6">
                  <c:v>6230</c:v>
                </c:pt>
                <c:pt idx="9">
                  <c:v>5431</c:v>
                </c:pt>
                <c:pt idx="12">
                  <c:v>9391</c:v>
                </c:pt>
              </c:numCache>
            </c:numRef>
          </c:val>
          <c:extLst>
            <c:ext xmlns:c16="http://schemas.microsoft.com/office/drawing/2014/chart" uri="{C3380CC4-5D6E-409C-BE32-E72D297353CC}">
              <c16:uniqueId val="{00000008-9AA7-478A-A34C-19F28C3152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93</c:v>
                </c:pt>
                <c:pt idx="3">
                  <c:v>3</c:v>
                </c:pt>
                <c:pt idx="6">
                  <c:v>44</c:v>
                </c:pt>
                <c:pt idx="9">
                  <c:v>0</c:v>
                </c:pt>
                <c:pt idx="12">
                  <c:v>26</c:v>
                </c:pt>
              </c:numCache>
            </c:numRef>
          </c:val>
          <c:extLst>
            <c:ext xmlns:c16="http://schemas.microsoft.com/office/drawing/2014/chart" uri="{C3380CC4-5D6E-409C-BE32-E72D297353CC}">
              <c16:uniqueId val="{00000009-9AA7-478A-A34C-19F28C3152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26075</c:v>
                </c:pt>
                <c:pt idx="3">
                  <c:v>25162</c:v>
                </c:pt>
                <c:pt idx="6">
                  <c:v>22976</c:v>
                </c:pt>
                <c:pt idx="9">
                  <c:v>21077</c:v>
                </c:pt>
                <c:pt idx="12">
                  <c:v>20190</c:v>
                </c:pt>
              </c:numCache>
            </c:numRef>
          </c:val>
          <c:extLst>
            <c:ext xmlns:c16="http://schemas.microsoft.com/office/drawing/2014/chart" uri="{C3380CC4-5D6E-409C-BE32-E72D297353CC}">
              <c16:uniqueId val="{0000000A-9AA7-478A-A34C-19F28C3152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A7-478A-A34C-19F28C3152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5319</c:v>
                </c:pt>
                <c:pt idx="1">
                  <c:v>5426</c:v>
                </c:pt>
                <c:pt idx="2">
                  <c:v>5635</c:v>
                </c:pt>
              </c:numCache>
            </c:numRef>
          </c:val>
          <c:extLst>
            <c:ext xmlns:c16="http://schemas.microsoft.com/office/drawing/2014/chart" uri="{C3380CC4-5D6E-409C-BE32-E72D297353CC}">
              <c16:uniqueId val="{00000000-E54E-4179-8D17-CFDEA9C7D0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3544</c:v>
                </c:pt>
                <c:pt idx="1">
                  <c:v>3945</c:v>
                </c:pt>
                <c:pt idx="2">
                  <c:v>3618</c:v>
                </c:pt>
              </c:numCache>
            </c:numRef>
          </c:val>
          <c:extLst>
            <c:ext xmlns:c16="http://schemas.microsoft.com/office/drawing/2014/chart" uri="{C3380CC4-5D6E-409C-BE32-E72D297353CC}">
              <c16:uniqueId val="{00000001-E54E-4179-8D17-CFDEA9C7D0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17069</c:v>
                </c:pt>
                <c:pt idx="1">
                  <c:v>18750</c:v>
                </c:pt>
                <c:pt idx="2">
                  <c:v>19756</c:v>
                </c:pt>
              </c:numCache>
            </c:numRef>
          </c:val>
          <c:extLst>
            <c:ext xmlns:c16="http://schemas.microsoft.com/office/drawing/2014/chart" uri="{C3380CC4-5D6E-409C-BE32-E72D297353CC}">
              <c16:uniqueId val="{00000002-E54E-4179-8D17-CFDEA9C7D0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これまでの市債の新規発行抑制や繰上償還により、実質公債費比率は低位で推移し、健全な状況です。</a:t>
          </a:r>
        </a:p>
        <a:p>
          <a:r>
            <a:rPr kumimoji="1" lang="ja-JP" altLang="en-US" sz="1100">
              <a:latin typeface="ＭＳ ゴシック" pitchFamily="49" charset="-128"/>
              <a:ea typeface="ＭＳ ゴシック" pitchFamily="49" charset="-128"/>
            </a:rPr>
            <a:t>＜主な増減要因＞</a:t>
          </a:r>
        </a:p>
        <a:p>
          <a:r>
            <a:rPr kumimoji="1" lang="ja-JP" altLang="en-US" sz="1100">
              <a:latin typeface="ＭＳ ゴシック" pitchFamily="49" charset="-128"/>
              <a:ea typeface="ＭＳ ゴシック" pitchFamily="49" charset="-128"/>
            </a:rPr>
            <a:t>　一般会計については市債の償還終了等により元利償還金が</a:t>
          </a:r>
          <a:r>
            <a:rPr kumimoji="1" lang="en-US" altLang="ja-JP" sz="1100">
              <a:latin typeface="ＭＳ ゴシック" pitchFamily="49" charset="-128"/>
              <a:ea typeface="ＭＳ ゴシック" pitchFamily="49" charset="-128"/>
            </a:rPr>
            <a:t>80,947</a:t>
          </a:r>
          <a:r>
            <a:rPr kumimoji="1" lang="ja-JP" altLang="en-US" sz="1100">
              <a:latin typeface="ＭＳ ゴシック" pitchFamily="49" charset="-128"/>
              <a:ea typeface="ＭＳ ゴシック" pitchFamily="49" charset="-128"/>
            </a:rPr>
            <a:t>千円減少したことや、下水道事業における準元利償還金が</a:t>
          </a:r>
          <a:r>
            <a:rPr kumimoji="1" lang="en-US" altLang="ja-JP" sz="1100">
              <a:latin typeface="ＭＳ ゴシック" pitchFamily="49" charset="-128"/>
              <a:ea typeface="ＭＳ ゴシック" pitchFamily="49" charset="-128"/>
            </a:rPr>
            <a:t>9,880</a:t>
          </a:r>
          <a:r>
            <a:rPr kumimoji="1" lang="ja-JP" altLang="en-US" sz="1100">
              <a:latin typeface="ＭＳ ゴシック" pitchFamily="49" charset="-128"/>
              <a:ea typeface="ＭＳ ゴシック" pitchFamily="49" charset="-128"/>
            </a:rPr>
            <a:t>千円減少したことで、単年度比率は対前年比▲</a:t>
          </a:r>
          <a:r>
            <a:rPr kumimoji="1" lang="en-US" altLang="ja-JP" sz="1100">
              <a:latin typeface="ＭＳ ゴシック" pitchFamily="49" charset="-128"/>
              <a:ea typeface="ＭＳ ゴシック" pitchFamily="49" charset="-128"/>
            </a:rPr>
            <a:t>0.4</a:t>
          </a:r>
          <a:r>
            <a:rPr kumimoji="1" lang="ja-JP" altLang="en-US" sz="1100">
              <a:latin typeface="ＭＳ ゴシック" pitchFamily="49" charset="-128"/>
              <a:ea typeface="ＭＳ ゴシック" pitchFamily="49" charset="-128"/>
            </a:rPr>
            <a:t>％の▲</a:t>
          </a:r>
          <a:r>
            <a:rPr kumimoji="1" lang="en-US" altLang="ja-JP" sz="1100">
              <a:latin typeface="ＭＳ ゴシック" pitchFamily="49" charset="-128"/>
              <a:ea typeface="ＭＳ ゴシック" pitchFamily="49" charset="-128"/>
            </a:rPr>
            <a:t>0.4</a:t>
          </a:r>
          <a:r>
            <a:rPr kumimoji="1" lang="ja-JP" altLang="en-US" sz="1100">
              <a:latin typeface="ＭＳ ゴシック" pitchFamily="49" charset="-128"/>
              <a:ea typeface="ＭＳ ゴシック" pitchFamily="49" charset="-128"/>
            </a:rPr>
            <a:t>％となりました。</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か年平均は、公営企業債の元利償還金に対する繰入金が年々減少するとともに、地方交付税措置の有利な市債を活用しているため、分子となる数値は年々減少しています。また、標準財政規模についても増加傾向にあるため、実質公債費比率は良化しています。</a:t>
          </a:r>
        </a:p>
        <a:p>
          <a:r>
            <a:rPr kumimoji="1" lang="ja-JP" altLang="en-US" sz="1100">
              <a:latin typeface="ＭＳ ゴシック" pitchFamily="49" charset="-128"/>
              <a:ea typeface="ＭＳ ゴシック" pitchFamily="49" charset="-128"/>
            </a:rPr>
            <a:t>＜今後の見通し・課題・改善方策＞</a:t>
          </a:r>
        </a:p>
        <a:p>
          <a:r>
            <a:rPr kumimoji="1" lang="ja-JP" altLang="en-US" sz="1100">
              <a:latin typeface="ＭＳ ゴシック" pitchFamily="49" charset="-128"/>
              <a:ea typeface="ＭＳ ゴシック" pitchFamily="49" charset="-128"/>
            </a:rPr>
            <a:t>　地方交付税措置割合の低い市債の発行見送りや繰上償還の実施等により公債費の抑制に努めるとともに、あらゆる面から合理的かつ経済的な事業実施に取り組みます。</a:t>
          </a: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充当可能財源等が将来負担額を上回っており、将来負担比率は引き続き算定されませんでした。</a:t>
          </a:r>
        </a:p>
        <a:p>
          <a:r>
            <a:rPr kumimoji="1" lang="ja-JP" altLang="en-US" sz="1100">
              <a:latin typeface="ＭＳ ゴシック" pitchFamily="49" charset="-128"/>
              <a:ea typeface="ＭＳ ゴシック" pitchFamily="49" charset="-128"/>
            </a:rPr>
            <a:t>＜主な増減要因＞</a:t>
          </a:r>
        </a:p>
        <a:p>
          <a:r>
            <a:rPr kumimoji="1" lang="ja-JP" altLang="en-US" sz="1100">
              <a:latin typeface="ＭＳ ゴシック" pitchFamily="49" charset="-128"/>
              <a:ea typeface="ＭＳ ゴシック" pitchFamily="49" charset="-128"/>
            </a:rPr>
            <a:t>　将来負担額のうち、地方債現在高は、繰上償還を実施したことで、約</a:t>
          </a:r>
          <a:r>
            <a:rPr kumimoji="1" lang="en-US" altLang="ja-JP" sz="1100">
              <a:latin typeface="ＭＳ ゴシック" pitchFamily="49" charset="-128"/>
              <a:ea typeface="ＭＳ ゴシック" pitchFamily="49" charset="-128"/>
            </a:rPr>
            <a:t>8.9</a:t>
          </a:r>
          <a:r>
            <a:rPr kumimoji="1" lang="ja-JP" altLang="en-US" sz="1100">
              <a:latin typeface="ＭＳ ゴシック" pitchFamily="49" charset="-128"/>
              <a:ea typeface="ＭＳ ゴシック" pitchFamily="49" charset="-128"/>
            </a:rPr>
            <a:t>億円減少しました。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一方、病院事業会計において経常利益が発生しなかったことから、算定上繰入見込額が対前年度</a:t>
          </a:r>
          <a:r>
            <a:rPr kumimoji="1" lang="en-US" altLang="ja-JP" sz="1100">
              <a:latin typeface="ＭＳ ゴシック" pitchFamily="49" charset="-128"/>
              <a:ea typeface="ＭＳ ゴシック" pitchFamily="49" charset="-128"/>
            </a:rPr>
            <a:t>43</a:t>
          </a:r>
          <a:r>
            <a:rPr kumimoji="1" lang="ja-JP" altLang="en-US" sz="1100">
              <a:latin typeface="ＭＳ ゴシック" pitchFamily="49" charset="-128"/>
              <a:ea typeface="ＭＳ ゴシック" pitchFamily="49" charset="-128"/>
            </a:rPr>
            <a:t>億円増の約</a:t>
          </a:r>
          <a:r>
            <a:rPr kumimoji="1" lang="en-US" altLang="ja-JP" sz="1100">
              <a:latin typeface="ＭＳ ゴシック" pitchFamily="49" charset="-128"/>
              <a:ea typeface="ＭＳ ゴシック" pitchFamily="49" charset="-128"/>
            </a:rPr>
            <a:t>61</a:t>
          </a:r>
          <a:r>
            <a:rPr kumimoji="1" lang="ja-JP" altLang="en-US" sz="1100">
              <a:latin typeface="ＭＳ ゴシック" pitchFamily="49" charset="-128"/>
              <a:ea typeface="ＭＳ ゴシック" pitchFamily="49" charset="-128"/>
            </a:rPr>
            <a:t>億円となったため、公営企業等繰入見込額は約</a:t>
          </a:r>
          <a:r>
            <a:rPr kumimoji="1" lang="en-US" altLang="ja-JP" sz="1100">
              <a:latin typeface="ＭＳ ゴシック" pitchFamily="49" charset="-128"/>
              <a:ea typeface="ＭＳ ゴシック" pitchFamily="49" charset="-128"/>
            </a:rPr>
            <a:t>39.6</a:t>
          </a:r>
          <a:r>
            <a:rPr kumimoji="1" lang="ja-JP" altLang="en-US" sz="1100">
              <a:latin typeface="ＭＳ ゴシック" pitchFamily="49" charset="-128"/>
              <a:ea typeface="ＭＳ ゴシック" pitchFamily="49" charset="-128"/>
            </a:rPr>
            <a:t>億円増加しました。その結果、将来負担額は約</a:t>
          </a:r>
          <a:r>
            <a:rPr kumimoji="1" lang="en-US" altLang="ja-JP" sz="1100">
              <a:latin typeface="ＭＳ ゴシック" pitchFamily="49" charset="-128"/>
              <a:ea typeface="ＭＳ ゴシック" pitchFamily="49" charset="-128"/>
            </a:rPr>
            <a:t>30.7</a:t>
          </a:r>
          <a:r>
            <a:rPr kumimoji="1" lang="ja-JP" altLang="en-US" sz="1100">
              <a:latin typeface="ＭＳ ゴシック" pitchFamily="49" charset="-128"/>
              <a:ea typeface="ＭＳ ゴシック" pitchFamily="49" charset="-128"/>
            </a:rPr>
            <a:t>億円増加しました。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充当可能基金は、ふるさと応援基金や財政調整基金に積立てを行ったことにより約</a:t>
          </a:r>
          <a:r>
            <a:rPr kumimoji="1" lang="en-US" altLang="ja-JP" sz="1100">
              <a:latin typeface="ＭＳ ゴシック" pitchFamily="49" charset="-128"/>
              <a:ea typeface="ＭＳ ゴシック" pitchFamily="49" charset="-128"/>
            </a:rPr>
            <a:t>7.1</a:t>
          </a:r>
          <a:r>
            <a:rPr kumimoji="1" lang="ja-JP" altLang="en-US" sz="1100">
              <a:latin typeface="ＭＳ ゴシック" pitchFamily="49" charset="-128"/>
              <a:ea typeface="ＭＳ ゴシック" pitchFamily="49" charset="-128"/>
            </a:rPr>
            <a:t>億円増加しました。一方で、基準財政需要額算入見込額は、公債費や下水道費の算入見込額の減等により約</a:t>
          </a:r>
          <a:r>
            <a:rPr kumimoji="1" lang="en-US" altLang="ja-JP" sz="1100">
              <a:latin typeface="ＭＳ ゴシック" pitchFamily="49" charset="-128"/>
              <a:ea typeface="ＭＳ ゴシック" pitchFamily="49" charset="-128"/>
            </a:rPr>
            <a:t>16.5</a:t>
          </a:r>
          <a:r>
            <a:rPr kumimoji="1" lang="ja-JP" altLang="en-US" sz="1100">
              <a:latin typeface="ＭＳ ゴシック" pitchFamily="49" charset="-128"/>
              <a:ea typeface="ＭＳ ゴシック" pitchFamily="49" charset="-128"/>
            </a:rPr>
            <a:t>億円減少したほか、下水道事業地方債残高に係る一般会計繰入見込額の減少等により都市計画税充当見込額も約</a:t>
          </a:r>
          <a:r>
            <a:rPr kumimoji="1" lang="en-US" altLang="ja-JP" sz="1100">
              <a:latin typeface="ＭＳ ゴシック" pitchFamily="49" charset="-128"/>
              <a:ea typeface="ＭＳ ゴシック" pitchFamily="49" charset="-128"/>
            </a:rPr>
            <a:t>0.9</a:t>
          </a:r>
          <a:r>
            <a:rPr kumimoji="1" lang="ja-JP" altLang="en-US" sz="1100">
              <a:latin typeface="ＭＳ ゴシック" pitchFamily="49" charset="-128"/>
              <a:ea typeface="ＭＳ ゴシック" pitchFamily="49" charset="-128"/>
            </a:rPr>
            <a:t>億円減少しました。このため、充当可能財源全体では、約</a:t>
          </a:r>
          <a:r>
            <a:rPr kumimoji="1" lang="en-US" altLang="ja-JP" sz="1100">
              <a:latin typeface="ＭＳ ゴシック" pitchFamily="49" charset="-128"/>
              <a:ea typeface="ＭＳ ゴシック" pitchFamily="49" charset="-128"/>
            </a:rPr>
            <a:t>10.3</a:t>
          </a:r>
          <a:r>
            <a:rPr kumimoji="1" lang="ja-JP" altLang="en-US" sz="1100">
              <a:latin typeface="ＭＳ ゴシック" pitchFamily="49" charset="-128"/>
              <a:ea typeface="ＭＳ ゴシック" pitchFamily="49" charset="-128"/>
            </a:rPr>
            <a:t>億円減少しました。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＜今後の見通し・課題・改善方策＞</a:t>
          </a:r>
        </a:p>
        <a:p>
          <a:r>
            <a:rPr kumimoji="1" lang="ja-JP" altLang="en-US" sz="1100">
              <a:latin typeface="ＭＳ ゴシック" pitchFamily="49" charset="-128"/>
              <a:ea typeface="ＭＳ ゴシック" pitchFamily="49" charset="-128"/>
            </a:rPr>
            <a:t>　今後も大型施設整備事業の需要があり地方債の発行が予想されるため、地方交付税措置割合の低い市債の発行見送りや、繰上償還の実施等により地方債現在高の抑制を図るとともに、より一層の行政改革により収支改善に取り組みます。</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滋賀県近江八幡市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臨時財政対策債の繰上償還や新市庁舎整備等の大型施設整備事業への積極的な取崩しを実施しましたが、ふるさと応援寄附金の好調により、全体の基金残高は前年度比約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億円の現在高となりました。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積立金現在高比率を基準指標とし、その比率の水準については中期財政計画に定められた標準財政規模の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％以上を目標とします。うち、財政調整基金と減債基金の合計については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ふるさと応援基金：本市を応援しようとする個人、法人及び団体等からの寄附金を財源とし、まちづくり事業や地域活力社会の形成等に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資することを目的とします。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公共施設等整備基金：義務教育施設、公益施設、清掃施設その他公共施設の整備に資することを目的とします。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子ども・子育て支援基金：子ども・子育て支援の推進に資することを目的とします。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ふるさと応援基金は、ふるさと応援寄附金等を約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億円積立て、各事業に対する繰入れにより約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公共施設等整備基金は、普通財産売払収入及び寄附金や前年度事業用資産減価償却費に係る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億円積立て、新市庁舎整備等の大型施設整備事業等に約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子ども・子育て支援基金は、子ども医療費助成および給食費多子世帯減免に対する繰入れを行ったことで、約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目的用途に見合う事業に積極的に取崩しを行うこととし、特に、公共施設等整備基金については、今後の市庁舎整備等の大型施設整備や長寿命化対策への財源として積み立てつつ、他の財源とバランスを図りながら必要な施設整備に活用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年臨時財政対策債の繰上償還として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億円を取り崩したことから、基金残高は対前年度比約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財政調整基金については、災害等の有事の際の備えとして、また、市民ニーズに沿った臨時的な政策課題に対応するため、残高を維持します。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号）により普通交付税において財政措置された臨時財政対策債償還基金費の積立てや後年度の公債費増加に備えた歳計剰余金の積立て等により約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年臨時財政対策債の繰上償還の実施等に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億円を取崩したことにより、基金残高は対前年度比約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減債基金については、財政調整基金と同様に、必要に応じて財源不足に備えるほか、公債費の償還や繰上償還に充当していきます。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81,942
79,701
177.45
52,413,287
51,316,312
605,092
20,404,873
20,190,141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本市は、主要法人が少ないことから財政基盤が弱く、財政力は類似団体平均や県内他市に比べてやや低位に位置しています。単年度の財政力指数は</a:t>
          </a:r>
          <a:r>
            <a:rPr kumimoji="1" lang="en-US" altLang="ja-JP" sz="1200">
              <a:latin typeface="ＭＳ Ｐゴシック" panose="020B0600070205080204" pitchFamily="50" charset="-128"/>
              <a:ea typeface="ＭＳ Ｐゴシック" panose="020B0600070205080204" pitchFamily="50" charset="-128"/>
            </a:rPr>
            <a:t>0.632</a:t>
          </a:r>
          <a:r>
            <a:rPr kumimoji="1" lang="ja-JP" altLang="en-US" sz="1200">
              <a:latin typeface="ＭＳ Ｐゴシック" panose="020B0600070205080204" pitchFamily="50" charset="-128"/>
              <a:ea typeface="ＭＳ Ｐゴシック" panose="020B0600070205080204" pitchFamily="50" charset="-128"/>
            </a:rPr>
            <a:t>となり、前年度より</a:t>
          </a:r>
          <a:r>
            <a:rPr kumimoji="1" lang="en-US" altLang="ja-JP" sz="1200">
              <a:latin typeface="ＭＳ Ｐゴシック" panose="020B0600070205080204" pitchFamily="50" charset="-128"/>
              <a:ea typeface="ＭＳ Ｐゴシック" panose="020B0600070205080204" pitchFamily="50" charset="-128"/>
            </a:rPr>
            <a:t>0.008</a:t>
          </a:r>
          <a:r>
            <a:rPr kumimoji="1" lang="ja-JP" altLang="en-US" sz="1200">
              <a:latin typeface="ＭＳ Ｐゴシック" panose="020B0600070205080204" pitchFamily="50" charset="-128"/>
              <a:ea typeface="ＭＳ Ｐゴシック" panose="020B0600070205080204" pitchFamily="50" charset="-128"/>
            </a:rPr>
            <a:t>減少しました。これは、子ども子育て費や給与改定費の創設による基準財政需要額算入額増加という指数の悪化要因が、市民税所得割額増加による基準財政収入額増加という指数の良化要因を上回ったためです。</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カ年の財政力指数でも</a:t>
          </a:r>
          <a:r>
            <a:rPr kumimoji="1" lang="en-US" altLang="ja-JP" sz="1200">
              <a:latin typeface="ＭＳ Ｐゴシック" panose="020B0600070205080204" pitchFamily="50" charset="-128"/>
              <a:ea typeface="ＭＳ Ｐゴシック" panose="020B0600070205080204" pitchFamily="50" charset="-128"/>
            </a:rPr>
            <a:t>0.002</a:t>
          </a:r>
          <a:r>
            <a:rPr kumimoji="1" lang="ja-JP" altLang="en-US" sz="1200">
              <a:latin typeface="ＭＳ Ｐゴシック" panose="020B0600070205080204" pitchFamily="50" charset="-128"/>
              <a:ea typeface="ＭＳ Ｐゴシック" panose="020B0600070205080204" pitchFamily="50" charset="-128"/>
            </a:rPr>
            <a:t>の微減となっています。</a:t>
          </a:r>
        </a:p>
        <a:p>
          <a:r>
            <a:rPr kumimoji="1" lang="ja-JP" altLang="en-US" sz="1200">
              <a:latin typeface="ＭＳ Ｐゴシック" panose="020B0600070205080204" pitchFamily="50" charset="-128"/>
              <a:ea typeface="ＭＳ Ｐゴシック" panose="020B0600070205080204" pitchFamily="50" charset="-128"/>
            </a:rPr>
            <a:t>　今後も、財政力指数の上昇を図るため、税等収納率の向上や企業立地促進による税収の確保など歳入増加に努めます。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335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低い状態ですが、比率は前年度より悪化し、財政の硬直化が進んでいます。比率の悪化は、比率算定の分子となる経常経費充当一般財源が増加したことによるものであり、主な増加要因は、物件費（新型コロナウイルスワクチン定期接種化等）、人件費（人勧準拠によるプラス改定等）、扶助費（障がい福祉サービス等給付事業や施設型給付事業の増等）です。</a:t>
          </a:r>
        </a:p>
        <a:p>
          <a:r>
            <a:rPr kumimoji="1" lang="ja-JP" altLang="en-US" sz="1200">
              <a:latin typeface="ＭＳ Ｐゴシック" panose="020B0600070205080204" pitchFamily="50" charset="-128"/>
              <a:ea typeface="ＭＳ Ｐゴシック" panose="020B0600070205080204" pitchFamily="50" charset="-128"/>
            </a:rPr>
            <a:t>　扶助費や人件費は今後も増加が見込まれます。また、大型施設整備事業が集中する中、今後の公債費の増嵩を抑えるため、市債の活用方法や借入・返済方法の見直しを進めます。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134938</xdr:rowOff>
    </xdr:from>
    <xdr:to>
      <xdr:col>23</xdr:col>
      <xdr:colOff>133350</xdr:colOff>
      <xdr:row>63</xdr:row>
      <xdr:rowOff>11747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64838"/>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80645</xdr:rowOff>
    </xdr:from>
    <xdr:to>
      <xdr:col>19</xdr:col>
      <xdr:colOff>133350</xdr:colOff>
      <xdr:row>62</xdr:row>
      <xdr:rowOff>134938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1054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80645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957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63</xdr:row>
      <xdr:rowOff>84138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132397</xdr:rowOff>
    </xdr:from>
    <xdr:to>
      <xdr:col>23</xdr:col>
      <xdr:colOff>184150</xdr:colOff>
      <xdr:row>63</xdr:row>
      <xdr:rowOff>62547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148924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類似団体平均より良好な数値を示していますが、</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人当たりの決算額は</a:t>
          </a:r>
          <a:r>
            <a:rPr kumimoji="1" lang="en-US" altLang="ja-JP" sz="1200">
              <a:latin typeface="ＭＳ Ｐゴシック" panose="020B0600070205080204" pitchFamily="50" charset="-128"/>
              <a:ea typeface="ＭＳ Ｐゴシック" panose="020B0600070205080204" pitchFamily="50" charset="-128"/>
            </a:rPr>
            <a:t>12,611</a:t>
          </a:r>
          <a:r>
            <a:rPr kumimoji="1" lang="ja-JP" altLang="en-US" sz="1200">
              <a:latin typeface="ＭＳ Ｐゴシック" panose="020B0600070205080204" pitchFamily="50" charset="-128"/>
              <a:ea typeface="ＭＳ Ｐゴシック" panose="020B0600070205080204" pitchFamily="50" charset="-128"/>
            </a:rPr>
            <a:t>円増加しました。主な要因は、人件費は給与のプラス改定や期末・勤勉手当の支給月数の増、物件費については新型コロナウイルスワクチン定期接種化による委託費の増やふるさと応援寄附の増加に伴う送料・手数料の増等です。</a:t>
          </a:r>
        </a:p>
        <a:p>
          <a:r>
            <a:rPr kumimoji="1" lang="ja-JP" altLang="en-US" sz="1200">
              <a:latin typeface="ＭＳ Ｐゴシック" panose="020B0600070205080204" pitchFamily="50" charset="-128"/>
              <a:ea typeface="ＭＳ Ｐゴシック" panose="020B0600070205080204" pitchFamily="50" charset="-128"/>
            </a:rPr>
            <a:t>　今後は、「公共施設等総合管理計画」や「個別施設計画」に基づき、施設維持にかかる費用の見直しや平準化を図るとともに、人件費についても、「定員適正化計画」に基づき、事務事業の見直しや専門職を含めた必要な人員の確保による行政サービスの提供と効率的な行政運営の両立を図りま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39218</xdr:rowOff>
    </xdr:from>
    <xdr:to>
      <xdr:col>23</xdr:col>
      <xdr:colOff>133350</xdr:colOff>
      <xdr:row>82</xdr:row>
      <xdr:rowOff>140652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8118"/>
          <a:ext cx="838200" cy="10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39218</xdr:rowOff>
    </xdr:from>
    <xdr:to>
      <xdr:col>19</xdr:col>
      <xdr:colOff>133350</xdr:colOff>
      <xdr:row>82</xdr:row>
      <xdr:rowOff>40270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98118"/>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147543</xdr:rowOff>
    </xdr:from>
    <xdr:to>
      <xdr:col>15</xdr:col>
      <xdr:colOff>82550</xdr:colOff>
      <xdr:row>82</xdr:row>
      <xdr:rowOff>40270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4993"/>
          <a:ext cx="889000" cy="6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115531</xdr:rowOff>
    </xdr:from>
    <xdr:to>
      <xdr:col>11</xdr:col>
      <xdr:colOff>31750</xdr:colOff>
      <xdr:row>81</xdr:row>
      <xdr:rowOff>147543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2981"/>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89852</xdr:rowOff>
    </xdr:from>
    <xdr:to>
      <xdr:col>23</xdr:col>
      <xdr:colOff>184150</xdr:colOff>
      <xdr:row>83</xdr:row>
      <xdr:rowOff>20002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4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106379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159868</xdr:rowOff>
    </xdr:from>
    <xdr:to>
      <xdr:col>19</xdr:col>
      <xdr:colOff>184150</xdr:colOff>
      <xdr:row>82</xdr:row>
      <xdr:rowOff>90018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100195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6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160920</xdr:rowOff>
    </xdr:from>
    <xdr:to>
      <xdr:col>15</xdr:col>
      <xdr:colOff>133350</xdr:colOff>
      <xdr:row>82</xdr:row>
      <xdr:rowOff>91070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101247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96743</xdr:rowOff>
    </xdr:from>
    <xdr:to>
      <xdr:col>11</xdr:col>
      <xdr:colOff>82550</xdr:colOff>
      <xdr:row>82</xdr:row>
      <xdr:rowOff>26893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37070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5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64731</xdr:rowOff>
    </xdr:from>
    <xdr:to>
      <xdr:col>7</xdr:col>
      <xdr:colOff>31750</xdr:colOff>
      <xdr:row>81</xdr:row>
      <xdr:rowOff>166331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2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ラスパイレス指数は、前年度より０．４の減少となりました。職員給与については、人事委員会勧告に基づき給与改定を行うことで、地域民間給与との均衡を図り、常に適正化に努めています。</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102507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497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102507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33564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635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16329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635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本市では継続して、行政組織の効率化・合理化に取り組んでいます。今回の指数は、前年度より</a:t>
          </a:r>
          <a:r>
            <a:rPr kumimoji="1" lang="en-US" altLang="ja-JP" sz="1200">
              <a:latin typeface="ＭＳ Ｐゴシック" panose="020B0600070205080204" pitchFamily="50" charset="-128"/>
              <a:ea typeface="ＭＳ Ｐゴシック" panose="020B0600070205080204" pitchFamily="50" charset="-128"/>
            </a:rPr>
            <a:t>0.13</a:t>
          </a:r>
          <a:r>
            <a:rPr kumimoji="1" lang="ja-JP" altLang="en-US" sz="1200">
              <a:latin typeface="ＭＳ Ｐゴシック" panose="020B0600070205080204" pitchFamily="50" charset="-128"/>
              <a:ea typeface="ＭＳ Ｐゴシック" panose="020B0600070205080204" pitchFamily="50" charset="-128"/>
            </a:rPr>
            <a:t>人の増加となりました。</a:t>
          </a:r>
        </a:p>
        <a:p>
          <a:r>
            <a:rPr kumimoji="1" lang="ja-JP" altLang="en-US" sz="1200">
              <a:latin typeface="ＭＳ Ｐゴシック" panose="020B0600070205080204" pitchFamily="50" charset="-128"/>
              <a:ea typeface="ＭＳ Ｐゴシック" panose="020B0600070205080204" pitchFamily="50" charset="-128"/>
            </a:rPr>
            <a:t>　今後も定員の進捗管理を実施しつつ持続的な行政運営と市民サービスの質及び量の維持・向上に努めます。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139156</xdr:rowOff>
    </xdr:from>
    <xdr:to>
      <xdr:col>81</xdr:col>
      <xdr:colOff>44450</xdr:colOff>
      <xdr:row>60</xdr:row>
      <xdr:rowOff>161562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26156"/>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128815</xdr:rowOff>
    </xdr:from>
    <xdr:to>
      <xdr:col>77</xdr:col>
      <xdr:colOff>44450</xdr:colOff>
      <xdr:row>60</xdr:row>
      <xdr:rowOff>139156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581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115026</xdr:rowOff>
    </xdr:from>
    <xdr:to>
      <xdr:col>72</xdr:col>
      <xdr:colOff>203200</xdr:colOff>
      <xdr:row>60</xdr:row>
      <xdr:rowOff>128815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20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111578</xdr:rowOff>
    </xdr:from>
    <xdr:to>
      <xdr:col>68</xdr:col>
      <xdr:colOff>152400</xdr:colOff>
      <xdr:row>60</xdr:row>
      <xdr:rowOff>115026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9857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110762</xdr:rowOff>
    </xdr:from>
    <xdr:to>
      <xdr:col>81</xdr:col>
      <xdr:colOff>95250</xdr:colOff>
      <xdr:row>61</xdr:row>
      <xdr:rowOff>40912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127289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88356</xdr:rowOff>
    </xdr:from>
    <xdr:to>
      <xdr:col>77</xdr:col>
      <xdr:colOff>95250</xdr:colOff>
      <xdr:row>61</xdr:row>
      <xdr:rowOff>18506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28683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78015</xdr:rowOff>
    </xdr:from>
    <xdr:to>
      <xdr:col>73</xdr:col>
      <xdr:colOff>44450</xdr:colOff>
      <xdr:row>61</xdr:row>
      <xdr:rowOff>8165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18342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64226</xdr:rowOff>
    </xdr:from>
    <xdr:to>
      <xdr:col>68</xdr:col>
      <xdr:colOff>203200</xdr:colOff>
      <xdr:row>60</xdr:row>
      <xdr:rowOff>165826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4553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60778</xdr:rowOff>
    </xdr:from>
    <xdr:to>
      <xdr:col>64</xdr:col>
      <xdr:colOff>152400</xdr:colOff>
      <xdr:row>60</xdr:row>
      <xdr:rowOff>162378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比率については類似団体と比較しても良好な数値となっています。</a:t>
          </a:r>
        </a:p>
        <a:p>
          <a:r>
            <a:rPr kumimoji="1" lang="ja-JP" altLang="en-US" sz="1200">
              <a:latin typeface="ＭＳ Ｐゴシック" panose="020B0600070205080204" pitchFamily="50" charset="-128"/>
              <a:ea typeface="ＭＳ Ｐゴシック" panose="020B0600070205080204" pitchFamily="50" charset="-128"/>
            </a:rPr>
            <a:t>　これまで地方交付税措置割合の低い市債の発行を見送ってきたことや繰上償還を実施したこと、償還終了に伴う元利償還金の減等により分子となる数値が減少したことで、実質公債費比率は良化しています。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健全な財政運営を図るため、引き続き地方交付税措置割合の低い市債の発行見送りや繰上償還の実施により、公債費の抑制に取り組むとともに、特定財源の確保や事業内容の検討など、合理的かつ経済的な事業実施に努めます。</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99906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828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99906</xdr:rowOff>
    </xdr:from>
    <xdr:to>
      <xdr:col>77</xdr:col>
      <xdr:colOff>44450</xdr:colOff>
      <xdr:row>38</xdr:row>
      <xdr:rowOff>124037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6150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38</xdr:row>
      <xdr:rowOff>156210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391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39</xdr:row>
      <xdr:rowOff>16933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713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49106</xdr:rowOff>
    </xdr:from>
    <xdr:to>
      <xdr:col>77</xdr:col>
      <xdr:colOff>95250</xdr:colOff>
      <xdr:row>38</xdr:row>
      <xdr:rowOff>150706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160884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充当可能財源等が将来負担額を上回っていることから、将来負担比率については算定されず、健全な状況となっています。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将来を見据えた財政運営の指針となるべく策定する「中期財政計画」に基づき、地方債現在高比率は標準財政規模の</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倍以下、積立金現在高比率は標準財政規模の半分以上を目標水準とし、地方交付税措置のない市債の発行抑制や繰上償還の実施などによる地方債現在高の縮減と、市有財産の売却やふるさと納税の推進等、歳入確保による積立金現在高の確保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81,942
79,701
177.45
52,413,287
51,316,312
605,092
20,404,873
20,190,141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事院勧告による給料表の引上げ改定、期末・勤勉手当支給月数の引上げによる増加、会計年度任用職員の報酬改定や勤勉手当支給開始による増により、前年度より０．６ポイント増加しました。類似団体平均により良好な数値を示していますが、今後は地域手当支給開始によるさらなる増加が見込まれるところです。</a:t>
          </a:r>
        </a:p>
        <a:p>
          <a:r>
            <a:rPr kumimoji="1" lang="ja-JP" altLang="en-US" sz="1200">
              <a:latin typeface="ＭＳ Ｐゴシック" panose="020B0600070205080204" pitchFamily="50" charset="-128"/>
              <a:ea typeface="ＭＳ Ｐゴシック" panose="020B0600070205080204" pitchFamily="50" charset="-128"/>
            </a:rPr>
            <a:t>　今後も人員及び給与の適正化を図るとともに、限られた職員数で柔軟に適正に行政ニーズに対応できる組織体制構築に努めていきます。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46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あかこんバス土曜日運行開始、物価高騰に伴う環境エネルギーセンター等の施設の委託料増等の増加により、前年度より１．２ポイント増加し、類似団体平均を下回りました。</a:t>
          </a:r>
        </a:p>
        <a:p>
          <a:r>
            <a:rPr kumimoji="1" lang="ja-JP" altLang="en-US" sz="1200">
              <a:latin typeface="ＭＳ Ｐゴシック" panose="020B0600070205080204" pitchFamily="50" charset="-128"/>
              <a:ea typeface="ＭＳ Ｐゴシック" panose="020B0600070205080204" pitchFamily="50" charset="-128"/>
            </a:rPr>
            <a:t>　今後も、物価高騰に伴う物件費の増加が見込まれることから、市全体として業務の効率化や見直し、経費削減に努めます。また、「公共施設等総合管理計画」や「個別施設計画」に基づき、施設の統廃合も含めた計画的管理による長寿命化や施設総量の縮減を検討し、管理コストの縮減を図り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54610</xdr:rowOff>
    </xdr:from>
    <xdr:to>
      <xdr:col>82</xdr:col>
      <xdr:colOff>107950</xdr:colOff>
      <xdr:row>15</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26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9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2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2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高い状況が続いています。保育関連経費や障がい福祉サービス等給付事業については、前年度に引き続き増加したほか、児童手当制度の拡充により、前年度より０．３ポイント増加しました。</a:t>
          </a:r>
        </a:p>
        <a:p>
          <a:r>
            <a:rPr kumimoji="1" lang="ja-JP" altLang="en-US" sz="1200">
              <a:latin typeface="ＭＳ Ｐゴシック" panose="020B0600070205080204" pitchFamily="50" charset="-128"/>
              <a:ea typeface="ＭＳ Ｐゴシック" panose="020B0600070205080204" pitchFamily="50" charset="-128"/>
            </a:rPr>
            <a:t>　今後も、国における社会保障の充実や高齢化の進展により扶助費の逓増が見込まれますが、必要なサービスを確保するとともに、単独事業費の見直し等を進め、過大な財政負担とならないよう努めます。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98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特別会計への繰出金のうち、後期高齢者医療保険事業が増加したほか、公営企業に対する出資金についても、病院事業および下水道事業で増額となりましたが、税収等の増加により経常一般財源が増加したことで、前年度より０．１ポイント減少しました。</a:t>
          </a:r>
        </a:p>
        <a:p>
          <a:r>
            <a:rPr kumimoji="1" lang="ja-JP" altLang="en-US" sz="1200">
              <a:latin typeface="ＭＳ Ｐゴシック" panose="020B0600070205080204" pitchFamily="50" charset="-128"/>
              <a:ea typeface="ＭＳ Ｐゴシック" panose="020B0600070205080204" pitchFamily="50" charset="-128"/>
            </a:rPr>
            <a:t>　類似団体を上回る数値となっていますが、補助費等と同様、病院事業を有することから類似団体平均より割合が大きくなっています。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364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4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1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59</xdr:row>
      <xdr:rowOff>86178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14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下水道事業会計繰出金や基幹水利施設管理事業における各補助金が減少したことで、前年度より０．６ポイント減少しました。</a:t>
          </a:r>
        </a:p>
        <a:p>
          <a:r>
            <a:rPr kumimoji="1" lang="ja-JP" altLang="en-US" sz="1200">
              <a:latin typeface="ＭＳ Ｐゴシック" panose="020B0600070205080204" pitchFamily="50" charset="-128"/>
              <a:ea typeface="ＭＳ Ｐゴシック" panose="020B0600070205080204" pitchFamily="50" charset="-128"/>
            </a:rPr>
            <a:t>　類似団体を上回る結果となっていますが、当市は東近江地域における急性期医療の基幹病院を担う市立総合医療センターを有しており、病院事業会計への繰出しが必要となることから、病院事業がない自治体より比率が高くなる傾向にあります。</a:t>
          </a:r>
        </a:p>
        <a:p>
          <a:r>
            <a:rPr kumimoji="1" lang="ja-JP" altLang="en-US" sz="1200">
              <a:latin typeface="ＭＳ Ｐゴシック" panose="020B0600070205080204" pitchFamily="50" charset="-128"/>
              <a:ea typeface="ＭＳ Ｐゴシック" panose="020B0600070205080204" pitchFamily="50" charset="-128"/>
            </a:rPr>
            <a:t>　今後も、各補助金の適正化を図るため、行政関与の必要性や経費負担のあり方について検証を行い、補助金制度の見直しを進めます。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31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36</xdr:row>
      <xdr:rowOff>168148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37846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類似団体の中でも良好な状況です。平成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年の臨時財政対策債や減税補てん債の償還終了により、前年度より０．６ポイント減少しました。また、平成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年の臨時財政対策債の繰上償還を実施し後年度の公債費の抑制を行いました。</a:t>
          </a:r>
        </a:p>
        <a:p>
          <a:r>
            <a:rPr kumimoji="1" lang="ja-JP" altLang="en-US" sz="1200">
              <a:latin typeface="ＭＳ Ｐゴシック" panose="020B0600070205080204" pitchFamily="50" charset="-128"/>
              <a:ea typeface="ＭＳ Ｐゴシック" panose="020B0600070205080204" pitchFamily="50" charset="-128"/>
            </a:rPr>
            <a:t>　今後は、新市庁舎や安土コミュニティエリア整備の大型施設整備や、老朽化した施設の更新等で増加が見込まれることから、交付税措置のない市債・交付税措置割合の低い市債の発行見送りや繰上償還の実施により、公債費の抑制および平準化に努めます。</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99568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023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117856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117856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154432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43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比率は７９．０％で、類似団体を上回っています。これまで施設の民間委託化や経費の見直しを進めてきたことにより、類似団体平均との差を縮めてきている状況にありますが、類似団体に比べ物件費の比率の増加が大きいことから、前年度より１．４ポイント増加しました。</a:t>
          </a:r>
        </a:p>
        <a:p>
          <a:r>
            <a:rPr kumimoji="1" lang="ja-JP" altLang="en-US" sz="1200">
              <a:latin typeface="ＭＳ Ｐゴシック" panose="020B0600070205080204" pitchFamily="50" charset="-128"/>
              <a:ea typeface="ＭＳ Ｐゴシック" panose="020B0600070205080204" pitchFamily="50" charset="-128"/>
            </a:rPr>
            <a:t>　今後も、市民に必要不可欠なサービスを確保しつつ、経常経費の増大による財政運営の硬直化を招かぬよう、これまで以上に支出削減や行財政運営の合理化、事業の見直しを進めます。</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886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89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130810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685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76</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6858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86377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166388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0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127000</xdr:rowOff>
    </xdr:from>
    <xdr:to>
      <xdr:col>29</xdr:col>
      <xdr:colOff>127000</xdr:colOff>
      <xdr:row>18</xdr:row>
      <xdr:rowOff>54039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9275"/>
          <a:ext cx="647700" cy="98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54039</xdr:rowOff>
    </xdr:from>
    <xdr:to>
      <xdr:col>26</xdr:col>
      <xdr:colOff>50800</xdr:colOff>
      <xdr:row>18</xdr:row>
      <xdr:rowOff>89414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7764"/>
          <a:ext cx="698500" cy="3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89414</xdr:rowOff>
    </xdr:from>
    <xdr:to>
      <xdr:col>22</xdr:col>
      <xdr:colOff>114300</xdr:colOff>
      <xdr:row>18</xdr:row>
      <xdr:rowOff>99263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3139"/>
          <a:ext cx="698500" cy="9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99263</xdr:rowOff>
    </xdr:from>
    <xdr:to>
      <xdr:col>18</xdr:col>
      <xdr:colOff>177800</xdr:colOff>
      <xdr:row>18</xdr:row>
      <xdr:rowOff>123076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2988"/>
          <a:ext cx="698500" cy="23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76200</xdr:rowOff>
    </xdr:from>
    <xdr:to>
      <xdr:col>29</xdr:col>
      <xdr:colOff>177800</xdr:colOff>
      <xdr:row>18</xdr:row>
      <xdr:rowOff>6350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48277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3239</xdr:rowOff>
    </xdr:from>
    <xdr:to>
      <xdr:col>26</xdr:col>
      <xdr:colOff>101600</xdr:colOff>
      <xdr:row>18</xdr:row>
      <xdr:rowOff>104839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89616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38614</xdr:rowOff>
    </xdr:from>
    <xdr:to>
      <xdr:col>22</xdr:col>
      <xdr:colOff>165100</xdr:colOff>
      <xdr:row>18</xdr:row>
      <xdr:rowOff>140214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124991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5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48463</xdr:rowOff>
    </xdr:from>
    <xdr:to>
      <xdr:col>19</xdr:col>
      <xdr:colOff>38100</xdr:colOff>
      <xdr:row>18</xdr:row>
      <xdr:rowOff>150063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2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134840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72276</xdr:rowOff>
    </xdr:from>
    <xdr:to>
      <xdr:col>15</xdr:col>
      <xdr:colOff>101600</xdr:colOff>
      <xdr:row>19</xdr:row>
      <xdr:rowOff>2425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600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158653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156555</xdr:rowOff>
    </xdr:from>
    <xdr:to>
      <xdr:col>29</xdr:col>
      <xdr:colOff>127000</xdr:colOff>
      <xdr:row>37</xdr:row>
      <xdr:rowOff>186011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81255"/>
          <a:ext cx="647700" cy="2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144080</xdr:rowOff>
    </xdr:from>
    <xdr:to>
      <xdr:col>26</xdr:col>
      <xdr:colOff>50800</xdr:colOff>
      <xdr:row>37</xdr:row>
      <xdr:rowOff>156555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68780"/>
          <a:ext cx="698500" cy="1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86733</xdr:rowOff>
    </xdr:from>
    <xdr:to>
      <xdr:col>22</xdr:col>
      <xdr:colOff>114300</xdr:colOff>
      <xdr:row>37</xdr:row>
      <xdr:rowOff>144080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11433"/>
          <a:ext cx="698500" cy="57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86733</xdr:rowOff>
    </xdr:from>
    <xdr:to>
      <xdr:col>18</xdr:col>
      <xdr:colOff>177800</xdr:colOff>
      <xdr:row>37</xdr:row>
      <xdr:rowOff>105642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11433"/>
          <a:ext cx="698500" cy="18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135211</xdr:rowOff>
    </xdr:from>
    <xdr:to>
      <xdr:col>29</xdr:col>
      <xdr:colOff>177800</xdr:colOff>
      <xdr:row>37</xdr:row>
      <xdr:rowOff>236811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59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107288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3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105755</xdr:rowOff>
    </xdr:from>
    <xdr:to>
      <xdr:col>26</xdr:col>
      <xdr:colOff>101600</xdr:colOff>
      <xdr:row>37</xdr:row>
      <xdr:rowOff>207355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30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192132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16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93280</xdr:rowOff>
    </xdr:from>
    <xdr:to>
      <xdr:col>22</xdr:col>
      <xdr:colOff>165100</xdr:colOff>
      <xdr:row>37</xdr:row>
      <xdr:rowOff>194880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17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179657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0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35933</xdr:rowOff>
    </xdr:from>
    <xdr:to>
      <xdr:col>19</xdr:col>
      <xdr:colOff>38100</xdr:colOff>
      <xdr:row>37</xdr:row>
      <xdr:rowOff>137533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60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122310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4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54842</xdr:rowOff>
    </xdr:from>
    <xdr:to>
      <xdr:col>15</xdr:col>
      <xdr:colOff>101600</xdr:colOff>
      <xdr:row>37</xdr:row>
      <xdr:rowOff>156442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141219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81,942
79,701
177.45
52,413,287
51,316,312
605,092
20,404,873
20,190,141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142117</xdr:rowOff>
    </xdr:from>
    <xdr:to>
      <xdr:col>24</xdr:col>
      <xdr:colOff>63500</xdr:colOff>
      <xdr:row>37</xdr:row>
      <xdr:rowOff>76786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4317"/>
          <a:ext cx="838200" cy="10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36732</xdr:rowOff>
    </xdr:from>
    <xdr:to>
      <xdr:col>19</xdr:col>
      <xdr:colOff>177800</xdr:colOff>
      <xdr:row>37</xdr:row>
      <xdr:rowOff>76786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0382"/>
          <a:ext cx="889000" cy="4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36732</xdr:rowOff>
    </xdr:from>
    <xdr:to>
      <xdr:col>15</xdr:col>
      <xdr:colOff>50800</xdr:colOff>
      <xdr:row>37</xdr:row>
      <xdr:rowOff>64850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0382"/>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64850</xdr:rowOff>
    </xdr:from>
    <xdr:to>
      <xdr:col>10</xdr:col>
      <xdr:colOff>114300</xdr:colOff>
      <xdr:row>37</xdr:row>
      <xdr:rowOff>91417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8500"/>
          <a:ext cx="8890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91317</xdr:rowOff>
    </xdr:from>
    <xdr:to>
      <xdr:col>24</xdr:col>
      <xdr:colOff>114300</xdr:colOff>
      <xdr:row>37</xdr:row>
      <xdr:rowOff>21467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69744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25986</xdr:rowOff>
    </xdr:from>
    <xdr:to>
      <xdr:col>20</xdr:col>
      <xdr:colOff>38100</xdr:colOff>
      <xdr:row>37</xdr:row>
      <xdr:rowOff>127586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118713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157382</xdr:rowOff>
    </xdr:from>
    <xdr:to>
      <xdr:col>15</xdr:col>
      <xdr:colOff>101600</xdr:colOff>
      <xdr:row>37</xdr:row>
      <xdr:rowOff>87532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78659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14050</xdr:rowOff>
    </xdr:from>
    <xdr:to>
      <xdr:col>10</xdr:col>
      <xdr:colOff>165100</xdr:colOff>
      <xdr:row>37</xdr:row>
      <xdr:rowOff>115650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106777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40617</xdr:rowOff>
    </xdr:from>
    <xdr:to>
      <xdr:col>6</xdr:col>
      <xdr:colOff>38100</xdr:colOff>
      <xdr:row>37</xdr:row>
      <xdr:rowOff>142217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133343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66429</xdr:rowOff>
    </xdr:from>
    <xdr:to>
      <xdr:col>24</xdr:col>
      <xdr:colOff>63500</xdr:colOff>
      <xdr:row>56</xdr:row>
      <xdr:rowOff>134900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67629"/>
          <a:ext cx="8382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125168</xdr:rowOff>
    </xdr:from>
    <xdr:to>
      <xdr:col>19</xdr:col>
      <xdr:colOff>177800</xdr:colOff>
      <xdr:row>56</xdr:row>
      <xdr:rowOff>134900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26368"/>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125168</xdr:rowOff>
    </xdr:from>
    <xdr:to>
      <xdr:col>15</xdr:col>
      <xdr:colOff>50800</xdr:colOff>
      <xdr:row>57</xdr:row>
      <xdr:rowOff>27893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26368"/>
          <a:ext cx="889000" cy="7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27893</xdr:rowOff>
    </xdr:from>
    <xdr:to>
      <xdr:col>10</xdr:col>
      <xdr:colOff>114300</xdr:colOff>
      <xdr:row>57</xdr:row>
      <xdr:rowOff>64687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00543"/>
          <a:ext cx="8890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15629</xdr:rowOff>
    </xdr:from>
    <xdr:to>
      <xdr:col>24</xdr:col>
      <xdr:colOff>114300</xdr:colOff>
      <xdr:row>56</xdr:row>
      <xdr:rowOff>117229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38506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84100</xdr:rowOff>
    </xdr:from>
    <xdr:to>
      <xdr:col>20</xdr:col>
      <xdr:colOff>38100</xdr:colOff>
      <xdr:row>57</xdr:row>
      <xdr:rowOff>14250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30777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6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74368</xdr:rowOff>
    </xdr:from>
    <xdr:to>
      <xdr:col>15</xdr:col>
      <xdr:colOff>101600</xdr:colOff>
      <xdr:row>57</xdr:row>
      <xdr:rowOff>4518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21045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148543</xdr:rowOff>
    </xdr:from>
    <xdr:to>
      <xdr:col>10</xdr:col>
      <xdr:colOff>165100</xdr:colOff>
      <xdr:row>57</xdr:row>
      <xdr:rowOff>78693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69820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4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13887</xdr:rowOff>
    </xdr:from>
    <xdr:to>
      <xdr:col>6</xdr:col>
      <xdr:colOff>38100</xdr:colOff>
      <xdr:row>57</xdr:row>
      <xdr:rowOff>115487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106614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7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113982</xdr:rowOff>
    </xdr:from>
    <xdr:to>
      <xdr:col>24</xdr:col>
      <xdr:colOff>63500</xdr:colOff>
      <xdr:row>78</xdr:row>
      <xdr:rowOff>133490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87082"/>
          <a:ext cx="8382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130290</xdr:rowOff>
    </xdr:from>
    <xdr:to>
      <xdr:col>19</xdr:col>
      <xdr:colOff>177800</xdr:colOff>
      <xdr:row>78</xdr:row>
      <xdr:rowOff>133490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0339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130290</xdr:rowOff>
    </xdr:from>
    <xdr:to>
      <xdr:col>15</xdr:col>
      <xdr:colOff>50800</xdr:colOff>
      <xdr:row>78</xdr:row>
      <xdr:rowOff>142329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0339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124307</xdr:rowOff>
    </xdr:from>
    <xdr:to>
      <xdr:col>10</xdr:col>
      <xdr:colOff>114300</xdr:colOff>
      <xdr:row>78</xdr:row>
      <xdr:rowOff>142329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97407"/>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63182</xdr:rowOff>
    </xdr:from>
    <xdr:to>
      <xdr:col>24</xdr:col>
      <xdr:colOff>114300</xdr:colOff>
      <xdr:row>78</xdr:row>
      <xdr:rowOff>164782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149559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82690</xdr:rowOff>
    </xdr:from>
    <xdr:to>
      <xdr:col>20</xdr:col>
      <xdr:colOff>38100</xdr:colOff>
      <xdr:row>79</xdr:row>
      <xdr:rowOff>12840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79490</xdr:rowOff>
    </xdr:from>
    <xdr:to>
      <xdr:col>15</xdr:col>
      <xdr:colOff>101600</xdr:colOff>
      <xdr:row>79</xdr:row>
      <xdr:rowOff>9640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91529</xdr:rowOff>
    </xdr:from>
    <xdr:to>
      <xdr:col>10</xdr:col>
      <xdr:colOff>165100</xdr:colOff>
      <xdr:row>79</xdr:row>
      <xdr:rowOff>21679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12806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73507</xdr:rowOff>
    </xdr:from>
    <xdr:to>
      <xdr:col>6</xdr:col>
      <xdr:colOff>38100</xdr:colOff>
      <xdr:row>79</xdr:row>
      <xdr:rowOff>3657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166234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3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90132</xdr:rowOff>
    </xdr:from>
    <xdr:to>
      <xdr:col>24</xdr:col>
      <xdr:colOff>63500</xdr:colOff>
      <xdr:row>94</xdr:row>
      <xdr:rowOff>138088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34982"/>
          <a:ext cx="838200" cy="21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138088</xdr:rowOff>
    </xdr:from>
    <xdr:to>
      <xdr:col>19</xdr:col>
      <xdr:colOff>177800</xdr:colOff>
      <xdr:row>95</xdr:row>
      <xdr:rowOff>86309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54388"/>
          <a:ext cx="889000" cy="1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70408</xdr:rowOff>
    </xdr:from>
    <xdr:to>
      <xdr:col>15</xdr:col>
      <xdr:colOff>50800</xdr:colOff>
      <xdr:row>95</xdr:row>
      <xdr:rowOff>86309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186708"/>
          <a:ext cx="889000" cy="18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70408</xdr:rowOff>
    </xdr:from>
    <xdr:to>
      <xdr:col>10</xdr:col>
      <xdr:colOff>114300</xdr:colOff>
      <xdr:row>96</xdr:row>
      <xdr:rowOff>53060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86708"/>
          <a:ext cx="889000" cy="3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39332</xdr:rowOff>
    </xdr:from>
    <xdr:to>
      <xdr:col>24</xdr:col>
      <xdr:colOff>114300</xdr:colOff>
      <xdr:row>93</xdr:row>
      <xdr:rowOff>140932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8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62209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3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87288</xdr:rowOff>
    </xdr:from>
    <xdr:to>
      <xdr:col>20</xdr:col>
      <xdr:colOff>38100</xdr:colOff>
      <xdr:row>95</xdr:row>
      <xdr:rowOff>17438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33965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35509</xdr:rowOff>
    </xdr:from>
    <xdr:to>
      <xdr:col>15</xdr:col>
      <xdr:colOff>101600</xdr:colOff>
      <xdr:row>95</xdr:row>
      <xdr:rowOff>137109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2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153636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9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19608</xdr:rowOff>
    </xdr:from>
    <xdr:to>
      <xdr:col>10</xdr:col>
      <xdr:colOff>165100</xdr:colOff>
      <xdr:row>94</xdr:row>
      <xdr:rowOff>121208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137735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1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2260</xdr:rowOff>
    </xdr:from>
    <xdr:to>
      <xdr:col>6</xdr:col>
      <xdr:colOff>38100</xdr:colOff>
      <xdr:row>96</xdr:row>
      <xdr:rowOff>103860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120387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124551</xdr:rowOff>
    </xdr:from>
    <xdr:to>
      <xdr:col>55</xdr:col>
      <xdr:colOff>0</xdr:colOff>
      <xdr:row>35</xdr:row>
      <xdr:rowOff>139060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25301"/>
          <a:ext cx="838200" cy="1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115202</xdr:rowOff>
    </xdr:from>
    <xdr:to>
      <xdr:col>50</xdr:col>
      <xdr:colOff>114300</xdr:colOff>
      <xdr:row>35</xdr:row>
      <xdr:rowOff>139060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15952"/>
          <a:ext cx="889000" cy="2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115202</xdr:rowOff>
    </xdr:from>
    <xdr:to>
      <xdr:col>45</xdr:col>
      <xdr:colOff>177800</xdr:colOff>
      <xdr:row>36</xdr:row>
      <xdr:rowOff>10411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15952"/>
          <a:ext cx="889000" cy="6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63485</xdr:rowOff>
    </xdr:from>
    <xdr:to>
      <xdr:col>41</xdr:col>
      <xdr:colOff>50800</xdr:colOff>
      <xdr:row>36</xdr:row>
      <xdr:rowOff>10411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78435"/>
          <a:ext cx="889000" cy="80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73751</xdr:rowOff>
    </xdr:from>
    <xdr:to>
      <xdr:col>55</xdr:col>
      <xdr:colOff>50800</xdr:colOff>
      <xdr:row>36</xdr:row>
      <xdr:rowOff>3901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7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96628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88260</xdr:rowOff>
    </xdr:from>
    <xdr:to>
      <xdr:col>50</xdr:col>
      <xdr:colOff>165100</xdr:colOff>
      <xdr:row>36</xdr:row>
      <xdr:rowOff>18410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8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34937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6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64402</xdr:rowOff>
    </xdr:from>
    <xdr:to>
      <xdr:col>46</xdr:col>
      <xdr:colOff>38100</xdr:colOff>
      <xdr:row>35</xdr:row>
      <xdr:rowOff>166002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11079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131061</xdr:rowOff>
    </xdr:from>
    <xdr:to>
      <xdr:col>41</xdr:col>
      <xdr:colOff>101600</xdr:colOff>
      <xdr:row>36</xdr:row>
      <xdr:rowOff>61211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77738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12685</xdr:rowOff>
    </xdr:from>
    <xdr:to>
      <xdr:col>36</xdr:col>
      <xdr:colOff>165100</xdr:colOff>
      <xdr:row>31</xdr:row>
      <xdr:rowOff>114285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130812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10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82697</xdr:rowOff>
    </xdr:from>
    <xdr:to>
      <xdr:col>55</xdr:col>
      <xdr:colOff>0</xdr:colOff>
      <xdr:row>57</xdr:row>
      <xdr:rowOff>143864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169547"/>
          <a:ext cx="838200" cy="74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143864</xdr:rowOff>
    </xdr:from>
    <xdr:to>
      <xdr:col>50</xdr:col>
      <xdr:colOff>114300</xdr:colOff>
      <xdr:row>58</xdr:row>
      <xdr:rowOff>104300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16514"/>
          <a:ext cx="889000" cy="13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93914</xdr:rowOff>
    </xdr:from>
    <xdr:to>
      <xdr:col>45</xdr:col>
      <xdr:colOff>177800</xdr:colOff>
      <xdr:row>58</xdr:row>
      <xdr:rowOff>104300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10038014"/>
          <a:ext cx="8890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159376</xdr:rowOff>
    </xdr:from>
    <xdr:to>
      <xdr:col>41</xdr:col>
      <xdr:colOff>50800</xdr:colOff>
      <xdr:row>58</xdr:row>
      <xdr:rowOff>93914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32026"/>
          <a:ext cx="889000" cy="10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31897</xdr:rowOff>
    </xdr:from>
    <xdr:to>
      <xdr:col>55</xdr:col>
      <xdr:colOff>50800</xdr:colOff>
      <xdr:row>53</xdr:row>
      <xdr:rowOff>133497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11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54774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97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93064</xdr:rowOff>
    </xdr:from>
    <xdr:to>
      <xdr:col>50</xdr:col>
      <xdr:colOff>165100</xdr:colOff>
      <xdr:row>58</xdr:row>
      <xdr:rowOff>23214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14341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5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53500</xdr:rowOff>
    </xdr:from>
    <xdr:to>
      <xdr:col>46</xdr:col>
      <xdr:colOff>38100</xdr:colOff>
      <xdr:row>58</xdr:row>
      <xdr:rowOff>155100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146227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43114</xdr:rowOff>
    </xdr:from>
    <xdr:to>
      <xdr:col>41</xdr:col>
      <xdr:colOff>101600</xdr:colOff>
      <xdr:row>58</xdr:row>
      <xdr:rowOff>144714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8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135841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108576</xdr:rowOff>
    </xdr:from>
    <xdr:to>
      <xdr:col>36</xdr:col>
      <xdr:colOff>165100</xdr:colOff>
      <xdr:row>58</xdr:row>
      <xdr:rowOff>38726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8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29853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7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98986</xdr:rowOff>
    </xdr:from>
    <xdr:to>
      <xdr:col>55</xdr:col>
      <xdr:colOff>0</xdr:colOff>
      <xdr:row>78</xdr:row>
      <xdr:rowOff>100199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72086"/>
          <a:ext cx="838200" cy="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98986</xdr:rowOff>
    </xdr:from>
    <xdr:to>
      <xdr:col>50</xdr:col>
      <xdr:colOff>114300</xdr:colOff>
      <xdr:row>78</xdr:row>
      <xdr:rowOff>114805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72086"/>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50912</xdr:rowOff>
    </xdr:from>
    <xdr:to>
      <xdr:col>45</xdr:col>
      <xdr:colOff>177800</xdr:colOff>
      <xdr:row>78</xdr:row>
      <xdr:rowOff>114805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24012"/>
          <a:ext cx="889000" cy="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169349</xdr:rowOff>
    </xdr:from>
    <xdr:to>
      <xdr:col>41</xdr:col>
      <xdr:colOff>50800</xdr:colOff>
      <xdr:row>78</xdr:row>
      <xdr:rowOff>50912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70999"/>
          <a:ext cx="8890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49399</xdr:rowOff>
    </xdr:from>
    <xdr:to>
      <xdr:col>55</xdr:col>
      <xdr:colOff>50800</xdr:colOff>
      <xdr:row>78</xdr:row>
      <xdr:rowOff>150999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135776</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48186</xdr:rowOff>
    </xdr:from>
    <xdr:to>
      <xdr:col>50</xdr:col>
      <xdr:colOff>165100</xdr:colOff>
      <xdr:row>78</xdr:row>
      <xdr:rowOff>149786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140913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1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64005</xdr:rowOff>
    </xdr:from>
    <xdr:to>
      <xdr:col>46</xdr:col>
      <xdr:colOff>38100</xdr:colOff>
      <xdr:row>78</xdr:row>
      <xdr:rowOff>165605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156732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xdr:rowOff>
    </xdr:from>
    <xdr:to>
      <xdr:col>41</xdr:col>
      <xdr:colOff>101600</xdr:colOff>
      <xdr:row>78</xdr:row>
      <xdr:rowOff>101712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92839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6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118549</xdr:rowOff>
    </xdr:from>
    <xdr:to>
      <xdr:col>36</xdr:col>
      <xdr:colOff>165100</xdr:colOff>
      <xdr:row>78</xdr:row>
      <xdr:rowOff>48699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39826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1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105476</xdr:rowOff>
    </xdr:from>
    <xdr:to>
      <xdr:col>55</xdr:col>
      <xdr:colOff>0</xdr:colOff>
      <xdr:row>96</xdr:row>
      <xdr:rowOff>117184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878876"/>
          <a:ext cx="838200" cy="69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117184</xdr:rowOff>
    </xdr:from>
    <xdr:to>
      <xdr:col>50</xdr:col>
      <xdr:colOff>114300</xdr:colOff>
      <xdr:row>97</xdr:row>
      <xdr:rowOff>98078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76384"/>
          <a:ext cx="889000" cy="15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54318</xdr:rowOff>
    </xdr:from>
    <xdr:to>
      <xdr:col>45</xdr:col>
      <xdr:colOff>177800</xdr:colOff>
      <xdr:row>97</xdr:row>
      <xdr:rowOff>98078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84968"/>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54318</xdr:rowOff>
    </xdr:from>
    <xdr:to>
      <xdr:col>41</xdr:col>
      <xdr:colOff>50800</xdr:colOff>
      <xdr:row>97</xdr:row>
      <xdr:rowOff>131699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84968"/>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54676</xdr:rowOff>
    </xdr:from>
    <xdr:to>
      <xdr:col>55</xdr:col>
      <xdr:colOff>50800</xdr:colOff>
      <xdr:row>92</xdr:row>
      <xdr:rowOff>156276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82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77553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67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66384</xdr:rowOff>
    </xdr:from>
    <xdr:to>
      <xdr:col>50</xdr:col>
      <xdr:colOff>165100</xdr:colOff>
      <xdr:row>96</xdr:row>
      <xdr:rowOff>167984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159111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1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47278</xdr:rowOff>
    </xdr:from>
    <xdr:to>
      <xdr:col>46</xdr:col>
      <xdr:colOff>38100</xdr:colOff>
      <xdr:row>97</xdr:row>
      <xdr:rowOff>148878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140005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7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3518</xdr:rowOff>
    </xdr:from>
    <xdr:to>
      <xdr:col>41</xdr:col>
      <xdr:colOff>101600</xdr:colOff>
      <xdr:row>97</xdr:row>
      <xdr:rowOff>105118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96245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80899</xdr:rowOff>
    </xdr:from>
    <xdr:to>
      <xdr:col>36</xdr:col>
      <xdr:colOff>165100</xdr:colOff>
      <xdr:row>98</xdr:row>
      <xdr:rowOff>11049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1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2176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138192</xdr:rowOff>
    </xdr:from>
    <xdr:to>
      <xdr:col>85</xdr:col>
      <xdr:colOff>127000</xdr:colOff>
      <xdr:row>38</xdr:row>
      <xdr:rowOff>139105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3292"/>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136225</xdr:rowOff>
    </xdr:from>
    <xdr:to>
      <xdr:col>81</xdr:col>
      <xdr:colOff>50800</xdr:colOff>
      <xdr:row>38</xdr:row>
      <xdr:rowOff>138192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1325"/>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134122</xdr:rowOff>
    </xdr:from>
    <xdr:to>
      <xdr:col>76</xdr:col>
      <xdr:colOff>114300</xdr:colOff>
      <xdr:row>38</xdr:row>
      <xdr:rowOff>136225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49222"/>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134122</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4922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88305</xdr:rowOff>
    </xdr:from>
    <xdr:to>
      <xdr:col>85</xdr:col>
      <xdr:colOff>177800</xdr:colOff>
      <xdr:row>39</xdr:row>
      <xdr:rowOff>18455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3232</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87392</xdr:rowOff>
    </xdr:from>
    <xdr:to>
      <xdr:col>81</xdr:col>
      <xdr:colOff>101600</xdr:colOff>
      <xdr:row>39</xdr:row>
      <xdr:rowOff>17542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8669</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69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85425</xdr:rowOff>
    </xdr:from>
    <xdr:to>
      <xdr:col>76</xdr:col>
      <xdr:colOff>165100</xdr:colOff>
      <xdr:row>39</xdr:row>
      <xdr:rowOff>15575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6702</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693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83322</xdr:rowOff>
    </xdr:from>
    <xdr:to>
      <xdr:col>72</xdr:col>
      <xdr:colOff>38100</xdr:colOff>
      <xdr:row>39</xdr:row>
      <xdr:rowOff>13472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4599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9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138998</xdr:rowOff>
    </xdr:from>
    <xdr:to>
      <xdr:col>85</xdr:col>
      <xdr:colOff>127000</xdr:colOff>
      <xdr:row>76</xdr:row>
      <xdr:rowOff>132907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997748"/>
          <a:ext cx="838200" cy="1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46676</xdr:rowOff>
    </xdr:from>
    <xdr:to>
      <xdr:col>81</xdr:col>
      <xdr:colOff>50800</xdr:colOff>
      <xdr:row>76</xdr:row>
      <xdr:rowOff>132907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76876"/>
          <a:ext cx="889000" cy="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46676</xdr:rowOff>
    </xdr:from>
    <xdr:to>
      <xdr:col>76</xdr:col>
      <xdr:colOff>114300</xdr:colOff>
      <xdr:row>76</xdr:row>
      <xdr:rowOff>75871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76876"/>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75871</xdr:rowOff>
    </xdr:from>
    <xdr:to>
      <xdr:col>71</xdr:col>
      <xdr:colOff>177800</xdr:colOff>
      <xdr:row>76</xdr:row>
      <xdr:rowOff>128499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06071"/>
          <a:ext cx="889000" cy="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88198</xdr:rowOff>
    </xdr:from>
    <xdr:to>
      <xdr:col>85</xdr:col>
      <xdr:colOff>177800</xdr:colOff>
      <xdr:row>76</xdr:row>
      <xdr:rowOff>18348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4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66625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2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82107</xdr:rowOff>
    </xdr:from>
    <xdr:to>
      <xdr:col>81</xdr:col>
      <xdr:colOff>101600</xdr:colOff>
      <xdr:row>77</xdr:row>
      <xdr:rowOff>12257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3384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0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167326</xdr:rowOff>
    </xdr:from>
    <xdr:to>
      <xdr:col>76</xdr:col>
      <xdr:colOff>165100</xdr:colOff>
      <xdr:row>76</xdr:row>
      <xdr:rowOff>97476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88603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25071</xdr:rowOff>
    </xdr:from>
    <xdr:to>
      <xdr:col>72</xdr:col>
      <xdr:colOff>38100</xdr:colOff>
      <xdr:row>76</xdr:row>
      <xdr:rowOff>126671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5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117798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77699</xdr:rowOff>
    </xdr:from>
    <xdr:to>
      <xdr:col>67</xdr:col>
      <xdr:colOff>101600</xdr:colOff>
      <xdr:row>77</xdr:row>
      <xdr:rowOff>7849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170426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112548</xdr:rowOff>
    </xdr:from>
    <xdr:to>
      <xdr:col>85</xdr:col>
      <xdr:colOff>127000</xdr:colOff>
      <xdr:row>92</xdr:row>
      <xdr:rowOff>122873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5885948"/>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148210</xdr:rowOff>
    </xdr:from>
    <xdr:to>
      <xdr:col>81</xdr:col>
      <xdr:colOff>50800</xdr:colOff>
      <xdr:row>92</xdr:row>
      <xdr:rowOff>112548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5578710"/>
          <a:ext cx="889000" cy="30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148210</xdr:rowOff>
    </xdr:from>
    <xdr:to>
      <xdr:col>76</xdr:col>
      <xdr:colOff>114300</xdr:colOff>
      <xdr:row>93</xdr:row>
      <xdr:rowOff>20104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5578710"/>
          <a:ext cx="889000" cy="38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20104</xdr:rowOff>
    </xdr:from>
    <xdr:to>
      <xdr:col>71</xdr:col>
      <xdr:colOff>177800</xdr:colOff>
      <xdr:row>95</xdr:row>
      <xdr:rowOff>84328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5964954"/>
          <a:ext cx="889000" cy="40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72073</xdr:rowOff>
    </xdr:from>
    <xdr:to>
      <xdr:col>85</xdr:col>
      <xdr:colOff>177800</xdr:colOff>
      <xdr:row>93</xdr:row>
      <xdr:rowOff>2223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84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94950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69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61748</xdr:rowOff>
    </xdr:from>
    <xdr:to>
      <xdr:col>81</xdr:col>
      <xdr:colOff>101600</xdr:colOff>
      <xdr:row>92</xdr:row>
      <xdr:rowOff>163348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583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8425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561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97410</xdr:rowOff>
    </xdr:from>
    <xdr:to>
      <xdr:col>76</xdr:col>
      <xdr:colOff>165100</xdr:colOff>
      <xdr:row>91</xdr:row>
      <xdr:rowOff>27560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55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44087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530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140754</xdr:rowOff>
    </xdr:from>
    <xdr:to>
      <xdr:col>72</xdr:col>
      <xdr:colOff>38100</xdr:colOff>
      <xdr:row>93</xdr:row>
      <xdr:rowOff>70904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59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87431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56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33528</xdr:rowOff>
    </xdr:from>
    <xdr:to>
      <xdr:col>67</xdr:col>
      <xdr:colOff>101600</xdr:colOff>
      <xdr:row>95</xdr:row>
      <xdr:rowOff>135128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3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151655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0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135037</xdr:rowOff>
    </xdr:from>
    <xdr:to>
      <xdr:col>116</xdr:col>
      <xdr:colOff>63500</xdr:colOff>
      <xdr:row>36</xdr:row>
      <xdr:rowOff>19045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135787"/>
          <a:ext cx="8382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19045</xdr:rowOff>
    </xdr:from>
    <xdr:to>
      <xdr:col>111</xdr:col>
      <xdr:colOff>177800</xdr:colOff>
      <xdr:row>36</xdr:row>
      <xdr:rowOff>22794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191245"/>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22794</xdr:rowOff>
    </xdr:from>
    <xdr:to>
      <xdr:col>107</xdr:col>
      <xdr:colOff>50800</xdr:colOff>
      <xdr:row>36</xdr:row>
      <xdr:rowOff>26451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19499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26451</xdr:rowOff>
    </xdr:from>
    <xdr:to>
      <xdr:col>102</xdr:col>
      <xdr:colOff>114300</xdr:colOff>
      <xdr:row>36</xdr:row>
      <xdr:rowOff>48168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19865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84237</xdr:rowOff>
    </xdr:from>
    <xdr:to>
      <xdr:col>116</xdr:col>
      <xdr:colOff>114300</xdr:colOff>
      <xdr:row>36</xdr:row>
      <xdr:rowOff>14387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0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107114</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139695</xdr:rowOff>
    </xdr:from>
    <xdr:to>
      <xdr:col>112</xdr:col>
      <xdr:colOff>38100</xdr:colOff>
      <xdr:row>36</xdr:row>
      <xdr:rowOff>69845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4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86372</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9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143444</xdr:rowOff>
    </xdr:from>
    <xdr:to>
      <xdr:col>107</xdr:col>
      <xdr:colOff>101600</xdr:colOff>
      <xdr:row>36</xdr:row>
      <xdr:rowOff>73594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90121</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9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147101</xdr:rowOff>
    </xdr:from>
    <xdr:to>
      <xdr:col>102</xdr:col>
      <xdr:colOff>165100</xdr:colOff>
      <xdr:row>36</xdr:row>
      <xdr:rowOff>77251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14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93778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9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168818</xdr:rowOff>
    </xdr:from>
    <xdr:to>
      <xdr:col>98</xdr:col>
      <xdr:colOff>38100</xdr:colOff>
      <xdr:row>36</xdr:row>
      <xdr:rowOff>98968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1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115495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4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137460</xdr:rowOff>
    </xdr:from>
    <xdr:to>
      <xdr:col>116</xdr:col>
      <xdr:colOff>63500</xdr:colOff>
      <xdr:row>58</xdr:row>
      <xdr:rowOff>137460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1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135220</xdr:rowOff>
    </xdr:from>
    <xdr:to>
      <xdr:col>111</xdr:col>
      <xdr:colOff>177800</xdr:colOff>
      <xdr:row>58</xdr:row>
      <xdr:rowOff>137460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7932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135220</xdr:rowOff>
    </xdr:from>
    <xdr:to>
      <xdr:col>107</xdr:col>
      <xdr:colOff>50800</xdr:colOff>
      <xdr:row>58</xdr:row>
      <xdr:rowOff>135265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7932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135265</xdr:rowOff>
    </xdr:from>
    <xdr:to>
      <xdr:col>102</xdr:col>
      <xdr:colOff>114300</xdr:colOff>
      <xdr:row>58</xdr:row>
      <xdr:rowOff>135265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7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86660</xdr:rowOff>
    </xdr:from>
    <xdr:to>
      <xdr:col>116</xdr:col>
      <xdr:colOff>114300</xdr:colOff>
      <xdr:row>59</xdr:row>
      <xdr:rowOff>16810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1587</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5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86660</xdr:rowOff>
    </xdr:from>
    <xdr:to>
      <xdr:col>112</xdr:col>
      <xdr:colOff>38100</xdr:colOff>
      <xdr:row>59</xdr:row>
      <xdr:rowOff>16810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7937</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12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84420</xdr:rowOff>
    </xdr:from>
    <xdr:to>
      <xdr:col>107</xdr:col>
      <xdr:colOff>101600</xdr:colOff>
      <xdr:row>59</xdr:row>
      <xdr:rowOff>14570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5697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84465</xdr:rowOff>
    </xdr:from>
    <xdr:to>
      <xdr:col>102</xdr:col>
      <xdr:colOff>165100</xdr:colOff>
      <xdr:row>59</xdr:row>
      <xdr:rowOff>14615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5742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1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84465</xdr:rowOff>
    </xdr:from>
    <xdr:to>
      <xdr:col>98</xdr:col>
      <xdr:colOff>38100</xdr:colOff>
      <xdr:row>59</xdr:row>
      <xdr:rowOff>14615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5742</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121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155017</xdr:rowOff>
    </xdr:from>
    <xdr:to>
      <xdr:col>116</xdr:col>
      <xdr:colOff>63500</xdr:colOff>
      <xdr:row>76</xdr:row>
      <xdr:rowOff>162789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85217"/>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162789</xdr:rowOff>
    </xdr:from>
    <xdr:to>
      <xdr:col>111</xdr:col>
      <xdr:colOff>177800</xdr:colOff>
      <xdr:row>77</xdr:row>
      <xdr:rowOff>20143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92989"/>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20143</xdr:rowOff>
    </xdr:from>
    <xdr:to>
      <xdr:col>107</xdr:col>
      <xdr:colOff>50800</xdr:colOff>
      <xdr:row>77</xdr:row>
      <xdr:rowOff>29561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21793"/>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29561</xdr:rowOff>
    </xdr:from>
    <xdr:to>
      <xdr:col>102</xdr:col>
      <xdr:colOff>114300</xdr:colOff>
      <xdr:row>77</xdr:row>
      <xdr:rowOff>42521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31211"/>
          <a:ext cx="889000" cy="1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104217</xdr:rowOff>
    </xdr:from>
    <xdr:to>
      <xdr:col>116</xdr:col>
      <xdr:colOff>114300</xdr:colOff>
      <xdr:row>77</xdr:row>
      <xdr:rowOff>34367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82644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111989</xdr:rowOff>
    </xdr:from>
    <xdr:to>
      <xdr:col>112</xdr:col>
      <xdr:colOff>38100</xdr:colOff>
      <xdr:row>77</xdr:row>
      <xdr:rowOff>42139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33266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3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140793</xdr:rowOff>
    </xdr:from>
    <xdr:to>
      <xdr:col>107</xdr:col>
      <xdr:colOff>101600</xdr:colOff>
      <xdr:row>77</xdr:row>
      <xdr:rowOff>70943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62070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150211</xdr:rowOff>
    </xdr:from>
    <xdr:to>
      <xdr:col>102</xdr:col>
      <xdr:colOff>165100</xdr:colOff>
      <xdr:row>77</xdr:row>
      <xdr:rowOff>80361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71488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7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163171</xdr:rowOff>
    </xdr:from>
    <xdr:to>
      <xdr:col>98</xdr:col>
      <xdr:colOff>38100</xdr:colOff>
      <xdr:row>77</xdr:row>
      <xdr:rowOff>93321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84448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8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歳出決算総額は、住民一人当たり対前年度比</a:t>
          </a:r>
          <a:r>
            <a:rPr kumimoji="1" lang="en-US" altLang="ja-JP" sz="1100">
              <a:latin typeface="ＭＳ Ｐゴシック" panose="020B0600070205080204" pitchFamily="50" charset="-128"/>
              <a:ea typeface="ＭＳ Ｐゴシック" panose="020B0600070205080204" pitchFamily="50" charset="-128"/>
            </a:rPr>
            <a:t>89,075</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626,252</a:t>
          </a:r>
          <a:r>
            <a:rPr kumimoji="1" lang="ja-JP" altLang="en-US" sz="1100">
              <a:latin typeface="ＭＳ Ｐゴシック" panose="020B0600070205080204" pitchFamily="50" charset="-128"/>
              <a:ea typeface="ＭＳ Ｐゴシック" panose="020B0600070205080204" pitchFamily="50" charset="-128"/>
            </a:rPr>
            <a:t>円となっています。主な構成項目については下記のとおりです。</a:t>
          </a:r>
        </a:p>
        <a:p>
          <a:r>
            <a:rPr kumimoji="1" lang="ja-JP" altLang="en-US" sz="1100">
              <a:latin typeface="ＭＳ Ｐゴシック" panose="020B0600070205080204" pitchFamily="50" charset="-128"/>
              <a:ea typeface="ＭＳ Ｐゴシック" panose="020B0600070205080204" pitchFamily="50" charset="-128"/>
            </a:rPr>
            <a:t>人件費は、人事院勧告による給料表の引上げ改定、期末・勤勉手当支給月数の引上げによる増、会計年度任用職員の報酬改定や勤勉手当支給開始による増により、対前年度比</a:t>
          </a:r>
          <a:r>
            <a:rPr kumimoji="1" lang="en-US" altLang="ja-JP" sz="1100">
              <a:latin typeface="ＭＳ Ｐゴシック" panose="020B0600070205080204" pitchFamily="50" charset="-128"/>
              <a:ea typeface="ＭＳ Ｐゴシック" panose="020B0600070205080204" pitchFamily="50" charset="-128"/>
            </a:rPr>
            <a:t>6,499</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68,852</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11,794</a:t>
          </a:r>
          <a:r>
            <a:rPr kumimoji="1" lang="ja-JP" altLang="en-US" sz="1100">
              <a:latin typeface="ＭＳ Ｐゴシック" panose="020B0600070205080204" pitchFamily="50" charset="-128"/>
              <a:ea typeface="ＭＳ Ｐゴシック" panose="020B0600070205080204" pitchFamily="50" charset="-128"/>
            </a:rPr>
            <a:t>円下回りました。</a:t>
          </a:r>
        </a:p>
        <a:p>
          <a:r>
            <a:rPr kumimoji="1" lang="ja-JP" altLang="en-US" sz="1100">
              <a:latin typeface="ＭＳ Ｐゴシック" panose="020B0600070205080204" pitchFamily="50" charset="-128"/>
              <a:ea typeface="ＭＳ Ｐゴシック" panose="020B0600070205080204" pitchFamily="50" charset="-128"/>
            </a:rPr>
            <a:t>扶助費は、定額減税補足給付金等の支給や障がい福祉サービス等給付、施設型給付事業の増により、対前年度比</a:t>
          </a:r>
          <a:r>
            <a:rPr kumimoji="1" lang="en-US" altLang="ja-JP" sz="1100">
              <a:latin typeface="ＭＳ Ｐゴシック" panose="020B0600070205080204" pitchFamily="50" charset="-128"/>
              <a:ea typeface="ＭＳ Ｐゴシック" panose="020B0600070205080204" pitchFamily="50" charset="-128"/>
            </a:rPr>
            <a:t>17,276</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137,403</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20,646</a:t>
          </a:r>
          <a:r>
            <a:rPr kumimoji="1" lang="ja-JP" altLang="en-US" sz="1100">
              <a:latin typeface="ＭＳ Ｐゴシック" panose="020B0600070205080204" pitchFamily="50" charset="-128"/>
              <a:ea typeface="ＭＳ Ｐゴシック" panose="020B0600070205080204" pitchFamily="50" charset="-128"/>
            </a:rPr>
            <a:t>円上回りました。補助費等は、第７９回国民スポーツ大会運営準備事業の増等により、対前年度比</a:t>
          </a:r>
          <a:r>
            <a:rPr kumimoji="1" lang="en-US" altLang="ja-JP" sz="1100">
              <a:latin typeface="ＭＳ Ｐゴシック" panose="020B0600070205080204" pitchFamily="50" charset="-128"/>
              <a:ea typeface="ＭＳ Ｐゴシック" panose="020B0600070205080204" pitchFamily="50" charset="-128"/>
            </a:rPr>
            <a:t>1,904</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79,488</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15,659</a:t>
          </a:r>
          <a:r>
            <a:rPr kumimoji="1" lang="ja-JP" altLang="en-US" sz="1100">
              <a:latin typeface="ＭＳ Ｐゴシック" panose="020B0600070205080204" pitchFamily="50" charset="-128"/>
              <a:ea typeface="ＭＳ Ｐゴシック" panose="020B0600070205080204" pitchFamily="50" charset="-128"/>
            </a:rPr>
            <a:t>円上回りました。</a:t>
          </a:r>
        </a:p>
        <a:p>
          <a:r>
            <a:rPr kumimoji="1" lang="ja-JP" altLang="en-US" sz="1100">
              <a:latin typeface="ＭＳ Ｐゴシック" panose="020B0600070205080204" pitchFamily="50" charset="-128"/>
              <a:ea typeface="ＭＳ Ｐゴシック" panose="020B0600070205080204" pitchFamily="50" charset="-128"/>
            </a:rPr>
            <a:t>普通建設事業費は、新規整備では小中学校に防犯のためのフェンスの設置等の増加、更新整備では新市庁舎の整備により大きく増加したことで、普通建設事業費全体で対前年度比</a:t>
          </a:r>
          <a:r>
            <a:rPr kumimoji="1" lang="en-US" altLang="ja-JP" sz="1100">
              <a:latin typeface="ＭＳ Ｐゴシック" panose="020B0600070205080204" pitchFamily="50" charset="-128"/>
              <a:ea typeface="ＭＳ Ｐゴシック" panose="020B0600070205080204" pitchFamily="50" charset="-128"/>
            </a:rPr>
            <a:t>45,746</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83,991</a:t>
          </a:r>
          <a:r>
            <a:rPr kumimoji="1" lang="ja-JP" altLang="en-US" sz="1100">
              <a:latin typeface="ＭＳ Ｐゴシック" panose="020B0600070205080204" pitchFamily="50" charset="-128"/>
              <a:ea typeface="ＭＳ Ｐゴシック" panose="020B0600070205080204" pitchFamily="50" charset="-128"/>
            </a:rPr>
            <a:t>円となり、前年度から転じて類似団体を</a:t>
          </a:r>
          <a:r>
            <a:rPr kumimoji="1" lang="en-US" altLang="ja-JP" sz="1100">
              <a:latin typeface="ＭＳ Ｐゴシック" panose="020B0600070205080204" pitchFamily="50" charset="-128"/>
              <a:ea typeface="ＭＳ Ｐゴシック" panose="020B0600070205080204" pitchFamily="50" charset="-128"/>
            </a:rPr>
            <a:t>25,526</a:t>
          </a:r>
          <a:r>
            <a:rPr kumimoji="1" lang="ja-JP" altLang="en-US" sz="1100">
              <a:latin typeface="ＭＳ Ｐゴシック" panose="020B0600070205080204" pitchFamily="50" charset="-128"/>
              <a:ea typeface="ＭＳ Ｐゴシック" panose="020B0600070205080204" pitchFamily="50" charset="-128"/>
            </a:rPr>
            <a:t>円上回る結果となりました。</a:t>
          </a:r>
        </a:p>
        <a:p>
          <a:r>
            <a:rPr kumimoji="1" lang="ja-JP" altLang="en-US" sz="1100">
              <a:latin typeface="ＭＳ Ｐゴシック" panose="020B0600070205080204" pitchFamily="50" charset="-128"/>
              <a:ea typeface="ＭＳ Ｐゴシック" panose="020B0600070205080204" pitchFamily="50" charset="-128"/>
            </a:rPr>
            <a:t>公債費は、臨時財政対策債の繰上償還により、対前年度比</a:t>
          </a:r>
          <a:r>
            <a:rPr kumimoji="1" lang="en-US" altLang="ja-JP" sz="1100">
              <a:latin typeface="ＭＳ Ｐゴシック" panose="020B0600070205080204" pitchFamily="50" charset="-128"/>
              <a:ea typeface="ＭＳ Ｐゴシック" panose="020B0600070205080204" pitchFamily="50" charset="-128"/>
            </a:rPr>
            <a:t>10,127</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39,543</a:t>
          </a:r>
          <a:r>
            <a:rPr kumimoji="1" lang="ja-JP" altLang="en-US" sz="1100">
              <a:latin typeface="ＭＳ Ｐゴシック" panose="020B0600070205080204" pitchFamily="50" charset="-128"/>
              <a:ea typeface="ＭＳ Ｐゴシック" panose="020B0600070205080204" pitchFamily="50" charset="-128"/>
            </a:rPr>
            <a:t>円となったものの、類似団体平均と比較すると</a:t>
          </a:r>
          <a:r>
            <a:rPr kumimoji="1" lang="en-US" altLang="ja-JP" sz="1100">
              <a:latin typeface="ＭＳ Ｐゴシック" panose="020B0600070205080204" pitchFamily="50" charset="-128"/>
              <a:ea typeface="ＭＳ Ｐゴシック" panose="020B0600070205080204" pitchFamily="50" charset="-128"/>
            </a:rPr>
            <a:t>2,497</a:t>
          </a:r>
          <a:r>
            <a:rPr kumimoji="1" lang="ja-JP" altLang="en-US" sz="1100">
              <a:latin typeface="ＭＳ Ｐゴシック" panose="020B0600070205080204" pitchFamily="50" charset="-128"/>
              <a:ea typeface="ＭＳ Ｐゴシック" panose="020B0600070205080204" pitchFamily="50" charset="-128"/>
            </a:rPr>
            <a:t>円下回りました。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投資及び出資金については、市立総合医療センターの病院事業会計への出資金が必要となることから、例年、類似団体平均を上回っています。また、水道事業会計への出資金が増加したことで、住民一人当たりのコストは増加し、類似団体平均を</a:t>
          </a:r>
          <a:r>
            <a:rPr kumimoji="1" lang="en-US" altLang="ja-JP" sz="1100">
              <a:latin typeface="ＭＳ Ｐゴシック" panose="020B0600070205080204" pitchFamily="50" charset="-128"/>
              <a:ea typeface="ＭＳ Ｐゴシック" panose="020B0600070205080204" pitchFamily="50" charset="-128"/>
            </a:rPr>
            <a:t>7,986</a:t>
          </a:r>
          <a:r>
            <a:rPr kumimoji="1" lang="ja-JP" altLang="en-US" sz="1100">
              <a:latin typeface="ＭＳ Ｐゴシック" panose="020B0600070205080204" pitchFamily="50" charset="-128"/>
              <a:ea typeface="ＭＳ Ｐゴシック" panose="020B0600070205080204" pitchFamily="50" charset="-128"/>
            </a:rPr>
            <a:t>円上回りました。</a:t>
          </a:r>
        </a:p>
        <a:p>
          <a:r>
            <a:rPr kumimoji="1" lang="ja-JP" altLang="en-US" sz="1100">
              <a:latin typeface="ＭＳ Ｐゴシック" panose="020B0600070205080204" pitchFamily="50" charset="-128"/>
              <a:ea typeface="ＭＳ Ｐゴシック" panose="020B0600070205080204" pitchFamily="50" charset="-128"/>
            </a:rPr>
            <a:t>積立金については、前年度に引き続きふるさと応援寄附金の積立てを行ったことから、類似団体平均を</a:t>
          </a:r>
          <a:r>
            <a:rPr kumimoji="1" lang="en-US" altLang="ja-JP" sz="1100">
              <a:latin typeface="ＭＳ Ｐゴシック" panose="020B0600070205080204" pitchFamily="50" charset="-128"/>
              <a:ea typeface="ＭＳ Ｐゴシック" panose="020B0600070205080204" pitchFamily="50" charset="-128"/>
            </a:rPr>
            <a:t>64,353</a:t>
          </a:r>
          <a:r>
            <a:rPr kumimoji="1" lang="ja-JP" altLang="en-US" sz="1100">
              <a:latin typeface="ＭＳ Ｐゴシック" panose="020B0600070205080204" pitchFamily="50" charset="-128"/>
              <a:ea typeface="ＭＳ Ｐゴシック" panose="020B0600070205080204" pitchFamily="50" charset="-128"/>
            </a:rPr>
            <a:t>円上回っています。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81,942
79,701
177.45
52,413,287
51,316,312
605,092
20,404,873
20,190,141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91237</xdr:rowOff>
    </xdr:from>
    <xdr:to>
      <xdr:col>24</xdr:col>
      <xdr:colOff>63500</xdr:colOff>
      <xdr:row>36</xdr:row>
      <xdr:rowOff>147472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63437"/>
          <a:ext cx="8382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106781</xdr:rowOff>
    </xdr:from>
    <xdr:to>
      <xdr:col>19</xdr:col>
      <xdr:colOff>177800</xdr:colOff>
      <xdr:row>36</xdr:row>
      <xdr:rowOff>147472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8981"/>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106781</xdr:rowOff>
    </xdr:from>
    <xdr:to>
      <xdr:col>15</xdr:col>
      <xdr:colOff>50800</xdr:colOff>
      <xdr:row>36</xdr:row>
      <xdr:rowOff>108153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898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65634</xdr:rowOff>
    </xdr:from>
    <xdr:to>
      <xdr:col>10</xdr:col>
      <xdr:colOff>114300</xdr:colOff>
      <xdr:row>36</xdr:row>
      <xdr:rowOff>108153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37834"/>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40437</xdr:rowOff>
    </xdr:from>
    <xdr:to>
      <xdr:col>24</xdr:col>
      <xdr:colOff>114300</xdr:colOff>
      <xdr:row>36</xdr:row>
      <xdr:rowOff>142037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96672</xdr:rowOff>
    </xdr:from>
    <xdr:to>
      <xdr:col>20</xdr:col>
      <xdr:colOff>38100</xdr:colOff>
      <xdr:row>37</xdr:row>
      <xdr:rowOff>26822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17949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6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55981</xdr:rowOff>
    </xdr:from>
    <xdr:to>
      <xdr:col>15</xdr:col>
      <xdr:colOff>101600</xdr:colOff>
      <xdr:row>36</xdr:row>
      <xdr:rowOff>157581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148708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57353</xdr:rowOff>
    </xdr:from>
    <xdr:to>
      <xdr:col>10</xdr:col>
      <xdr:colOff>165100</xdr:colOff>
      <xdr:row>36</xdr:row>
      <xdr:rowOff>158953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150080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2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14834</xdr:rowOff>
    </xdr:from>
    <xdr:to>
      <xdr:col>6</xdr:col>
      <xdr:colOff>38100</xdr:colOff>
      <xdr:row>36</xdr:row>
      <xdr:rowOff>116434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107561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11333</xdr:rowOff>
    </xdr:from>
    <xdr:to>
      <xdr:col>24</xdr:col>
      <xdr:colOff>63500</xdr:colOff>
      <xdr:row>52</xdr:row>
      <xdr:rowOff>9185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755283"/>
          <a:ext cx="838200" cy="16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9185</xdr:rowOff>
    </xdr:from>
    <xdr:to>
      <xdr:col>19</xdr:col>
      <xdr:colOff>177800</xdr:colOff>
      <xdr:row>52</xdr:row>
      <xdr:rowOff>56131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24585"/>
          <a:ext cx="889000" cy="4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56131</xdr:rowOff>
    </xdr:from>
    <xdr:to>
      <xdr:col>15</xdr:col>
      <xdr:colOff>50800</xdr:colOff>
      <xdr:row>52</xdr:row>
      <xdr:rowOff>133284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71531"/>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146414</xdr:rowOff>
    </xdr:from>
    <xdr:to>
      <xdr:col>10</xdr:col>
      <xdr:colOff>114300</xdr:colOff>
      <xdr:row>52</xdr:row>
      <xdr:rowOff>133284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547464"/>
          <a:ext cx="889000" cy="50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131983</xdr:rowOff>
    </xdr:from>
    <xdr:to>
      <xdr:col>24</xdr:col>
      <xdr:colOff>114300</xdr:colOff>
      <xdr:row>51</xdr:row>
      <xdr:rowOff>62133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7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46910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61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129835</xdr:rowOff>
    </xdr:from>
    <xdr:to>
      <xdr:col>20</xdr:col>
      <xdr:colOff>38100</xdr:colOff>
      <xdr:row>52</xdr:row>
      <xdr:rowOff>59985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76512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64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5331</xdr:rowOff>
    </xdr:from>
    <xdr:to>
      <xdr:col>15</xdr:col>
      <xdr:colOff>101600</xdr:colOff>
      <xdr:row>52</xdr:row>
      <xdr:rowOff>106931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123458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69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82484</xdr:rowOff>
    </xdr:from>
    <xdr:to>
      <xdr:col>10</xdr:col>
      <xdr:colOff>165100</xdr:colOff>
      <xdr:row>53</xdr:row>
      <xdr:rowOff>12634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29161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77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95614</xdr:rowOff>
    </xdr:from>
    <xdr:to>
      <xdr:col>6</xdr:col>
      <xdr:colOff>38100</xdr:colOff>
      <xdr:row>50</xdr:row>
      <xdr:rowOff>25764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4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42291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27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41620</xdr:rowOff>
    </xdr:from>
    <xdr:to>
      <xdr:col>24</xdr:col>
      <xdr:colOff>63500</xdr:colOff>
      <xdr:row>75</xdr:row>
      <xdr:rowOff>128118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28920"/>
          <a:ext cx="838200" cy="25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86044</xdr:rowOff>
    </xdr:from>
    <xdr:to>
      <xdr:col>19</xdr:col>
      <xdr:colOff>177800</xdr:colOff>
      <xdr:row>75</xdr:row>
      <xdr:rowOff>128118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73344"/>
          <a:ext cx="889000" cy="2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86044</xdr:rowOff>
    </xdr:from>
    <xdr:to>
      <xdr:col>15</xdr:col>
      <xdr:colOff>50800</xdr:colOff>
      <xdr:row>75</xdr:row>
      <xdr:rowOff>109993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73344"/>
          <a:ext cx="889000" cy="19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109993</xdr:rowOff>
    </xdr:from>
    <xdr:to>
      <xdr:col>10</xdr:col>
      <xdr:colOff>114300</xdr:colOff>
      <xdr:row>76</xdr:row>
      <xdr:rowOff>154614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8743"/>
          <a:ext cx="889000" cy="2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162270</xdr:rowOff>
    </xdr:from>
    <xdr:to>
      <xdr:col>24</xdr:col>
      <xdr:colOff>114300</xdr:colOff>
      <xdr:row>74</xdr:row>
      <xdr:rowOff>92420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77318</xdr:rowOff>
    </xdr:from>
    <xdr:to>
      <xdr:col>20</xdr:col>
      <xdr:colOff>38100</xdr:colOff>
      <xdr:row>76</xdr:row>
      <xdr:rowOff>7468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35244</xdr:rowOff>
    </xdr:from>
    <xdr:to>
      <xdr:col>15</xdr:col>
      <xdr:colOff>101600</xdr:colOff>
      <xdr:row>74</xdr:row>
      <xdr:rowOff>136844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153371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9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59193</xdr:rowOff>
    </xdr:from>
    <xdr:to>
      <xdr:col>10</xdr:col>
      <xdr:colOff>165100</xdr:colOff>
      <xdr:row>75</xdr:row>
      <xdr:rowOff>160793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103814</xdr:rowOff>
    </xdr:from>
    <xdr:to>
      <xdr:col>6</xdr:col>
      <xdr:colOff>38100</xdr:colOff>
      <xdr:row>77</xdr:row>
      <xdr:rowOff>33964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50490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0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157721</xdr:rowOff>
    </xdr:from>
    <xdr:to>
      <xdr:col>24</xdr:col>
      <xdr:colOff>63500</xdr:colOff>
      <xdr:row>96</xdr:row>
      <xdr:rowOff>64872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45471"/>
          <a:ext cx="838200" cy="7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64872</xdr:rowOff>
    </xdr:from>
    <xdr:to>
      <xdr:col>19</xdr:col>
      <xdr:colOff>177800</xdr:colOff>
      <xdr:row>96</xdr:row>
      <xdr:rowOff>84741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24072"/>
          <a:ext cx="8890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64815</xdr:rowOff>
    </xdr:from>
    <xdr:to>
      <xdr:col>15</xdr:col>
      <xdr:colOff>50800</xdr:colOff>
      <xdr:row>96</xdr:row>
      <xdr:rowOff>84741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24015"/>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64815</xdr:rowOff>
    </xdr:from>
    <xdr:to>
      <xdr:col>10</xdr:col>
      <xdr:colOff>114300</xdr:colOff>
      <xdr:row>97</xdr:row>
      <xdr:rowOff>32772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24015"/>
          <a:ext cx="889000" cy="1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106921</xdr:rowOff>
    </xdr:from>
    <xdr:to>
      <xdr:col>24</xdr:col>
      <xdr:colOff>114300</xdr:colOff>
      <xdr:row>96</xdr:row>
      <xdr:rowOff>37071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129798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14072</xdr:rowOff>
    </xdr:from>
    <xdr:to>
      <xdr:col>20</xdr:col>
      <xdr:colOff>38100</xdr:colOff>
      <xdr:row>96</xdr:row>
      <xdr:rowOff>115672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132199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4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33941</xdr:rowOff>
    </xdr:from>
    <xdr:to>
      <xdr:col>15</xdr:col>
      <xdr:colOff>101600</xdr:colOff>
      <xdr:row>96</xdr:row>
      <xdr:rowOff>135541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126668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14015</xdr:rowOff>
    </xdr:from>
    <xdr:to>
      <xdr:col>10</xdr:col>
      <xdr:colOff>165100</xdr:colOff>
      <xdr:row>96</xdr:row>
      <xdr:rowOff>115615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106742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153422</xdr:rowOff>
    </xdr:from>
    <xdr:to>
      <xdr:col>6</xdr:col>
      <xdr:colOff>38100</xdr:colOff>
      <xdr:row>97</xdr:row>
      <xdr:rowOff>83572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74699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47934</xdr:rowOff>
    </xdr:from>
    <xdr:to>
      <xdr:col>55</xdr:col>
      <xdr:colOff>0</xdr:colOff>
      <xdr:row>39</xdr:row>
      <xdr:rowOff>51199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3448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51199</xdr:rowOff>
    </xdr:from>
    <xdr:to>
      <xdr:col>50</xdr:col>
      <xdr:colOff>114300</xdr:colOff>
      <xdr:row>39</xdr:row>
      <xdr:rowOff>54573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37749"/>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50546</xdr:rowOff>
    </xdr:from>
    <xdr:to>
      <xdr:col>45</xdr:col>
      <xdr:colOff>177800</xdr:colOff>
      <xdr:row>39</xdr:row>
      <xdr:rowOff>54573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7096"/>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49784</xdr:rowOff>
    </xdr:from>
    <xdr:to>
      <xdr:col>41</xdr:col>
      <xdr:colOff>50800</xdr:colOff>
      <xdr:row>39</xdr:row>
      <xdr:rowOff>50546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633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168584</xdr:rowOff>
    </xdr:from>
    <xdr:to>
      <xdr:col>55</xdr:col>
      <xdr:colOff>50800</xdr:colOff>
      <xdr:row>39</xdr:row>
      <xdr:rowOff>98734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83511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8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399</xdr:rowOff>
    </xdr:from>
    <xdr:to>
      <xdr:col>50</xdr:col>
      <xdr:colOff>165100</xdr:colOff>
      <xdr:row>39</xdr:row>
      <xdr:rowOff>101999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93126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3773</xdr:rowOff>
    </xdr:from>
    <xdr:to>
      <xdr:col>46</xdr:col>
      <xdr:colOff>38100</xdr:colOff>
      <xdr:row>39</xdr:row>
      <xdr:rowOff>105373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96500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8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171196</xdr:rowOff>
    </xdr:from>
    <xdr:to>
      <xdr:col>41</xdr:col>
      <xdr:colOff>101600</xdr:colOff>
      <xdr:row>39</xdr:row>
      <xdr:rowOff>101346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92473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7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170434</xdr:rowOff>
    </xdr:from>
    <xdr:to>
      <xdr:col>36</xdr:col>
      <xdr:colOff>165100</xdr:colOff>
      <xdr:row>39</xdr:row>
      <xdr:rowOff>100584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91711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7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124754</xdr:rowOff>
    </xdr:from>
    <xdr:to>
      <xdr:col>55</xdr:col>
      <xdr:colOff>0</xdr:colOff>
      <xdr:row>58</xdr:row>
      <xdr:rowOff>159262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68854"/>
          <a:ext cx="838200" cy="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124754</xdr:rowOff>
    </xdr:from>
    <xdr:to>
      <xdr:col>50</xdr:col>
      <xdr:colOff>114300</xdr:colOff>
      <xdr:row>58</xdr:row>
      <xdr:rowOff>141561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68854"/>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141561</xdr:rowOff>
    </xdr:from>
    <xdr:to>
      <xdr:col>45</xdr:col>
      <xdr:colOff>177800</xdr:colOff>
      <xdr:row>58</xdr:row>
      <xdr:rowOff>151848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8566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124689</xdr:rowOff>
    </xdr:from>
    <xdr:to>
      <xdr:col>41</xdr:col>
      <xdr:colOff>50800</xdr:colOff>
      <xdr:row>58</xdr:row>
      <xdr:rowOff>151848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68789"/>
          <a:ext cx="889000" cy="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108462</xdr:rowOff>
    </xdr:from>
    <xdr:to>
      <xdr:col>55</xdr:col>
      <xdr:colOff>50800</xdr:colOff>
      <xdr:row>59</xdr:row>
      <xdr:rowOff>38612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73954</xdr:rowOff>
    </xdr:from>
    <xdr:to>
      <xdr:col>50</xdr:col>
      <xdr:colOff>165100</xdr:colOff>
      <xdr:row>59</xdr:row>
      <xdr:rowOff>4104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166681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1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90761</xdr:rowOff>
    </xdr:from>
    <xdr:to>
      <xdr:col>46</xdr:col>
      <xdr:colOff>38100</xdr:colOff>
      <xdr:row>59</xdr:row>
      <xdr:rowOff>20911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12038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2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101048</xdr:rowOff>
    </xdr:from>
    <xdr:to>
      <xdr:col>41</xdr:col>
      <xdr:colOff>101600</xdr:colOff>
      <xdr:row>59</xdr:row>
      <xdr:rowOff>31198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22325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73889</xdr:rowOff>
    </xdr:from>
    <xdr:to>
      <xdr:col>36</xdr:col>
      <xdr:colOff>165100</xdr:colOff>
      <xdr:row>59</xdr:row>
      <xdr:rowOff>4039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20566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35139</xdr:rowOff>
    </xdr:from>
    <xdr:to>
      <xdr:col>55</xdr:col>
      <xdr:colOff>0</xdr:colOff>
      <xdr:row>78</xdr:row>
      <xdr:rowOff>53769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408239"/>
          <a:ext cx="8382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21856</xdr:rowOff>
    </xdr:from>
    <xdr:to>
      <xdr:col>50</xdr:col>
      <xdr:colOff>114300</xdr:colOff>
      <xdr:row>78</xdr:row>
      <xdr:rowOff>53769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23506"/>
          <a:ext cx="889000" cy="20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21856</xdr:rowOff>
    </xdr:from>
    <xdr:to>
      <xdr:col>45</xdr:col>
      <xdr:colOff>177800</xdr:colOff>
      <xdr:row>77</xdr:row>
      <xdr:rowOff>86733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23506"/>
          <a:ext cx="8890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41036</xdr:rowOff>
    </xdr:from>
    <xdr:to>
      <xdr:col>41</xdr:col>
      <xdr:colOff>50800</xdr:colOff>
      <xdr:row>77</xdr:row>
      <xdr:rowOff>86733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42686"/>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155789</xdr:rowOff>
    </xdr:from>
    <xdr:to>
      <xdr:col>55</xdr:col>
      <xdr:colOff>50800</xdr:colOff>
      <xdr:row>78</xdr:row>
      <xdr:rowOff>85939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70716</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2969</xdr:rowOff>
    </xdr:from>
    <xdr:to>
      <xdr:col>50</xdr:col>
      <xdr:colOff>165100</xdr:colOff>
      <xdr:row>78</xdr:row>
      <xdr:rowOff>104569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95696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142506</xdr:rowOff>
    </xdr:from>
    <xdr:to>
      <xdr:col>46</xdr:col>
      <xdr:colOff>38100</xdr:colOff>
      <xdr:row>77</xdr:row>
      <xdr:rowOff>72656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63783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35933</xdr:rowOff>
    </xdr:from>
    <xdr:to>
      <xdr:col>41</xdr:col>
      <xdr:colOff>101600</xdr:colOff>
      <xdr:row>77</xdr:row>
      <xdr:rowOff>137533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128660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161686</xdr:rowOff>
    </xdr:from>
    <xdr:to>
      <xdr:col>36</xdr:col>
      <xdr:colOff>165100</xdr:colOff>
      <xdr:row>77</xdr:row>
      <xdr:rowOff>91836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82963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8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117297</xdr:rowOff>
    </xdr:from>
    <xdr:to>
      <xdr:col>55</xdr:col>
      <xdr:colOff>0</xdr:colOff>
      <xdr:row>96</xdr:row>
      <xdr:rowOff>167399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76497"/>
          <a:ext cx="8382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158662</xdr:rowOff>
    </xdr:from>
    <xdr:to>
      <xdr:col>50</xdr:col>
      <xdr:colOff>114300</xdr:colOff>
      <xdr:row>96</xdr:row>
      <xdr:rowOff>167399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17862"/>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141808</xdr:rowOff>
    </xdr:from>
    <xdr:to>
      <xdr:col>45</xdr:col>
      <xdr:colOff>177800</xdr:colOff>
      <xdr:row>96</xdr:row>
      <xdr:rowOff>158662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01008"/>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141808</xdr:rowOff>
    </xdr:from>
    <xdr:to>
      <xdr:col>41</xdr:col>
      <xdr:colOff>50800</xdr:colOff>
      <xdr:row>97</xdr:row>
      <xdr:rowOff>19749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01008"/>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66497</xdr:rowOff>
    </xdr:from>
    <xdr:to>
      <xdr:col>55</xdr:col>
      <xdr:colOff>50800</xdr:colOff>
      <xdr:row>96</xdr:row>
      <xdr:rowOff>168097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44924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116599</xdr:rowOff>
    </xdr:from>
    <xdr:to>
      <xdr:col>50</xdr:col>
      <xdr:colOff>165100</xdr:colOff>
      <xdr:row>97</xdr:row>
      <xdr:rowOff>46749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37876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6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107862</xdr:rowOff>
    </xdr:from>
    <xdr:to>
      <xdr:col>46</xdr:col>
      <xdr:colOff>38100</xdr:colOff>
      <xdr:row>97</xdr:row>
      <xdr:rowOff>38012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29139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91008</xdr:rowOff>
    </xdr:from>
    <xdr:to>
      <xdr:col>41</xdr:col>
      <xdr:colOff>101600</xdr:colOff>
      <xdr:row>97</xdr:row>
      <xdr:rowOff>21158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4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140399</xdr:rowOff>
    </xdr:from>
    <xdr:to>
      <xdr:col>36</xdr:col>
      <xdr:colOff>165100</xdr:colOff>
      <xdr:row>97</xdr:row>
      <xdr:rowOff>70549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61676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9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1512</xdr:rowOff>
    </xdr:from>
    <xdr:to>
      <xdr:col>85</xdr:col>
      <xdr:colOff>127000</xdr:colOff>
      <xdr:row>38</xdr:row>
      <xdr:rowOff>148616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6612"/>
          <a:ext cx="8382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148616</xdr:rowOff>
    </xdr:from>
    <xdr:to>
      <xdr:col>81</xdr:col>
      <xdr:colOff>50800</xdr:colOff>
      <xdr:row>38</xdr:row>
      <xdr:rowOff>157188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63716"/>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157188</xdr:rowOff>
    </xdr:from>
    <xdr:to>
      <xdr:col>76</xdr:col>
      <xdr:colOff>114300</xdr:colOff>
      <xdr:row>38</xdr:row>
      <xdr:rowOff>169228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72288"/>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169037</xdr:rowOff>
    </xdr:from>
    <xdr:to>
      <xdr:col>71</xdr:col>
      <xdr:colOff>177800</xdr:colOff>
      <xdr:row>38</xdr:row>
      <xdr:rowOff>169228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8413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122161</xdr:rowOff>
    </xdr:from>
    <xdr:to>
      <xdr:col>85</xdr:col>
      <xdr:colOff>177800</xdr:colOff>
      <xdr:row>38</xdr:row>
      <xdr:rowOff>52312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5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100588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97816</xdr:rowOff>
    </xdr:from>
    <xdr:to>
      <xdr:col>81</xdr:col>
      <xdr:colOff>101600</xdr:colOff>
      <xdr:row>39</xdr:row>
      <xdr:rowOff>27966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19093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106388</xdr:rowOff>
    </xdr:from>
    <xdr:to>
      <xdr:col>76</xdr:col>
      <xdr:colOff>165100</xdr:colOff>
      <xdr:row>39</xdr:row>
      <xdr:rowOff>36538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2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27665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1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118428</xdr:rowOff>
    </xdr:from>
    <xdr:to>
      <xdr:col>72</xdr:col>
      <xdr:colOff>38100</xdr:colOff>
      <xdr:row>39</xdr:row>
      <xdr:rowOff>48578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39705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118237</xdr:rowOff>
    </xdr:from>
    <xdr:to>
      <xdr:col>67</xdr:col>
      <xdr:colOff>101600</xdr:colOff>
      <xdr:row>39</xdr:row>
      <xdr:rowOff>48387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39514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2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105543</xdr:rowOff>
    </xdr:from>
    <xdr:to>
      <xdr:col>85</xdr:col>
      <xdr:colOff>127000</xdr:colOff>
      <xdr:row>55</xdr:row>
      <xdr:rowOff>35478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20943"/>
          <a:ext cx="838200" cy="4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35478</xdr:rowOff>
    </xdr:from>
    <xdr:to>
      <xdr:col>81</xdr:col>
      <xdr:colOff>50800</xdr:colOff>
      <xdr:row>56</xdr:row>
      <xdr:rowOff>22561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65228"/>
          <a:ext cx="889000" cy="15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22561</xdr:rowOff>
    </xdr:from>
    <xdr:to>
      <xdr:col>76</xdr:col>
      <xdr:colOff>114300</xdr:colOff>
      <xdr:row>56</xdr:row>
      <xdr:rowOff>86398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23761"/>
          <a:ext cx="889000" cy="6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78035</xdr:rowOff>
    </xdr:from>
    <xdr:to>
      <xdr:col>71</xdr:col>
      <xdr:colOff>177800</xdr:colOff>
      <xdr:row>56</xdr:row>
      <xdr:rowOff>86398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07785"/>
          <a:ext cx="889000" cy="17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54743</xdr:rowOff>
    </xdr:from>
    <xdr:to>
      <xdr:col>85</xdr:col>
      <xdr:colOff>177800</xdr:colOff>
      <xdr:row>52</xdr:row>
      <xdr:rowOff>156343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7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77620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2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156128</xdr:rowOff>
    </xdr:from>
    <xdr:to>
      <xdr:col>81</xdr:col>
      <xdr:colOff>101600</xdr:colOff>
      <xdr:row>55</xdr:row>
      <xdr:rowOff>86278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102805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8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143211</xdr:rowOff>
    </xdr:from>
    <xdr:to>
      <xdr:col>76</xdr:col>
      <xdr:colOff>165100</xdr:colOff>
      <xdr:row>56</xdr:row>
      <xdr:rowOff>73361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64488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35598</xdr:rowOff>
    </xdr:from>
    <xdr:to>
      <xdr:col>72</xdr:col>
      <xdr:colOff>38100</xdr:colOff>
      <xdr:row>56</xdr:row>
      <xdr:rowOff>137198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128325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27235</xdr:rowOff>
    </xdr:from>
    <xdr:to>
      <xdr:col>67</xdr:col>
      <xdr:colOff>101600</xdr:colOff>
      <xdr:row>55</xdr:row>
      <xdr:rowOff>128835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119962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138192</xdr:rowOff>
    </xdr:from>
    <xdr:to>
      <xdr:col>85</xdr:col>
      <xdr:colOff>127000</xdr:colOff>
      <xdr:row>78</xdr:row>
      <xdr:rowOff>139106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129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136226</xdr:rowOff>
    </xdr:from>
    <xdr:to>
      <xdr:col>81</xdr:col>
      <xdr:colOff>50800</xdr:colOff>
      <xdr:row>78</xdr:row>
      <xdr:rowOff>138192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09326"/>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134122</xdr:rowOff>
    </xdr:from>
    <xdr:to>
      <xdr:col>76</xdr:col>
      <xdr:colOff>114300</xdr:colOff>
      <xdr:row>78</xdr:row>
      <xdr:rowOff>136226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07222"/>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134122</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0722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88306</xdr:rowOff>
    </xdr:from>
    <xdr:to>
      <xdr:col>85</xdr:col>
      <xdr:colOff>177800</xdr:colOff>
      <xdr:row>79</xdr:row>
      <xdr:rowOff>18456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3233</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87392</xdr:rowOff>
    </xdr:from>
    <xdr:to>
      <xdr:col>81</xdr:col>
      <xdr:colOff>101600</xdr:colOff>
      <xdr:row>79</xdr:row>
      <xdr:rowOff>17542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8669</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55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85426</xdr:rowOff>
    </xdr:from>
    <xdr:to>
      <xdr:col>76</xdr:col>
      <xdr:colOff>165100</xdr:colOff>
      <xdr:row>79</xdr:row>
      <xdr:rowOff>15576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6703</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551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83322</xdr:rowOff>
    </xdr:from>
    <xdr:to>
      <xdr:col>72</xdr:col>
      <xdr:colOff>38100</xdr:colOff>
      <xdr:row>79</xdr:row>
      <xdr:rowOff>13472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4599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4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138998</xdr:rowOff>
    </xdr:from>
    <xdr:to>
      <xdr:col>85</xdr:col>
      <xdr:colOff>127000</xdr:colOff>
      <xdr:row>96</xdr:row>
      <xdr:rowOff>132907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26748"/>
          <a:ext cx="838200" cy="1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46676</xdr:rowOff>
    </xdr:from>
    <xdr:to>
      <xdr:col>81</xdr:col>
      <xdr:colOff>50800</xdr:colOff>
      <xdr:row>96</xdr:row>
      <xdr:rowOff>132907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505876"/>
          <a:ext cx="889000" cy="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46676</xdr:rowOff>
    </xdr:from>
    <xdr:to>
      <xdr:col>76</xdr:col>
      <xdr:colOff>114300</xdr:colOff>
      <xdr:row>96</xdr:row>
      <xdr:rowOff>75871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05876"/>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75871</xdr:rowOff>
    </xdr:from>
    <xdr:to>
      <xdr:col>71</xdr:col>
      <xdr:colOff>177800</xdr:colOff>
      <xdr:row>96</xdr:row>
      <xdr:rowOff>128499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35071"/>
          <a:ext cx="889000" cy="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88198</xdr:rowOff>
    </xdr:from>
    <xdr:to>
      <xdr:col>85</xdr:col>
      <xdr:colOff>177800</xdr:colOff>
      <xdr:row>96</xdr:row>
      <xdr:rowOff>18348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66625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5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82107</xdr:rowOff>
    </xdr:from>
    <xdr:to>
      <xdr:col>81</xdr:col>
      <xdr:colOff>101600</xdr:colOff>
      <xdr:row>97</xdr:row>
      <xdr:rowOff>12257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4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3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167326</xdr:rowOff>
    </xdr:from>
    <xdr:to>
      <xdr:col>76</xdr:col>
      <xdr:colOff>165100</xdr:colOff>
      <xdr:row>96</xdr:row>
      <xdr:rowOff>97476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88603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25071</xdr:rowOff>
    </xdr:from>
    <xdr:to>
      <xdr:col>72</xdr:col>
      <xdr:colOff>38100</xdr:colOff>
      <xdr:row>96</xdr:row>
      <xdr:rowOff>126671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117798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77699</xdr:rowOff>
    </xdr:from>
    <xdr:to>
      <xdr:col>67</xdr:col>
      <xdr:colOff>101600</xdr:colOff>
      <xdr:row>97</xdr:row>
      <xdr:rowOff>7849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170426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総務費は、新市庁舎整備事業の実施やふるさと応援寄附の好調等により、対前年度比</a:t>
          </a:r>
          <a:r>
            <a:rPr kumimoji="1" lang="en-US" altLang="ja-JP" sz="1200">
              <a:latin typeface="ＭＳ Ｐゴシック" panose="020B0600070205080204" pitchFamily="50" charset="-128"/>
              <a:ea typeface="ＭＳ Ｐゴシック" panose="020B0600070205080204" pitchFamily="50" charset="-128"/>
            </a:rPr>
            <a:t>22,218</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184,346</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104,178</a:t>
          </a:r>
          <a:r>
            <a:rPr kumimoji="1" lang="ja-JP" altLang="en-US" sz="1200">
              <a:latin typeface="ＭＳ Ｐゴシック" panose="020B0600070205080204" pitchFamily="50" charset="-128"/>
              <a:ea typeface="ＭＳ Ｐゴシック" panose="020B0600070205080204" pitchFamily="50" charset="-128"/>
            </a:rPr>
            <a:t>円上回りました。</a:t>
          </a:r>
        </a:p>
        <a:p>
          <a:r>
            <a:rPr kumimoji="1" lang="ja-JP" altLang="en-US" sz="1200">
              <a:latin typeface="ＭＳ Ｐゴシック" panose="020B0600070205080204" pitchFamily="50" charset="-128"/>
              <a:ea typeface="ＭＳ Ｐゴシック" panose="020B0600070205080204" pitchFamily="50" charset="-128"/>
            </a:rPr>
            <a:t>民生費は、物価高騰対策等に伴う低所得世帯や定額減税の補足給付事業や障がい福祉サービス等給付事業、施設型給付事業の増加により、対前年度比</a:t>
          </a:r>
          <a:r>
            <a:rPr kumimoji="1" lang="en-US" altLang="ja-JP" sz="1200">
              <a:latin typeface="ＭＳ Ｐゴシック" panose="020B0600070205080204" pitchFamily="50" charset="-128"/>
              <a:ea typeface="ＭＳ Ｐゴシック" panose="020B0600070205080204" pitchFamily="50" charset="-128"/>
            </a:rPr>
            <a:t>23,696</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204,010</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13,933</a:t>
          </a:r>
          <a:r>
            <a:rPr kumimoji="1" lang="ja-JP" altLang="en-US" sz="1200">
              <a:latin typeface="ＭＳ Ｐゴシック" panose="020B0600070205080204" pitchFamily="50" charset="-128"/>
              <a:ea typeface="ＭＳ Ｐゴシック" panose="020B0600070205080204" pitchFamily="50" charset="-128"/>
            </a:rPr>
            <a:t>円上回りました。</a:t>
          </a:r>
        </a:p>
        <a:p>
          <a:r>
            <a:rPr kumimoji="1" lang="ja-JP" altLang="en-US" sz="1200">
              <a:latin typeface="ＭＳ Ｐゴシック" panose="020B0600070205080204" pitchFamily="50" charset="-128"/>
              <a:ea typeface="ＭＳ Ｐゴシック" panose="020B0600070205080204" pitchFamily="50" charset="-128"/>
            </a:rPr>
            <a:t>衛生費は、省エネ家電買換え等の地球温暖化対策事業や新型コロナウイルスワクチン定期接種化による感染症予防対策事業の増等により、対前年度比</a:t>
          </a:r>
          <a:r>
            <a:rPr kumimoji="1" lang="en-US" altLang="ja-JP" sz="1200">
              <a:latin typeface="ＭＳ Ｐゴシック" panose="020B0600070205080204" pitchFamily="50" charset="-128"/>
              <a:ea typeface="ＭＳ Ｐゴシック" panose="020B0600070205080204" pitchFamily="50" charset="-128"/>
            </a:rPr>
            <a:t>4,126</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50,054</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5,957</a:t>
          </a:r>
          <a:r>
            <a:rPr kumimoji="1" lang="ja-JP" altLang="en-US" sz="1200">
              <a:latin typeface="ＭＳ Ｐゴシック" panose="020B0600070205080204" pitchFamily="50" charset="-128"/>
              <a:ea typeface="ＭＳ Ｐゴシック" panose="020B0600070205080204" pitchFamily="50" charset="-128"/>
            </a:rPr>
            <a:t>円上回りました。</a:t>
          </a:r>
        </a:p>
        <a:p>
          <a:r>
            <a:rPr kumimoji="1" lang="ja-JP" altLang="en-US" sz="1200">
              <a:latin typeface="ＭＳ Ｐゴシック" panose="020B0600070205080204" pitchFamily="50" charset="-128"/>
              <a:ea typeface="ＭＳ Ｐゴシック" panose="020B0600070205080204" pitchFamily="50" charset="-128"/>
            </a:rPr>
            <a:t>農林水産業費は、桐原馬淵</a:t>
          </a:r>
          <a:r>
            <a:rPr kumimoji="1" lang="en-US" altLang="ja-JP" sz="1200">
              <a:latin typeface="ＭＳ Ｐゴシック" panose="020B0600070205080204" pitchFamily="50" charset="-128"/>
              <a:ea typeface="ＭＳ Ｐゴシック" panose="020B0600070205080204" pitchFamily="50" charset="-128"/>
            </a:rPr>
            <a:t>Ⅰ</a:t>
          </a:r>
          <a:r>
            <a:rPr kumimoji="1" lang="ja-JP" altLang="en-US" sz="1200">
              <a:latin typeface="ＭＳ Ｐゴシック" panose="020B0600070205080204" pitchFamily="50" charset="-128"/>
              <a:ea typeface="ＭＳ Ｐゴシック" panose="020B0600070205080204" pitchFamily="50" charset="-128"/>
            </a:rPr>
            <a:t>期地区農道整備完了に伴う市営土地改良事業の減等により、前年度比</a:t>
          </a:r>
          <a:r>
            <a:rPr kumimoji="1" lang="en-US" altLang="ja-JP" sz="1200">
              <a:latin typeface="ＭＳ Ｐゴシック" panose="020B0600070205080204" pitchFamily="50" charset="-128"/>
              <a:ea typeface="ＭＳ Ｐゴシック" panose="020B0600070205080204" pitchFamily="50" charset="-128"/>
            </a:rPr>
            <a:t>3,170</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10,203</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4,321</a:t>
          </a:r>
          <a:r>
            <a:rPr kumimoji="1" lang="ja-JP" altLang="en-US" sz="1200">
              <a:latin typeface="ＭＳ Ｐゴシック" panose="020B0600070205080204" pitchFamily="50" charset="-128"/>
              <a:ea typeface="ＭＳ Ｐゴシック" panose="020B0600070205080204" pitchFamily="50" charset="-128"/>
            </a:rPr>
            <a:t>円下回りました。</a:t>
          </a:r>
        </a:p>
        <a:p>
          <a:r>
            <a:rPr kumimoji="1" lang="ja-JP" altLang="en-US" sz="1200">
              <a:latin typeface="ＭＳ Ｐゴシック" panose="020B0600070205080204" pitchFamily="50" charset="-128"/>
              <a:ea typeface="ＭＳ Ｐゴシック" panose="020B0600070205080204" pitchFamily="50" charset="-128"/>
            </a:rPr>
            <a:t>商工費は、事業者が新たな商品の製造・加工に必要な設備等の導入にかかる支援を新規で行ったことにより、前年度比</a:t>
          </a:r>
          <a:r>
            <a:rPr kumimoji="1" lang="en-US" altLang="ja-JP" sz="1200">
              <a:latin typeface="ＭＳ Ｐゴシック" panose="020B0600070205080204" pitchFamily="50" charset="-128"/>
              <a:ea typeface="ＭＳ Ｐゴシック" panose="020B0600070205080204" pitchFamily="50" charset="-128"/>
            </a:rPr>
            <a:t>815</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4,574</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9,029</a:t>
          </a:r>
          <a:r>
            <a:rPr kumimoji="1" lang="ja-JP" altLang="en-US" sz="1200">
              <a:latin typeface="ＭＳ Ｐゴシック" panose="020B0600070205080204" pitchFamily="50" charset="-128"/>
              <a:ea typeface="ＭＳ Ｐゴシック" panose="020B0600070205080204" pitchFamily="50" charset="-128"/>
            </a:rPr>
            <a:t>円下回りました。消防費は、同報系防災行政無線の整備により、前年度比</a:t>
          </a:r>
          <a:r>
            <a:rPr kumimoji="1" lang="en-US" altLang="ja-JP" sz="1200">
              <a:latin typeface="ＭＳ Ｐゴシック" panose="020B0600070205080204" pitchFamily="50" charset="-128"/>
              <a:ea typeface="ＭＳ Ｐゴシック" panose="020B0600070205080204" pitchFamily="50" charset="-128"/>
            </a:rPr>
            <a:t>3,861</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15,627</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3,090</a:t>
          </a:r>
          <a:r>
            <a:rPr kumimoji="1" lang="ja-JP" altLang="en-US" sz="1200">
              <a:latin typeface="ＭＳ Ｐゴシック" panose="020B0600070205080204" pitchFamily="50" charset="-128"/>
              <a:ea typeface="ＭＳ Ｐゴシック" panose="020B0600070205080204" pitchFamily="50" charset="-128"/>
            </a:rPr>
            <a:t>円下回りました。</a:t>
          </a:r>
        </a:p>
        <a:p>
          <a:r>
            <a:rPr kumimoji="1" lang="ja-JP" altLang="en-US" sz="1200">
              <a:latin typeface="ＭＳ Ｐゴシック" panose="020B0600070205080204" pitchFamily="50" charset="-128"/>
              <a:ea typeface="ＭＳ Ｐゴシック" panose="020B0600070205080204" pitchFamily="50" charset="-128"/>
            </a:rPr>
            <a:t>教育費は、第７９回国民スポーツ大会に向けた施設整備やリハーサル大会の実施、小学校やこども園の整備により、前年度比</a:t>
          </a:r>
          <a:r>
            <a:rPr kumimoji="1" lang="en-US" altLang="ja-JP" sz="1200">
              <a:latin typeface="ＭＳ Ｐゴシック" panose="020B0600070205080204" pitchFamily="50" charset="-128"/>
              <a:ea typeface="ＭＳ Ｐゴシック" panose="020B0600070205080204" pitchFamily="50" charset="-128"/>
            </a:rPr>
            <a:t>23,322</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79,793</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20,000</a:t>
          </a:r>
          <a:r>
            <a:rPr kumimoji="1" lang="ja-JP" altLang="en-US" sz="1200">
              <a:latin typeface="ＭＳ Ｐゴシック" panose="020B0600070205080204" pitchFamily="50" charset="-128"/>
              <a:ea typeface="ＭＳ Ｐゴシック" panose="020B0600070205080204" pitchFamily="50" charset="-128"/>
            </a:rPr>
            <a:t>円上回りました。</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一般会計等の実質収支額は引き続き黒字となっており、健全な財政状況と言えます。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実質収支は、繰上償還をはじめとする歳出の増加が歳入の増加を上回ったため、前年より減少し、標準財政規模に対する比率も、対前年度比</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2.97</a:t>
          </a:r>
          <a:r>
            <a:rPr kumimoji="1" lang="ja-JP" altLang="en-US" sz="1200">
              <a:latin typeface="ＭＳ ゴシック" pitchFamily="49" charset="-128"/>
              <a:ea typeface="ＭＳ ゴシック" pitchFamily="49" charset="-128"/>
            </a:rPr>
            <a:t>％となりましたが、実質単年度収支比率は、対前年度比</a:t>
          </a:r>
          <a:r>
            <a:rPr kumimoji="1" lang="en-US" altLang="ja-JP" sz="1200">
              <a:latin typeface="ＭＳ ゴシック" pitchFamily="49" charset="-128"/>
              <a:ea typeface="ＭＳ ゴシック" pitchFamily="49" charset="-128"/>
            </a:rPr>
            <a:t>2.81</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3.84</a:t>
          </a:r>
          <a:r>
            <a:rPr kumimoji="1" lang="ja-JP" altLang="en-US" sz="1200">
              <a:latin typeface="ＭＳ ゴシック" pitchFamily="49" charset="-128"/>
              <a:ea typeface="ＭＳ ゴシック" pitchFamily="49" charset="-128"/>
            </a:rPr>
            <a:t>％となりました。</a:t>
          </a:r>
        </a:p>
        <a:p>
          <a:r>
            <a:rPr kumimoji="1" lang="ja-JP" altLang="en-US" sz="1200">
              <a:latin typeface="ＭＳ ゴシック" pitchFamily="49" charset="-128"/>
              <a:ea typeface="ＭＳ ゴシック" pitchFamily="49" charset="-128"/>
            </a:rPr>
            <a:t>　財政調整基金残高は、決算剰余金を積み立てるとともに、取崩額を抑制したことで、</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億円増の</a:t>
          </a:r>
          <a:r>
            <a:rPr kumimoji="1" lang="en-US" altLang="ja-JP" sz="1200">
              <a:latin typeface="ＭＳ ゴシック" pitchFamily="49" charset="-128"/>
              <a:ea typeface="ＭＳ ゴシック" pitchFamily="49" charset="-128"/>
            </a:rPr>
            <a:t>56.3</a:t>
          </a:r>
          <a:r>
            <a:rPr kumimoji="1" lang="ja-JP" altLang="en-US" sz="1200">
              <a:latin typeface="ＭＳ ゴシック" pitchFamily="49" charset="-128"/>
              <a:ea typeface="ＭＳ ゴシック" pitchFamily="49" charset="-128"/>
            </a:rPr>
            <a:t>億円となり、標準財政規模に対する比率も対前年度比</a:t>
          </a:r>
          <a:r>
            <a:rPr kumimoji="1" lang="en-US" altLang="ja-JP" sz="1200">
              <a:latin typeface="ＭＳ ゴシック" pitchFamily="49" charset="-128"/>
              <a:ea typeface="ＭＳ ゴシック" pitchFamily="49" charset="-128"/>
            </a:rPr>
            <a:t>0.15</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27.61</a:t>
          </a:r>
          <a:r>
            <a:rPr kumimoji="1" lang="ja-JP" altLang="en-US" sz="1200">
              <a:latin typeface="ＭＳ ゴシック" pitchFamily="49" charset="-128"/>
              <a:ea typeface="ＭＳ ゴシック" pitchFamily="49" charset="-128"/>
            </a:rPr>
            <a:t>％となりました。</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連結対象の会計においても連結実質赤字比率に係る赤字はないことから、すべての会計の収支等を足し合わせた結果、歳入及び流動資産等総額が歳出及び流動負債等総額を上回っており、連結収支は黒字で健全な状況です。</a:t>
          </a:r>
        </a:p>
        <a:p>
          <a:r>
            <a:rPr kumimoji="1" lang="ja-JP" altLang="en-US" sz="1200">
              <a:latin typeface="ＭＳ ゴシック" pitchFamily="49" charset="-128"/>
              <a:ea typeface="ＭＳ ゴシック" pitchFamily="49" charset="-128"/>
            </a:rPr>
            <a:t>＜主な増減要因＞</a:t>
          </a:r>
        </a:p>
        <a:p>
          <a:r>
            <a:rPr kumimoji="1" lang="ja-JP" altLang="en-US" sz="1200">
              <a:latin typeface="ＭＳ ゴシック" pitchFamily="49" charset="-128"/>
              <a:ea typeface="ＭＳ ゴシック" pitchFamily="49" charset="-128"/>
            </a:rPr>
            <a:t>　介護保険事業特別会計では、高齢化の進展に伴う介護給付費の増により歳入・歳出ともに増加しましたが、翌年度精算金の減等により、実質収支は</a:t>
          </a:r>
          <a:r>
            <a:rPr kumimoji="1" lang="en-US" altLang="ja-JP" sz="1200">
              <a:latin typeface="ＭＳ ゴシック" pitchFamily="49" charset="-128"/>
              <a:ea typeface="ＭＳ ゴシック" pitchFamily="49" charset="-128"/>
            </a:rPr>
            <a:t>133,025</a:t>
          </a:r>
          <a:r>
            <a:rPr kumimoji="1" lang="ja-JP" altLang="en-US" sz="1200">
              <a:latin typeface="ＭＳ ゴシック" pitchFamily="49" charset="-128"/>
              <a:ea typeface="ＭＳ ゴシック" pitchFamily="49" charset="-128"/>
            </a:rPr>
            <a:t>千円減少しました。</a:t>
          </a:r>
        </a:p>
        <a:p>
          <a:r>
            <a:rPr kumimoji="1" lang="ja-JP" altLang="en-US" sz="1200">
              <a:latin typeface="ＭＳ ゴシック" pitchFamily="49" charset="-128"/>
              <a:ea typeface="ＭＳ ゴシック" pitchFamily="49" charset="-128"/>
            </a:rPr>
            <a:t>　下水道事業会計では、下水道使用料の増により純利益が増加し、資金剰余金は</a:t>
          </a:r>
          <a:r>
            <a:rPr kumimoji="1" lang="en-US" altLang="ja-JP" sz="1200">
              <a:latin typeface="ＭＳ ゴシック" pitchFamily="49" charset="-128"/>
              <a:ea typeface="ＭＳ ゴシック" pitchFamily="49" charset="-128"/>
            </a:rPr>
            <a:t>52,937</a:t>
          </a:r>
          <a:r>
            <a:rPr kumimoji="1" lang="ja-JP" altLang="en-US" sz="1200">
              <a:latin typeface="ＭＳ ゴシック" pitchFamily="49" charset="-128"/>
              <a:ea typeface="ＭＳ ゴシック" pitchFamily="49" charset="-128"/>
            </a:rPr>
            <a:t>千円増加しました。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病院事業会計では、人件費や材料費の増加による運転資金の減により流動資産が大きく減少し、資金剰余金は</a:t>
          </a:r>
          <a:r>
            <a:rPr kumimoji="1" lang="en-US" altLang="ja-JP" sz="1200">
              <a:latin typeface="ＭＳ ゴシック" pitchFamily="49" charset="-128"/>
              <a:ea typeface="ＭＳ ゴシック" pitchFamily="49" charset="-128"/>
            </a:rPr>
            <a:t>1,073,090</a:t>
          </a:r>
          <a:r>
            <a:rPr kumimoji="1" lang="ja-JP" altLang="en-US" sz="1200">
              <a:latin typeface="ＭＳ ゴシック" pitchFamily="49" charset="-128"/>
              <a:ea typeface="ＭＳ ゴシック" pitchFamily="49" charset="-128"/>
            </a:rPr>
            <a:t>千円減少しました。</a:t>
          </a:r>
        </a:p>
        <a:p>
          <a:r>
            <a:rPr kumimoji="1" lang="ja-JP" altLang="en-US" sz="1200">
              <a:latin typeface="ＭＳ ゴシック" pitchFamily="49" charset="-128"/>
              <a:ea typeface="ＭＳ ゴシック" pitchFamily="49" charset="-128"/>
            </a:rPr>
            <a:t>　一般会計についても繰上償還をはじめとする歳出の増により実質収支が減少したことにより、連結会計ベースでの実質収支は</a:t>
          </a:r>
          <a:r>
            <a:rPr kumimoji="1" lang="en-US" altLang="ja-JP" sz="1200">
              <a:latin typeface="ＭＳ ゴシック" pitchFamily="49" charset="-128"/>
              <a:ea typeface="ＭＳ ゴシック" pitchFamily="49" charset="-128"/>
            </a:rPr>
            <a:t>1,447,558</a:t>
          </a:r>
          <a:r>
            <a:rPr kumimoji="1" lang="ja-JP" altLang="en-US" sz="1200">
              <a:latin typeface="ＭＳ ゴシック" pitchFamily="49" charset="-128"/>
              <a:ea typeface="ＭＳ ゴシック" pitchFamily="49" charset="-128"/>
            </a:rPr>
            <a:t>千円減少しました。</a:t>
          </a:r>
        </a:p>
        <a:p>
          <a:r>
            <a:rPr kumimoji="1" lang="ja-JP" altLang="en-US" sz="1200">
              <a:latin typeface="ＭＳ ゴシック" pitchFamily="49" charset="-128"/>
              <a:ea typeface="ＭＳ ゴシック" pitchFamily="49" charset="-128"/>
            </a:rPr>
            <a:t>＜今後の見通し・課題・改善方策＞</a:t>
          </a:r>
        </a:p>
        <a:p>
          <a:r>
            <a:rPr kumimoji="1" lang="ja-JP" altLang="en-US" sz="1200">
              <a:latin typeface="ＭＳ ゴシック" pitchFamily="49" charset="-128"/>
              <a:ea typeface="ＭＳ ゴシック" pitchFamily="49" charset="-128"/>
            </a:rPr>
            <a:t>　人口減少社会と高齢化が進行している状況であり、増嵩する社会保障関連経費に歯止めが効かず、加えて、既存施設などの老朽化対策が本格化してくるなど、会計全体の収支を悪化させる要因・課題があります。公営企業においても、病院事業会計が、赤字決算であり、今後も人件費を含めて多くの経費が必要となることから経営改善に取り組みます。また、公共施設等総合管理計画等に基づいた施設の長寿命化を図り、各会計において費用対効果を十分考慮し、経費の削減を推し進めつつ持続可能な財政運営の実現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52413287</v>
      </c>
      <c r="BO4" s="371"/>
      <c r="BP4" s="371"/>
      <c r="BQ4" s="371"/>
      <c r="BR4" s="371"/>
      <c r="BS4" s="371"/>
      <c r="BT4" s="371"/>
      <c r="BU4" s="372"/>
      <c r="BV4" s="370">
        <v>45409513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v>
      </c>
      <c r="CU4" s="377"/>
      <c r="CV4" s="377"/>
      <c r="CW4" s="377"/>
      <c r="CX4" s="377"/>
      <c r="CY4" s="377"/>
      <c r="CZ4" s="377"/>
      <c r="DA4" s="378"/>
      <c r="DB4" s="376">
        <v>4.5999999999999996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51316312</v>
      </c>
      <c r="BO5" s="408"/>
      <c r="BP5" s="408"/>
      <c r="BQ5" s="408"/>
      <c r="BR5" s="408"/>
      <c r="BS5" s="408"/>
      <c r="BT5" s="408"/>
      <c r="BU5" s="409"/>
      <c r="BV5" s="407">
        <v>43981345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90.3</v>
      </c>
      <c r="CU5" s="405"/>
      <c r="CV5" s="405"/>
      <c r="CW5" s="405"/>
      <c r="CX5" s="405"/>
      <c r="CY5" s="405"/>
      <c r="CZ5" s="405"/>
      <c r="DA5" s="406"/>
      <c r="DB5" s="404">
        <v>89.5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1096975</v>
      </c>
      <c r="BO6" s="408"/>
      <c r="BP6" s="408"/>
      <c r="BQ6" s="408"/>
      <c r="BR6" s="408"/>
      <c r="BS6" s="408"/>
      <c r="BT6" s="408"/>
      <c r="BU6" s="409"/>
      <c r="BV6" s="407">
        <v>1428168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90.7</v>
      </c>
      <c r="CU6" s="445"/>
      <c r="CV6" s="445"/>
      <c r="CW6" s="445"/>
      <c r="CX6" s="445"/>
      <c r="CY6" s="445"/>
      <c r="CZ6" s="445"/>
      <c r="DA6" s="446"/>
      <c r="DB6" s="444">
        <v>90.3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491883</v>
      </c>
      <c r="BO7" s="408"/>
      <c r="BP7" s="408"/>
      <c r="BQ7" s="408"/>
      <c r="BR7" s="408"/>
      <c r="BS7" s="408"/>
      <c r="BT7" s="408"/>
      <c r="BU7" s="409"/>
      <c r="BV7" s="407">
        <v>522417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20404873</v>
      </c>
      <c r="CU7" s="408"/>
      <c r="CV7" s="408"/>
      <c r="CW7" s="408"/>
      <c r="CX7" s="408"/>
      <c r="CY7" s="408"/>
      <c r="CZ7" s="408"/>
      <c r="DA7" s="409"/>
      <c r="DB7" s="407">
        <v>19761515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605092</v>
      </c>
      <c r="BO8" s="408"/>
      <c r="BP8" s="408"/>
      <c r="BQ8" s="408"/>
      <c r="BR8" s="408"/>
      <c r="BS8" s="408"/>
      <c r="BT8" s="408"/>
      <c r="BU8" s="409"/>
      <c r="BV8" s="407">
        <v>905751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0.64</v>
      </c>
      <c r="CU8" s="448"/>
      <c r="CV8" s="448"/>
      <c r="CW8" s="448"/>
      <c r="CX8" s="448"/>
      <c r="CY8" s="448"/>
      <c r="CZ8" s="448"/>
      <c r="DA8" s="449"/>
      <c r="DB8" s="447">
        <v>0.64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81122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-300659</v>
      </c>
      <c r="BO9" s="408"/>
      <c r="BP9" s="408"/>
      <c r="BQ9" s="408"/>
      <c r="BR9" s="408"/>
      <c r="BS9" s="408"/>
      <c r="BT9" s="408"/>
      <c r="BU9" s="409"/>
      <c r="BV9" s="407">
        <v>97078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12.2</v>
      </c>
      <c r="CU9" s="405"/>
      <c r="CV9" s="405"/>
      <c r="CW9" s="405"/>
      <c r="CX9" s="405"/>
      <c r="CY9" s="405"/>
      <c r="CZ9" s="405"/>
      <c r="DA9" s="406"/>
      <c r="DB9" s="404">
        <v>9.9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81312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458932</v>
      </c>
      <c r="BO10" s="408"/>
      <c r="BP10" s="408"/>
      <c r="BQ10" s="408"/>
      <c r="BR10" s="408"/>
      <c r="BS10" s="408"/>
      <c r="BT10" s="408"/>
      <c r="BU10" s="409"/>
      <c r="BV10" s="407">
        <v>406789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874577</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81942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250000</v>
      </c>
      <c r="BO12" s="408"/>
      <c r="BP12" s="408"/>
      <c r="BQ12" s="408"/>
      <c r="BR12" s="408"/>
      <c r="BS12" s="408"/>
      <c r="BT12" s="408"/>
      <c r="BU12" s="409"/>
      <c r="BV12" s="407">
        <v>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79701</v>
      </c>
      <c r="S13" s="492"/>
      <c r="T13" s="492"/>
      <c r="U13" s="492"/>
      <c r="V13" s="493"/>
      <c r="W13" s="423" t="s">
        <v>131</v>
      </c>
      <c r="X13" s="424"/>
      <c r="Y13" s="424"/>
      <c r="Z13" s="424"/>
      <c r="AA13" s="424"/>
      <c r="AB13" s="414"/>
      <c r="AC13" s="458">
        <v>1331</v>
      </c>
      <c r="AD13" s="459"/>
      <c r="AE13" s="459"/>
      <c r="AF13" s="459"/>
      <c r="AG13" s="501"/>
      <c r="AH13" s="458">
        <v>1462</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782850</v>
      </c>
      <c r="BO13" s="408"/>
      <c r="BP13" s="408"/>
      <c r="BQ13" s="408"/>
      <c r="BR13" s="408"/>
      <c r="BS13" s="408"/>
      <c r="BT13" s="408"/>
      <c r="BU13" s="409"/>
      <c r="BV13" s="407">
        <v>203867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v>
      </c>
      <c r="CU13" s="405"/>
      <c r="CV13" s="405"/>
      <c r="CW13" s="405"/>
      <c r="CX13" s="405"/>
      <c r="CY13" s="405"/>
      <c r="CZ13" s="405"/>
      <c r="DA13" s="406"/>
      <c r="DB13" s="404">
        <v>0.4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81875</v>
      </c>
      <c r="S14" s="492"/>
      <c r="T14" s="492"/>
      <c r="U14" s="492"/>
      <c r="V14" s="493"/>
      <c r="W14" s="397"/>
      <c r="X14" s="398"/>
      <c r="Y14" s="398"/>
      <c r="Z14" s="398"/>
      <c r="AA14" s="398"/>
      <c r="AB14" s="387"/>
      <c r="AC14" s="494">
        <v>3.5</v>
      </c>
      <c r="AD14" s="495"/>
      <c r="AE14" s="495"/>
      <c r="AF14" s="495"/>
      <c r="AG14" s="496"/>
      <c r="AH14" s="494">
        <v>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79870</v>
      </c>
      <c r="S15" s="492"/>
      <c r="T15" s="492"/>
      <c r="U15" s="492"/>
      <c r="V15" s="493"/>
      <c r="W15" s="423" t="s">
        <v>137</v>
      </c>
      <c r="X15" s="424"/>
      <c r="Y15" s="424"/>
      <c r="Z15" s="424"/>
      <c r="AA15" s="424"/>
      <c r="AB15" s="414"/>
      <c r="AC15" s="458">
        <v>13168</v>
      </c>
      <c r="AD15" s="459"/>
      <c r="AE15" s="459"/>
      <c r="AF15" s="459"/>
      <c r="AG15" s="501"/>
      <c r="AH15" s="458">
        <v>13446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10989459</v>
      </c>
      <c r="BO15" s="371"/>
      <c r="BP15" s="371"/>
      <c r="BQ15" s="371"/>
      <c r="BR15" s="371"/>
      <c r="BS15" s="371"/>
      <c r="BT15" s="371"/>
      <c r="BU15" s="372"/>
      <c r="BV15" s="370">
        <v>10708290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34.4</v>
      </c>
      <c r="AD16" s="495"/>
      <c r="AE16" s="495"/>
      <c r="AF16" s="495"/>
      <c r="AG16" s="496"/>
      <c r="AH16" s="494">
        <v>35.5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17388170</v>
      </c>
      <c r="BO16" s="408"/>
      <c r="BP16" s="408"/>
      <c r="BQ16" s="408"/>
      <c r="BR16" s="408"/>
      <c r="BS16" s="408"/>
      <c r="BT16" s="408"/>
      <c r="BU16" s="409"/>
      <c r="BV16" s="407">
        <v>16733843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118</v>
      </c>
      <c r="S17" s="514"/>
      <c r="T17" s="514"/>
      <c r="U17" s="514"/>
      <c r="V17" s="515"/>
      <c r="W17" s="423" t="s">
        <v>144</v>
      </c>
      <c r="X17" s="424"/>
      <c r="Y17" s="424"/>
      <c r="Z17" s="424"/>
      <c r="AA17" s="424"/>
      <c r="AB17" s="414"/>
      <c r="AC17" s="458">
        <v>23729</v>
      </c>
      <c r="AD17" s="459"/>
      <c r="AE17" s="459"/>
      <c r="AF17" s="459"/>
      <c r="AG17" s="501"/>
      <c r="AH17" s="458">
        <v>22977</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13926767</v>
      </c>
      <c r="BO17" s="408"/>
      <c r="BP17" s="408"/>
      <c r="BQ17" s="408"/>
      <c r="BR17" s="408"/>
      <c r="BS17" s="408"/>
      <c r="BT17" s="408"/>
      <c r="BU17" s="409"/>
      <c r="BV17" s="407">
        <v>13553202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177.45</v>
      </c>
      <c r="M18" s="531"/>
      <c r="N18" s="531"/>
      <c r="O18" s="531"/>
      <c r="P18" s="531"/>
      <c r="Q18" s="531"/>
      <c r="R18" s="532"/>
      <c r="S18" s="532"/>
      <c r="T18" s="532"/>
      <c r="U18" s="532"/>
      <c r="V18" s="533"/>
      <c r="W18" s="425"/>
      <c r="X18" s="426"/>
      <c r="Y18" s="426"/>
      <c r="Z18" s="426"/>
      <c r="AA18" s="426"/>
      <c r="AB18" s="417"/>
      <c r="AC18" s="534">
        <v>62.1</v>
      </c>
      <c r="AD18" s="535"/>
      <c r="AE18" s="535"/>
      <c r="AF18" s="535"/>
      <c r="AG18" s="536"/>
      <c r="AH18" s="534">
        <v>60.6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18952398</v>
      </c>
      <c r="BO18" s="408"/>
      <c r="BP18" s="408"/>
      <c r="BQ18" s="408"/>
      <c r="BR18" s="408"/>
      <c r="BS18" s="408"/>
      <c r="BT18" s="408"/>
      <c r="BU18" s="409"/>
      <c r="BV18" s="407">
        <v>18057361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457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26509953</v>
      </c>
      <c r="BO19" s="408"/>
      <c r="BP19" s="408"/>
      <c r="BQ19" s="408"/>
      <c r="BR19" s="408"/>
      <c r="BS19" s="408"/>
      <c r="BT19" s="408"/>
      <c r="BU19" s="409"/>
      <c r="BV19" s="407">
        <v>24377958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31403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20190141</v>
      </c>
      <c r="BO22" s="371"/>
      <c r="BP22" s="371"/>
      <c r="BQ22" s="371"/>
      <c r="BR22" s="371"/>
      <c r="BS22" s="371"/>
      <c r="BT22" s="371"/>
      <c r="BU22" s="372"/>
      <c r="BV22" s="370">
        <v>21077227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17356482</v>
      </c>
      <c r="BO23" s="408"/>
      <c r="BP23" s="408"/>
      <c r="BQ23" s="408"/>
      <c r="BR23" s="408"/>
      <c r="BS23" s="408"/>
      <c r="BT23" s="408"/>
      <c r="BU23" s="409"/>
      <c r="BV23" s="407">
        <v>18338960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8800</v>
      </c>
      <c r="R24" s="459"/>
      <c r="S24" s="459"/>
      <c r="T24" s="459"/>
      <c r="U24" s="459"/>
      <c r="V24" s="501"/>
      <c r="W24" s="553"/>
      <c r="X24" s="554"/>
      <c r="Y24" s="555"/>
      <c r="Z24" s="457" t="s">
        <v>161</v>
      </c>
      <c r="AA24" s="437"/>
      <c r="AB24" s="437"/>
      <c r="AC24" s="437"/>
      <c r="AD24" s="437"/>
      <c r="AE24" s="437"/>
      <c r="AF24" s="437"/>
      <c r="AG24" s="438"/>
      <c r="AH24" s="458">
        <v>519</v>
      </c>
      <c r="AI24" s="459"/>
      <c r="AJ24" s="459"/>
      <c r="AK24" s="459"/>
      <c r="AL24" s="501"/>
      <c r="AM24" s="458">
        <v>1571532</v>
      </c>
      <c r="AN24" s="459"/>
      <c r="AO24" s="459"/>
      <c r="AP24" s="459"/>
      <c r="AQ24" s="459"/>
      <c r="AR24" s="501"/>
      <c r="AS24" s="458">
        <v>3028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10438291</v>
      </c>
      <c r="BO24" s="408"/>
      <c r="BP24" s="408"/>
      <c r="BQ24" s="408"/>
      <c r="BR24" s="408"/>
      <c r="BS24" s="408"/>
      <c r="BT24" s="408"/>
      <c r="BU24" s="409"/>
      <c r="BV24" s="407">
        <v>9268111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7300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17523093</v>
      </c>
      <c r="BO25" s="371"/>
      <c r="BP25" s="371"/>
      <c r="BQ25" s="371"/>
      <c r="BR25" s="371"/>
      <c r="BS25" s="371"/>
      <c r="BT25" s="371"/>
      <c r="BU25" s="372"/>
      <c r="BV25" s="370">
        <v>20018542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6850</v>
      </c>
      <c r="R26" s="459"/>
      <c r="S26" s="459"/>
      <c r="T26" s="459"/>
      <c r="U26" s="459"/>
      <c r="V26" s="501"/>
      <c r="W26" s="553"/>
      <c r="X26" s="554"/>
      <c r="Y26" s="555"/>
      <c r="Z26" s="457" t="s">
        <v>167</v>
      </c>
      <c r="AA26" s="559"/>
      <c r="AB26" s="559"/>
      <c r="AC26" s="559"/>
      <c r="AD26" s="559"/>
      <c r="AE26" s="559"/>
      <c r="AF26" s="559"/>
      <c r="AG26" s="560"/>
      <c r="AH26" s="458">
        <v>5</v>
      </c>
      <c r="AI26" s="459"/>
      <c r="AJ26" s="459"/>
      <c r="AK26" s="459"/>
      <c r="AL26" s="501"/>
      <c r="AM26" s="458">
        <v>15265</v>
      </c>
      <c r="AN26" s="459"/>
      <c r="AO26" s="459"/>
      <c r="AP26" s="459"/>
      <c r="AQ26" s="459"/>
      <c r="AR26" s="501"/>
      <c r="AS26" s="458">
        <v>3053</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4750</v>
      </c>
      <c r="R27" s="459"/>
      <c r="S27" s="459"/>
      <c r="T27" s="459"/>
      <c r="U27" s="459"/>
      <c r="V27" s="501"/>
      <c r="W27" s="553"/>
      <c r="X27" s="554"/>
      <c r="Y27" s="555"/>
      <c r="Z27" s="457" t="s">
        <v>170</v>
      </c>
      <c r="AA27" s="437"/>
      <c r="AB27" s="437"/>
      <c r="AC27" s="437"/>
      <c r="AD27" s="437"/>
      <c r="AE27" s="437"/>
      <c r="AF27" s="437"/>
      <c r="AG27" s="438"/>
      <c r="AH27" s="458">
        <v>54</v>
      </c>
      <c r="AI27" s="459"/>
      <c r="AJ27" s="459"/>
      <c r="AK27" s="459"/>
      <c r="AL27" s="501"/>
      <c r="AM27" s="458">
        <v>182942</v>
      </c>
      <c r="AN27" s="459"/>
      <c r="AO27" s="459"/>
      <c r="AP27" s="459"/>
      <c r="AQ27" s="459"/>
      <c r="AR27" s="501"/>
      <c r="AS27" s="458">
        <v>3388</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1160565</v>
      </c>
      <c r="BO27" s="527"/>
      <c r="BP27" s="527"/>
      <c r="BQ27" s="527"/>
      <c r="BR27" s="527"/>
      <c r="BS27" s="527"/>
      <c r="BT27" s="527"/>
      <c r="BU27" s="528"/>
      <c r="BV27" s="526">
        <v>1159228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4120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5634569</v>
      </c>
      <c r="BO28" s="371"/>
      <c r="BP28" s="371"/>
      <c r="BQ28" s="371"/>
      <c r="BR28" s="371"/>
      <c r="BS28" s="371"/>
      <c r="BT28" s="371"/>
      <c r="BU28" s="372"/>
      <c r="BV28" s="370">
        <v>5425637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20</v>
      </c>
      <c r="M29" s="459"/>
      <c r="N29" s="459"/>
      <c r="O29" s="459"/>
      <c r="P29" s="501"/>
      <c r="Q29" s="458">
        <v>3760</v>
      </c>
      <c r="R29" s="459"/>
      <c r="S29" s="459"/>
      <c r="T29" s="459"/>
      <c r="U29" s="459"/>
      <c r="V29" s="501"/>
      <c r="W29" s="556"/>
      <c r="X29" s="557"/>
      <c r="Y29" s="558"/>
      <c r="Z29" s="457" t="s">
        <v>176</v>
      </c>
      <c r="AA29" s="437"/>
      <c r="AB29" s="437"/>
      <c r="AC29" s="437"/>
      <c r="AD29" s="437"/>
      <c r="AE29" s="437"/>
      <c r="AF29" s="437"/>
      <c r="AG29" s="438"/>
      <c r="AH29" s="458">
        <v>573</v>
      </c>
      <c r="AI29" s="459"/>
      <c r="AJ29" s="459"/>
      <c r="AK29" s="459"/>
      <c r="AL29" s="501"/>
      <c r="AM29" s="458">
        <v>1754474</v>
      </c>
      <c r="AN29" s="459"/>
      <c r="AO29" s="459"/>
      <c r="AP29" s="459"/>
      <c r="AQ29" s="459"/>
      <c r="AR29" s="501"/>
      <c r="AS29" s="458">
        <v>3062</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3618141</v>
      </c>
      <c r="BO29" s="408"/>
      <c r="BP29" s="408"/>
      <c r="BQ29" s="408"/>
      <c r="BR29" s="408"/>
      <c r="BS29" s="408"/>
      <c r="BT29" s="408"/>
      <c r="BU29" s="409"/>
      <c r="BV29" s="407">
        <v>3945339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19756114</v>
      </c>
      <c r="BO30" s="527"/>
      <c r="BP30" s="527"/>
      <c r="BQ30" s="527"/>
      <c r="BR30" s="527"/>
      <c r="BS30" s="527"/>
      <c r="BT30" s="527"/>
      <c r="BU30" s="528"/>
      <c r="BV30" s="526">
        <v>18749663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東近江行政組合(一般会計)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近江八幡市国際協会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文化会館事業特別会計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IF('各会計、関係団体の財政状況及び健全化判断比率'!B34="","",'各会計、関係団体の財政状況及び健全化判断比率'!B34)</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東近江行政組合(救急医療特別会計)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安土町文芸の郷振興事業団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介護認定審査会共同設置事業特別会計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IF('各会計、関係団体の財政状況及び健全化判断比率'!B35="","",'各会計、関係団体の財政状況及び健全化判断比率'!B35)</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滋賀県市町村職員研修センター</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近江八幡市勤労者福祉サービスセンター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介護保険事業（保険事業勘定）特別会計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滋賀県後期高齢者医療広域連合(一般会計)</v>
      </c>
      <c r="BZ37" s="598"/>
      <c r="CA37" s="598"/>
      <c r="CB37" s="598"/>
      <c r="CC37" s="598"/>
      <c r="CD37" s="598"/>
      <c r="CE37" s="598"/>
      <c r="CF37" s="598"/>
      <c r="CG37" s="598"/>
      <c r="CH37" s="598"/>
      <c r="CI37" s="598"/>
      <c r="CJ37" s="598"/>
      <c r="CK37" s="598"/>
      <c r="CL37" s="598"/>
      <c r="CM37" s="598"/>
      <c r="CN37" s="169"/>
      <c r="CO37" s="597">
        <f t="shared" si="3"/>
        <v>19</v>
      </c>
      <c r="CP37" s="597"/>
      <c r="CQ37" s="598" t="str">
        <f>IF('各会計、関係団体の財政状況及び健全化判断比率'!BS10="","",'各会計、関係団体の財政状況及び健全化判断比率'!BS10)</f>
        <v>ハートランド推進財団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介護保険事業（サービス事業勘定）特別会計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滋賀県後期高齢者医療広域連合(後期高齢者医療特別会計)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f t="shared" si="3"/>
        <v>20</v>
      </c>
      <c r="CP38" s="597"/>
      <c r="CQ38" s="598" t="str">
        <f>IF('各会計、関係団体の財政状況及び健全化判断比率'!BS11="","",'各会計、関係団体の財政状況及び健全化判断比率'!BS11)</f>
        <v>まっせ</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5XKTBoJRnDMuqUvGDu9eOAe0ClbY6BXXfCwyvLd6NzcUPgajx+SSLDP1PTeqIypmu4pt9Dx3bGmW3+nVm65oQ==" saltValue="2Nn9pFZduWagt4LZd46W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532</v>
      </c>
      <c r="D34" s="1151"/>
      <c r="E34" s="1152"/>
      <c r="F34" s="32">
        <v>33.619999999999997</v>
      </c>
      <c r="G34" s="33">
        <v>37.159999999999997</v>
      </c>
      <c r="H34" s="33">
        <v>37.43</v>
      </c>
      <c r="I34" s="33">
        <v>36.81</v>
      </c>
      <c r="J34" s="34">
        <v>30.39</v>
      </c>
      <c r="K34" s="22"/>
      <c r="L34" s="22"/>
      <c r="M34" s="22"/>
      <c r="N34" s="22"/>
      <c r="O34" s="22"/>
      <c r="P34" s="22"/>
    </row>
    <row r="35" spans="1:16" ht="39" customHeight="1" x14ac:dyDescent="0.2">
      <c r="A35" s="22"/>
      <c r="B35" s="35"/>
      <c r="C35" s="1145" t="s">
        <v>533</v>
      </c>
      <c r="D35" s="1146"/>
      <c r="E35" s="1147"/>
      <c r="F35" s="36">
        <v>11.53</v>
      </c>
      <c r="G35" s="37">
        <v>12.02</v>
      </c>
      <c r="H35" s="37">
        <v>13.67</v>
      </c>
      <c r="I35" s="37">
        <v>14.97</v>
      </c>
      <c r="J35" s="38">
        <v>14.6</v>
      </c>
      <c r="K35" s="22"/>
      <c r="L35" s="22"/>
      <c r="M35" s="22"/>
      <c r="N35" s="22"/>
      <c r="O35" s="22"/>
      <c r="P35" s="22"/>
    </row>
    <row r="36" spans="1:16" ht="39" customHeight="1" x14ac:dyDescent="0.2">
      <c r="A36" s="22"/>
      <c r="B36" s="35"/>
      <c r="C36" s="1145" t="s">
        <v>534</v>
      </c>
      <c r="D36" s="1146"/>
      <c r="E36" s="1147"/>
      <c r="F36" s="36">
        <v>4.34</v>
      </c>
      <c r="G36" s="37">
        <v>5.63</v>
      </c>
      <c r="H36" s="37">
        <v>4.16</v>
      </c>
      <c r="I36" s="37">
        <v>4.58</v>
      </c>
      <c r="J36" s="38">
        <v>2.96</v>
      </c>
      <c r="K36" s="22"/>
      <c r="L36" s="22"/>
      <c r="M36" s="22"/>
      <c r="N36" s="22"/>
      <c r="O36" s="22"/>
      <c r="P36" s="22"/>
    </row>
    <row r="37" spans="1:16" ht="39" customHeight="1" x14ac:dyDescent="0.2">
      <c r="A37" s="22"/>
      <c r="B37" s="35"/>
      <c r="C37" s="1145" t="s">
        <v>535</v>
      </c>
      <c r="D37" s="1146"/>
      <c r="E37" s="1147"/>
      <c r="F37" s="36">
        <v>0.95</v>
      </c>
      <c r="G37" s="37">
        <v>1.04</v>
      </c>
      <c r="H37" s="37">
        <v>0.87</v>
      </c>
      <c r="I37" s="37">
        <v>0.92</v>
      </c>
      <c r="J37" s="38">
        <v>1.1499999999999999</v>
      </c>
      <c r="K37" s="22"/>
      <c r="L37" s="22"/>
      <c r="M37" s="22"/>
      <c r="N37" s="22"/>
      <c r="O37" s="22"/>
      <c r="P37" s="22"/>
    </row>
    <row r="38" spans="1:16" ht="39" customHeight="1" x14ac:dyDescent="0.2">
      <c r="A38" s="22"/>
      <c r="B38" s="35"/>
      <c r="C38" s="1145" t="s">
        <v>536</v>
      </c>
      <c r="D38" s="1146"/>
      <c r="E38" s="1147"/>
      <c r="F38" s="36">
        <v>0.74</v>
      </c>
      <c r="G38" s="37">
        <v>0.87</v>
      </c>
      <c r="H38" s="37">
        <v>1.06</v>
      </c>
      <c r="I38" s="37">
        <v>0.99</v>
      </c>
      <c r="J38" s="38">
        <v>0.3</v>
      </c>
      <c r="K38" s="22"/>
      <c r="L38" s="22"/>
      <c r="M38" s="22"/>
      <c r="N38" s="22"/>
      <c r="O38" s="22"/>
      <c r="P38" s="22"/>
    </row>
    <row r="39" spans="1:16" ht="39" customHeight="1" x14ac:dyDescent="0.2">
      <c r="A39" s="22"/>
      <c r="B39" s="35"/>
      <c r="C39" s="1145" t="s">
        <v>537</v>
      </c>
      <c r="D39" s="1146"/>
      <c r="E39" s="1147"/>
      <c r="F39" s="36">
        <v>0.14000000000000001</v>
      </c>
      <c r="G39" s="37">
        <v>0.18</v>
      </c>
      <c r="H39" s="37">
        <v>0.06</v>
      </c>
      <c r="I39" s="37">
        <v>0.17</v>
      </c>
      <c r="J39" s="38">
        <v>0.09</v>
      </c>
      <c r="K39" s="22"/>
      <c r="L39" s="22"/>
      <c r="M39" s="22"/>
      <c r="N39" s="22"/>
      <c r="O39" s="22"/>
      <c r="P39" s="22"/>
    </row>
    <row r="40" spans="1:16" ht="39" customHeight="1" x14ac:dyDescent="0.2">
      <c r="A40" s="22"/>
      <c r="B40" s="35"/>
      <c r="C40" s="1145" t="s">
        <v>538</v>
      </c>
      <c r="D40" s="1146"/>
      <c r="E40" s="1147"/>
      <c r="F40" s="36">
        <v>0</v>
      </c>
      <c r="G40" s="37">
        <v>0</v>
      </c>
      <c r="H40" s="37">
        <v>0</v>
      </c>
      <c r="I40" s="37">
        <v>0.01</v>
      </c>
      <c r="J40" s="38">
        <v>0.01</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541</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3ckLQyXsPqQD4HGc05eLsaTqvmgazvVR52fYtp2HVtJKnm4bh5mi37VBm/8gWcOV6nvlPrPz1vagn7abhkRUg==" saltValue="oz+5l4ch7zPzdSkenqe3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2444</v>
      </c>
      <c r="L45" s="60">
        <v>2461</v>
      </c>
      <c r="M45" s="60">
        <v>2466</v>
      </c>
      <c r="N45" s="60">
        <v>2408</v>
      </c>
      <c r="O45" s="61">
        <v>2365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767</v>
      </c>
      <c r="L48" s="64">
        <v>741</v>
      </c>
      <c r="M48" s="64">
        <v>692</v>
      </c>
      <c r="N48" s="64">
        <v>680</v>
      </c>
      <c r="O48" s="65">
        <v>670</v>
      </c>
      <c r="P48" s="48"/>
      <c r="Q48" s="48"/>
      <c r="R48" s="48"/>
      <c r="S48" s="48"/>
      <c r="T48" s="48"/>
      <c r="U48" s="48"/>
    </row>
    <row r="49" spans="1:21" ht="30.75" customHeight="1" x14ac:dyDescent="0.2">
      <c r="A49" s="48"/>
      <c r="B49" s="1155"/>
      <c r="C49" s="1156"/>
      <c r="D49" s="62"/>
      <c r="E49" s="1161" t="s">
        <v>14</v>
      </c>
      <c r="F49" s="1161"/>
      <c r="G49" s="1161"/>
      <c r="H49" s="1161"/>
      <c r="I49" s="1161"/>
      <c r="J49" s="1162"/>
      <c r="K49" s="63">
        <v>79</v>
      </c>
      <c r="L49" s="64">
        <v>66</v>
      </c>
      <c r="M49" s="64">
        <v>55</v>
      </c>
      <c r="N49" s="64">
        <v>56</v>
      </c>
      <c r="O49" s="65">
        <v>52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v>93</v>
      </c>
      <c r="M50" s="64">
        <v>3</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3154</v>
      </c>
      <c r="L52" s="64">
        <v>3177</v>
      </c>
      <c r="M52" s="64">
        <v>3177</v>
      </c>
      <c r="N52" s="64">
        <v>3137</v>
      </c>
      <c r="O52" s="65">
        <v>3154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136</v>
      </c>
      <c r="L53" s="69">
        <v>184</v>
      </c>
      <c r="M53" s="69">
        <v>39</v>
      </c>
      <c r="N53" s="69">
        <v>7</v>
      </c>
      <c r="O53" s="70">
        <v>-67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489</v>
      </c>
      <c r="L58" s="84" t="s">
        <v>489</v>
      </c>
      <c r="M58" s="84" t="s">
        <v>489</v>
      </c>
      <c r="N58" s="84" t="s">
        <v>489</v>
      </c>
      <c r="O58" s="85" t="s">
        <v>489</v>
      </c>
    </row>
    <row r="59" spans="1:21" ht="31.5" customHeight="1" x14ac:dyDescent="0.2">
      <c r="B59" s="1171"/>
      <c r="C59" s="1172"/>
      <c r="D59" s="1178" t="s">
        <v>26</v>
      </c>
      <c r="E59" s="1179"/>
      <c r="F59" s="1179"/>
      <c r="G59" s="1179"/>
      <c r="H59" s="1179"/>
      <c r="I59" s="1179"/>
      <c r="J59" s="1180"/>
      <c r="K59" s="86" t="s">
        <v>489</v>
      </c>
      <c r="L59" s="87" t="s">
        <v>489</v>
      </c>
      <c r="M59" s="87" t="s">
        <v>489</v>
      </c>
      <c r="N59" s="87" t="s">
        <v>489</v>
      </c>
      <c r="O59" s="88" t="s">
        <v>489</v>
      </c>
    </row>
    <row r="60" spans="1:21" ht="31.5" customHeight="1" thickBot="1" x14ac:dyDescent="0.25">
      <c r="B60" s="1173"/>
      <c r="C60" s="1174"/>
      <c r="D60" s="1181" t="s">
        <v>27</v>
      </c>
      <c r="E60" s="1182"/>
      <c r="F60" s="1182"/>
      <c r="G60" s="1182"/>
      <c r="H60" s="1182"/>
      <c r="I60" s="1182"/>
      <c r="J60" s="1183"/>
      <c r="K60" s="89" t="s">
        <v>489</v>
      </c>
      <c r="L60" s="90" t="s">
        <v>489</v>
      </c>
      <c r="M60" s="90" t="s">
        <v>489</v>
      </c>
      <c r="N60" s="90" t="s">
        <v>489</v>
      </c>
      <c r="O60" s="91" t="s">
        <v>489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JzvpBvReJdVBgni76Y641pdtHBFX4rBAbS+NV+RE5czF42DsN/DliB7TB5pbPCDA8RX/ozUpDLWTItjppknw==" saltValue="vULxdNYQ601jpbA468Mr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26075</v>
      </c>
      <c r="J41" s="344">
        <v>25162</v>
      </c>
      <c r="K41" s="344">
        <v>22976</v>
      </c>
      <c r="L41" s="344">
        <v>21077</v>
      </c>
      <c r="M41" s="345">
        <v>20190</v>
      </c>
    </row>
    <row r="42" spans="2:13" ht="27.75" customHeight="1" x14ac:dyDescent="0.2">
      <c r="B42" s="1186"/>
      <c r="C42" s="1187"/>
      <c r="D42" s="106"/>
      <c r="E42" s="1192" t="s">
        <v>32</v>
      </c>
      <c r="F42" s="1192"/>
      <c r="G42" s="1192"/>
      <c r="H42" s="1193"/>
      <c r="I42" s="346">
        <v>93</v>
      </c>
      <c r="J42" s="347">
        <v>3</v>
      </c>
      <c r="K42" s="347">
        <v>44</v>
      </c>
      <c r="L42" s="347" t="s">
        <v>489</v>
      </c>
      <c r="M42" s="348">
        <v>26</v>
      </c>
    </row>
    <row r="43" spans="2:13" ht="27.75" customHeight="1" x14ac:dyDescent="0.2">
      <c r="B43" s="1186"/>
      <c r="C43" s="1187"/>
      <c r="D43" s="106"/>
      <c r="E43" s="1192" t="s">
        <v>33</v>
      </c>
      <c r="F43" s="1192"/>
      <c r="G43" s="1192"/>
      <c r="H43" s="1193"/>
      <c r="I43" s="346">
        <v>8913</v>
      </c>
      <c r="J43" s="347">
        <v>7336</v>
      </c>
      <c r="K43" s="347">
        <v>6230</v>
      </c>
      <c r="L43" s="347">
        <v>5431</v>
      </c>
      <c r="M43" s="348">
        <v>9391</v>
      </c>
    </row>
    <row r="44" spans="2:13" ht="27.75" customHeight="1" x14ac:dyDescent="0.2">
      <c r="B44" s="1186"/>
      <c r="C44" s="1187"/>
      <c r="D44" s="106"/>
      <c r="E44" s="1192" t="s">
        <v>34</v>
      </c>
      <c r="F44" s="1192"/>
      <c r="G44" s="1192"/>
      <c r="H44" s="1193"/>
      <c r="I44" s="346">
        <v>416</v>
      </c>
      <c r="J44" s="347">
        <v>385</v>
      </c>
      <c r="K44" s="347">
        <v>331</v>
      </c>
      <c r="L44" s="347">
        <v>278</v>
      </c>
      <c r="M44" s="348">
        <v>261</v>
      </c>
    </row>
    <row r="45" spans="2:13" ht="27.75" customHeight="1" x14ac:dyDescent="0.2">
      <c r="B45" s="1186"/>
      <c r="C45" s="1187"/>
      <c r="D45" s="106"/>
      <c r="E45" s="1192" t="s">
        <v>35</v>
      </c>
      <c r="F45" s="1192"/>
      <c r="G45" s="1192"/>
      <c r="H45" s="1193"/>
      <c r="I45" s="346">
        <v>3729</v>
      </c>
      <c r="J45" s="347">
        <v>3722</v>
      </c>
      <c r="K45" s="347">
        <v>3575</v>
      </c>
      <c r="L45" s="347">
        <v>3628</v>
      </c>
      <c r="M45" s="348">
        <v>3619</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21133</v>
      </c>
      <c r="J50" s="347">
        <v>25290</v>
      </c>
      <c r="K50" s="347">
        <v>28219</v>
      </c>
      <c r="L50" s="347">
        <v>30317</v>
      </c>
      <c r="M50" s="348">
        <v>31027</v>
      </c>
    </row>
    <row r="51" spans="2:13" ht="27.75" customHeight="1" x14ac:dyDescent="0.2">
      <c r="B51" s="1186"/>
      <c r="C51" s="1187"/>
      <c r="D51" s="106"/>
      <c r="E51" s="1192" t="s">
        <v>42</v>
      </c>
      <c r="F51" s="1192"/>
      <c r="G51" s="1192"/>
      <c r="H51" s="1193"/>
      <c r="I51" s="346">
        <v>2723</v>
      </c>
      <c r="J51" s="347">
        <v>2428</v>
      </c>
      <c r="K51" s="347">
        <v>2187</v>
      </c>
      <c r="L51" s="347">
        <v>1943</v>
      </c>
      <c r="M51" s="348">
        <v>1852</v>
      </c>
    </row>
    <row r="52" spans="2:13" ht="27.75" customHeight="1" x14ac:dyDescent="0.2">
      <c r="B52" s="1188"/>
      <c r="C52" s="1189"/>
      <c r="D52" s="106"/>
      <c r="E52" s="1192" t="s">
        <v>43</v>
      </c>
      <c r="F52" s="1192"/>
      <c r="G52" s="1192"/>
      <c r="H52" s="1193"/>
      <c r="I52" s="346">
        <v>35117</v>
      </c>
      <c r="J52" s="347">
        <v>33725</v>
      </c>
      <c r="K52" s="347">
        <v>31709</v>
      </c>
      <c r="L52" s="347">
        <v>29689</v>
      </c>
      <c r="M52" s="348">
        <v>28036</v>
      </c>
    </row>
    <row r="53" spans="2:13" ht="27.75" customHeight="1" thickBot="1" x14ac:dyDescent="0.25">
      <c r="B53" s="1199" t="s">
        <v>19</v>
      </c>
      <c r="C53" s="1200"/>
      <c r="D53" s="110"/>
      <c r="E53" s="1201" t="s">
        <v>44</v>
      </c>
      <c r="F53" s="1201"/>
      <c r="G53" s="1201"/>
      <c r="H53" s="1202"/>
      <c r="I53" s="349">
        <v>-19747</v>
      </c>
      <c r="J53" s="350">
        <v>-24835</v>
      </c>
      <c r="K53" s="350">
        <v>-28960</v>
      </c>
      <c r="L53" s="350">
        <v>-31535</v>
      </c>
      <c r="M53" s="351">
        <v>-27428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kbrLi8213XlQ+tTedz2lplLhxttCFggJmWzipxXp6j3aMHdahQNR56bUm0Q/b2923LsBrXlKjUlAizKatEZDpg==" saltValue="+M+Ks9xzHijacdBFNe0v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5319</v>
      </c>
      <c r="G55" s="352">
        <v>5426</v>
      </c>
      <c r="H55" s="353">
        <v>5635</v>
      </c>
    </row>
    <row r="56" spans="2:8" ht="52.5" customHeight="1" x14ac:dyDescent="0.2">
      <c r="B56" s="122"/>
      <c r="C56" s="1213" t="s">
        <v>47</v>
      </c>
      <c r="D56" s="1213"/>
      <c r="E56" s="1214"/>
      <c r="F56" s="354">
        <v>3544</v>
      </c>
      <c r="G56" s="354">
        <v>3945</v>
      </c>
      <c r="H56" s="355">
        <v>3618</v>
      </c>
    </row>
    <row r="57" spans="2:8" ht="53.25" customHeight="1" x14ac:dyDescent="0.2">
      <c r="B57" s="122"/>
      <c r="C57" s="1215" t="s">
        <v>48</v>
      </c>
      <c r="D57" s="1215"/>
      <c r="E57" s="1216"/>
      <c r="F57" s="356">
        <v>17069</v>
      </c>
      <c r="G57" s="356">
        <v>18750</v>
      </c>
      <c r="H57" s="357">
        <v>19756</v>
      </c>
    </row>
    <row r="58" spans="2:8" ht="45.75" customHeight="1" x14ac:dyDescent="0.2">
      <c r="B58" s="123"/>
      <c r="C58" s="1203" t="s">
        <v>552</v>
      </c>
      <c r="D58" s="1204"/>
      <c r="E58" s="1205"/>
      <c r="F58" s="358">
        <v>8014</v>
      </c>
      <c r="G58" s="358">
        <v>9513</v>
      </c>
      <c r="H58" s="359">
        <v>11031</v>
      </c>
    </row>
    <row r="59" spans="2:8" ht="45.75" customHeight="1" x14ac:dyDescent="0.2">
      <c r="B59" s="123"/>
      <c r="C59" s="1203" t="s">
        <v>553</v>
      </c>
      <c r="D59" s="1204"/>
      <c r="E59" s="1205"/>
      <c r="F59" s="358">
        <v>5607</v>
      </c>
      <c r="G59" s="358">
        <v>6101</v>
      </c>
      <c r="H59" s="359">
        <v>6064</v>
      </c>
    </row>
    <row r="60" spans="2:8" ht="45.75" customHeight="1" x14ac:dyDescent="0.2">
      <c r="B60" s="123"/>
      <c r="C60" s="1203" t="s">
        <v>554</v>
      </c>
      <c r="D60" s="1204"/>
      <c r="E60" s="1205"/>
      <c r="F60" s="358">
        <v>2320</v>
      </c>
      <c r="G60" s="358">
        <v>1966</v>
      </c>
      <c r="H60" s="359">
        <v>1597</v>
      </c>
    </row>
    <row r="61" spans="2:8" ht="45.75" customHeight="1" x14ac:dyDescent="0.2">
      <c r="B61" s="123"/>
      <c r="C61" s="1203" t="s">
        <v>555</v>
      </c>
      <c r="D61" s="1204"/>
      <c r="E61" s="1205"/>
      <c r="F61" s="358">
        <v>683</v>
      </c>
      <c r="G61" s="358">
        <v>719</v>
      </c>
      <c r="H61" s="359">
        <v>632</v>
      </c>
    </row>
    <row r="62" spans="2:8" ht="45.75" customHeight="1" thickBot="1" x14ac:dyDescent="0.25">
      <c r="B62" s="124"/>
      <c r="C62" s="1206" t="s">
        <v>556</v>
      </c>
      <c r="D62" s="1207"/>
      <c r="E62" s="1208"/>
      <c r="F62" s="360">
        <v>92</v>
      </c>
      <c r="G62" s="360">
        <v>94</v>
      </c>
      <c r="H62" s="361">
        <v>90</v>
      </c>
    </row>
    <row r="63" spans="2:8" ht="52.5" customHeight="1" thickBot="1" x14ac:dyDescent="0.25">
      <c r="B63" s="125"/>
      <c r="C63" s="1209" t="s">
        <v>49</v>
      </c>
      <c r="D63" s="1209"/>
      <c r="E63" s="1210"/>
      <c r="F63" s="362">
        <v>25931</v>
      </c>
      <c r="G63" s="362">
        <v>28121</v>
      </c>
      <c r="H63" s="363">
        <v>29009</v>
      </c>
    </row>
    <row r="64" spans="2:8" ht="13" x14ac:dyDescent="0.2"/>
  </sheetData>
  <sheetProtection algorithmName="SHA-512" hashValue="nGMiBq/4Riw3mft774UqKAvoPbMz3JP9S3cVeRNTCac5A4VQ31YeFRXlA6dVqUCxeevyFCp+rDhiPc08T7XkZg==" saltValue="IyosBZiV1wDnOOmQNyAA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37295</v>
      </c>
      <c r="E3" s="144"/>
      <c r="F3" s="145">
        <v>63812</v>
      </c>
      <c r="G3" s="146"/>
      <c r="H3" s="147"/>
    </row>
    <row r="4" spans="1:8" x14ac:dyDescent="0.2">
      <c r="A4" s="148"/>
      <c r="B4" s="149"/>
      <c r="C4" s="150"/>
      <c r="D4" s="151">
        <v>11676</v>
      </c>
      <c r="E4" s="152"/>
      <c r="F4" s="153">
        <v>33848</v>
      </c>
      <c r="G4" s="154"/>
      <c r="H4" s="155"/>
    </row>
    <row r="5" spans="1:8" x14ac:dyDescent="0.2">
      <c r="A5" s="136" t="s">
        <v>521</v>
      </c>
      <c r="B5" s="141"/>
      <c r="C5" s="142"/>
      <c r="D5" s="143">
        <v>30804</v>
      </c>
      <c r="E5" s="144"/>
      <c r="F5" s="145">
        <v>54225</v>
      </c>
      <c r="G5" s="146"/>
      <c r="H5" s="147"/>
    </row>
    <row r="6" spans="1:8" x14ac:dyDescent="0.2">
      <c r="A6" s="148"/>
      <c r="B6" s="149"/>
      <c r="C6" s="150"/>
      <c r="D6" s="151">
        <v>10535</v>
      </c>
      <c r="E6" s="152"/>
      <c r="F6" s="153">
        <v>27337</v>
      </c>
      <c r="G6" s="154"/>
      <c r="H6" s="155"/>
    </row>
    <row r="7" spans="1:8" x14ac:dyDescent="0.2">
      <c r="A7" s="136" t="s">
        <v>522</v>
      </c>
      <c r="B7" s="141"/>
      <c r="C7" s="142"/>
      <c r="D7" s="143">
        <v>30168</v>
      </c>
      <c r="E7" s="144"/>
      <c r="F7" s="145">
        <v>54016</v>
      </c>
      <c r="G7" s="146"/>
      <c r="H7" s="147"/>
    </row>
    <row r="8" spans="1:8" x14ac:dyDescent="0.2">
      <c r="A8" s="148"/>
      <c r="B8" s="149"/>
      <c r="C8" s="150"/>
      <c r="D8" s="151">
        <v>11694</v>
      </c>
      <c r="E8" s="152"/>
      <c r="F8" s="153">
        <v>28078</v>
      </c>
      <c r="G8" s="154"/>
      <c r="H8" s="155"/>
    </row>
    <row r="9" spans="1:8" x14ac:dyDescent="0.2">
      <c r="A9" s="136" t="s">
        <v>523</v>
      </c>
      <c r="B9" s="141"/>
      <c r="C9" s="142"/>
      <c r="D9" s="143">
        <v>38245</v>
      </c>
      <c r="E9" s="144"/>
      <c r="F9" s="145">
        <v>52786</v>
      </c>
      <c r="G9" s="146"/>
      <c r="H9" s="147"/>
    </row>
    <row r="10" spans="1:8" x14ac:dyDescent="0.2">
      <c r="A10" s="148"/>
      <c r="B10" s="149"/>
      <c r="C10" s="150"/>
      <c r="D10" s="151">
        <v>19040</v>
      </c>
      <c r="E10" s="152"/>
      <c r="F10" s="153">
        <v>28742</v>
      </c>
      <c r="G10" s="154"/>
      <c r="H10" s="155"/>
    </row>
    <row r="11" spans="1:8" x14ac:dyDescent="0.2">
      <c r="A11" s="136" t="s">
        <v>524</v>
      </c>
      <c r="B11" s="141"/>
      <c r="C11" s="142"/>
      <c r="D11" s="143">
        <v>83991</v>
      </c>
      <c r="E11" s="144"/>
      <c r="F11" s="145">
        <v>58465</v>
      </c>
      <c r="G11" s="146"/>
      <c r="H11" s="147"/>
    </row>
    <row r="12" spans="1:8" x14ac:dyDescent="0.2">
      <c r="A12" s="148"/>
      <c r="B12" s="149"/>
      <c r="C12" s="156"/>
      <c r="D12" s="151">
        <v>48347</v>
      </c>
      <c r="E12" s="152"/>
      <c r="F12" s="153">
        <v>34452</v>
      </c>
      <c r="G12" s="154"/>
      <c r="H12" s="155"/>
    </row>
    <row r="13" spans="1:8" x14ac:dyDescent="0.2">
      <c r="A13" s="136"/>
      <c r="B13" s="141"/>
      <c r="C13" s="157"/>
      <c r="D13" s="158">
        <v>44101</v>
      </c>
      <c r="E13" s="159"/>
      <c r="F13" s="160">
        <v>56661</v>
      </c>
      <c r="G13" s="161"/>
      <c r="H13" s="147"/>
    </row>
    <row r="14" spans="1:8" x14ac:dyDescent="0.2">
      <c r="A14" s="148"/>
      <c r="B14" s="149"/>
      <c r="C14" s="150"/>
      <c r="D14" s="151">
        <v>20258</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4.3499999999999996</v>
      </c>
      <c r="C19" s="162">
        <f>ROUND(VALUE(SUBSTITUTE(実質収支比率等に係る経年分析!G$48,"▲","-")),2)</f>
        <v>5.63</v>
      </c>
      <c r="D19" s="162">
        <f>ROUND(VALUE(SUBSTITUTE(実質収支比率等に係る経年分析!H$48,"▲","-")),2)</f>
        <v>4.17</v>
      </c>
      <c r="E19" s="162">
        <f>ROUND(VALUE(SUBSTITUTE(実質収支比率等に係る経年分析!I$48,"▲","-")),2)</f>
        <v>4.58</v>
      </c>
      <c r="F19" s="162">
        <f>ROUND(VALUE(SUBSTITUTE(実質収支比率等に係る経年分析!J$48,"▲","-")),2)</f>
        <v>2.97</v>
      </c>
    </row>
    <row r="20" spans="1:11" x14ac:dyDescent="0.2">
      <c r="A20" s="162" t="s">
        <v>53</v>
      </c>
      <c r="B20" s="162">
        <f>ROUND(VALUE(SUBSTITUTE(実質収支比率等に係る経年分析!F$47,"▲","-")),2)</f>
        <v>21.45</v>
      </c>
      <c r="C20" s="162">
        <f>ROUND(VALUE(SUBSTITUTE(実質収支比率等に係る経年分析!G$47,"▲","-")),2)</f>
        <v>25.66</v>
      </c>
      <c r="D20" s="162">
        <f>ROUND(VALUE(SUBSTITUTE(実質収支比率等に係る経年分析!H$47,"▲","-")),2)</f>
        <v>27.42</v>
      </c>
      <c r="E20" s="162">
        <f>ROUND(VALUE(SUBSTITUTE(実質収支比率等に係る経年分析!I$47,"▲","-")),2)</f>
        <v>27.46</v>
      </c>
      <c r="F20" s="162">
        <f>ROUND(VALUE(SUBSTITUTE(実質収支比率等に係る経年分析!J$47,"▲","-")),2)</f>
        <v>27.61</v>
      </c>
    </row>
    <row r="21" spans="1:11" x14ac:dyDescent="0.2">
      <c r="A21" s="162" t="s">
        <v>54</v>
      </c>
      <c r="B21" s="162">
        <f>IF(ISNUMBER(VALUE(SUBSTITUTE(実質収支比率等に係る経年分析!F$49,"▲","-"))),ROUND(VALUE(SUBSTITUTE(実質収支比率等に係る経年分析!F$49,"▲","-")),2),NA())</f>
        <v>0.68</v>
      </c>
      <c r="C21" s="162">
        <f>IF(ISNUMBER(VALUE(SUBSTITUTE(実質収支比率等に係る経年分析!G$49,"▲","-"))),ROUND(VALUE(SUBSTITUTE(実質収支比率等に係る経年分析!G$49,"▲","-")),2),NA())</f>
        <v>7.83</v>
      </c>
      <c r="D21" s="162">
        <f>IF(ISNUMBER(VALUE(SUBSTITUTE(実質収支比率等に係る経年分析!H$49,"▲","-"))),ROUND(VALUE(SUBSTITUTE(実質収支比率等に係る経年分析!H$49,"▲","-")),2),NA())</f>
        <v>1.72</v>
      </c>
      <c r="E21" s="162">
        <f>IF(ISNUMBER(VALUE(SUBSTITUTE(実質収支比率等に係る経年分析!I$49,"▲","-"))),ROUND(VALUE(SUBSTITUTE(実質収支比率等に係る経年分析!I$49,"▲","-")),2),NA())</f>
        <v>1.03</v>
      </c>
      <c r="F21" s="162">
        <f>IF(ISNUMBER(VALUE(SUBSTITUTE(実質収支比率等に係る経年分析!J$49,"▲","-"))),ROUND(VALUE(SUBSTITUTE(実質収支比率等に係る経年分析!J$49,"▲","-")),2),NA())</f>
        <v>3.84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文化会館事業特別会計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0.14000000000000001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介護保険事業（保険事業勘定）特別会計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1.1499999999999999</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5.63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11.53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14.6</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33.619999999999997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37.159999999999997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37.43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36.81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30.39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3154</v>
      </c>
      <c r="E42" s="164"/>
      <c r="F42" s="164"/>
      <c r="G42" s="164">
        <f>'実質公債費比率（分子）の構造'!L$52</f>
        <v>3177</v>
      </c>
      <c r="H42" s="164"/>
      <c r="I42" s="164"/>
      <c r="J42" s="164">
        <f>'実質公債費比率（分子）の構造'!M$52</f>
        <v>3177</v>
      </c>
      <c r="K42" s="164"/>
      <c r="L42" s="164"/>
      <c r="M42" s="164">
        <f>'実質公債費比率（分子）の構造'!N$52</f>
        <v>3137</v>
      </c>
      <c r="N42" s="164"/>
      <c r="O42" s="164"/>
      <c r="P42" s="164">
        <f>'実質公債費比率（分子）の構造'!O$52</f>
        <v>3154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f>'実質公債費比率（分子）の構造'!L$50</f>
        <v>93</v>
      </c>
      <c r="F44" s="164"/>
      <c r="G44" s="164"/>
      <c r="H44" s="164">
        <f>'実質公債費比率（分子）の構造'!M$50</f>
        <v>3</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79</v>
      </c>
      <c r="C45" s="164"/>
      <c r="D45" s="164"/>
      <c r="E45" s="164">
        <f>'実質公債費比率（分子）の構造'!L$49</f>
        <v>66</v>
      </c>
      <c r="F45" s="164"/>
      <c r="G45" s="164"/>
      <c r="H45" s="164">
        <f>'実質公債費比率（分子）の構造'!M$49</f>
        <v>55</v>
      </c>
      <c r="I45" s="164"/>
      <c r="J45" s="164"/>
      <c r="K45" s="164">
        <f>'実質公債費比率（分子）の構造'!N$49</f>
        <v>56</v>
      </c>
      <c r="L45" s="164"/>
      <c r="M45" s="164"/>
      <c r="N45" s="164">
        <f>'実質公債費比率（分子）の構造'!O$49</f>
        <v>52</v>
      </c>
      <c r="O45" s="164"/>
      <c r="P45" s="164"/>
    </row>
    <row r="46" spans="1:16" x14ac:dyDescent="0.2">
      <c r="A46" s="164" t="s">
        <v>64</v>
      </c>
      <c r="B46" s="164">
        <f>'実質公債費比率（分子）の構造'!K$48</f>
        <v>767</v>
      </c>
      <c r="C46" s="164"/>
      <c r="D46" s="164"/>
      <c r="E46" s="164">
        <f>'実質公債費比率（分子）の構造'!L$48</f>
        <v>741</v>
      </c>
      <c r="F46" s="164"/>
      <c r="G46" s="164"/>
      <c r="H46" s="164">
        <f>'実質公債費比率（分子）の構造'!M$48</f>
        <v>692</v>
      </c>
      <c r="I46" s="164"/>
      <c r="J46" s="164"/>
      <c r="K46" s="164">
        <f>'実質公債費比率（分子）の構造'!N$48</f>
        <v>680</v>
      </c>
      <c r="L46" s="164"/>
      <c r="M46" s="164"/>
      <c r="N46" s="164">
        <f>'実質公債費比率（分子）の構造'!O$48</f>
        <v>670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2444</v>
      </c>
      <c r="C49" s="164"/>
      <c r="D49" s="164"/>
      <c r="E49" s="164">
        <f>'実質公債費比率（分子）の構造'!L$45</f>
        <v>2461</v>
      </c>
      <c r="F49" s="164"/>
      <c r="G49" s="164"/>
      <c r="H49" s="164">
        <f>'実質公債費比率（分子）の構造'!M$45</f>
        <v>2466</v>
      </c>
      <c r="I49" s="164"/>
      <c r="J49" s="164"/>
      <c r="K49" s="164">
        <f>'実質公債費比率（分子）の構造'!N$45</f>
        <v>2408</v>
      </c>
      <c r="L49" s="164"/>
      <c r="M49" s="164"/>
      <c r="N49" s="164">
        <f>'実質公債費比率（分子）の構造'!O$45</f>
        <v>2365</v>
      </c>
      <c r="O49" s="164"/>
      <c r="P49" s="164"/>
    </row>
    <row r="50" spans="1:16" x14ac:dyDescent="0.2">
      <c r="A50" s="164" t="s">
        <v>67</v>
      </c>
      <c r="B50" s="164" t="e">
        <f>NA()</f>
        <v>#N/A</v>
      </c>
      <c r="C50" s="164">
        <f>IF(ISNUMBER('実質公債費比率（分子）の構造'!K$53),'実質公債費比率（分子）の構造'!K$53,NA())</f>
        <v>136</v>
      </c>
      <c r="D50" s="164" t="e">
        <f>NA()</f>
        <v>#N/A</v>
      </c>
      <c r="E50" s="164" t="e">
        <f>NA()</f>
        <v>#N/A</v>
      </c>
      <c r="F50" s="164">
        <f>IF(ISNUMBER('実質公債費比率（分子）の構造'!L$53),'実質公債費比率（分子）の構造'!L$53,NA())</f>
        <v>184</v>
      </c>
      <c r="G50" s="164" t="e">
        <f>NA()</f>
        <v>#N/A</v>
      </c>
      <c r="H50" s="164" t="e">
        <f>NA()</f>
        <v>#N/A</v>
      </c>
      <c r="I50" s="164">
        <f>IF(ISNUMBER('実質公債費比率（分子）の構造'!M$53),'実質公債費比率（分子）の構造'!M$53,NA())</f>
        <v>39</v>
      </c>
      <c r="J50" s="164" t="e">
        <f>NA()</f>
        <v>#N/A</v>
      </c>
      <c r="K50" s="164" t="e">
        <f>NA()</f>
        <v>#N/A</v>
      </c>
      <c r="L50" s="164">
        <f>IF(ISNUMBER('実質公債費比率（分子）の構造'!N$53),'実質公債費比率（分子）の構造'!N$53,NA())</f>
        <v>7</v>
      </c>
      <c r="M50" s="164" t="e">
        <f>NA()</f>
        <v>#N/A</v>
      </c>
      <c r="N50" s="164" t="e">
        <f>NA()</f>
        <v>#N/A</v>
      </c>
      <c r="O50" s="164">
        <f>IF(ISNUMBER('実質公債費比率（分子）の構造'!O$53),'実質公債費比率（分子）の構造'!O$53,NA())</f>
        <v>-67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35117</v>
      </c>
      <c r="E56" s="163"/>
      <c r="F56" s="163"/>
      <c r="G56" s="163">
        <f>'将来負担比率（分子）の構造'!J$52</f>
        <v>33725</v>
      </c>
      <c r="H56" s="163"/>
      <c r="I56" s="163"/>
      <c r="J56" s="163">
        <f>'将来負担比率（分子）の構造'!K$52</f>
        <v>31709</v>
      </c>
      <c r="K56" s="163"/>
      <c r="L56" s="163"/>
      <c r="M56" s="163">
        <f>'将来負担比率（分子）の構造'!L$52</f>
        <v>29689</v>
      </c>
      <c r="N56" s="163"/>
      <c r="O56" s="163"/>
      <c r="P56" s="163">
        <f>'将来負担比率（分子）の構造'!M$52</f>
        <v>28036</v>
      </c>
    </row>
    <row r="57" spans="1:16" x14ac:dyDescent="0.2">
      <c r="A57" s="163" t="s">
        <v>42</v>
      </c>
      <c r="B57" s="163"/>
      <c r="C57" s="163"/>
      <c r="D57" s="163">
        <f>'将来負担比率（分子）の構造'!I$51</f>
        <v>2723</v>
      </c>
      <c r="E57" s="163"/>
      <c r="F57" s="163"/>
      <c r="G57" s="163">
        <f>'将来負担比率（分子）の構造'!J$51</f>
        <v>2428</v>
      </c>
      <c r="H57" s="163"/>
      <c r="I57" s="163"/>
      <c r="J57" s="163">
        <f>'将来負担比率（分子）の構造'!K$51</f>
        <v>2187</v>
      </c>
      <c r="K57" s="163"/>
      <c r="L57" s="163"/>
      <c r="M57" s="163">
        <f>'将来負担比率（分子）の構造'!L$51</f>
        <v>1943</v>
      </c>
      <c r="N57" s="163"/>
      <c r="O57" s="163"/>
      <c r="P57" s="163">
        <f>'将来負担比率（分子）の構造'!M$51</f>
        <v>1852</v>
      </c>
    </row>
    <row r="58" spans="1:16" x14ac:dyDescent="0.2">
      <c r="A58" s="163" t="s">
        <v>41</v>
      </c>
      <c r="B58" s="163"/>
      <c r="C58" s="163"/>
      <c r="D58" s="163">
        <f>'将来負担比率（分子）の構造'!I$50</f>
        <v>21133</v>
      </c>
      <c r="E58" s="163"/>
      <c r="F58" s="163"/>
      <c r="G58" s="163">
        <f>'将来負担比率（分子）の構造'!J$50</f>
        <v>25290</v>
      </c>
      <c r="H58" s="163"/>
      <c r="I58" s="163"/>
      <c r="J58" s="163">
        <f>'将来負担比率（分子）の構造'!K$50</f>
        <v>28219</v>
      </c>
      <c r="K58" s="163"/>
      <c r="L58" s="163"/>
      <c r="M58" s="163">
        <f>'将来負担比率（分子）の構造'!L$50</f>
        <v>30317</v>
      </c>
      <c r="N58" s="163"/>
      <c r="O58" s="163"/>
      <c r="P58" s="163">
        <f>'将来負担比率（分子）の構造'!M$50</f>
        <v>31027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3729</v>
      </c>
      <c r="C62" s="163"/>
      <c r="D62" s="163"/>
      <c r="E62" s="163">
        <f>'将来負担比率（分子）の構造'!J$45</f>
        <v>3722</v>
      </c>
      <c r="F62" s="163"/>
      <c r="G62" s="163"/>
      <c r="H62" s="163">
        <f>'将来負担比率（分子）の構造'!K$45</f>
        <v>3575</v>
      </c>
      <c r="I62" s="163"/>
      <c r="J62" s="163"/>
      <c r="K62" s="163">
        <f>'将来負担比率（分子）の構造'!L$45</f>
        <v>3628</v>
      </c>
      <c r="L62" s="163"/>
      <c r="M62" s="163"/>
      <c r="N62" s="163">
        <f>'将来負担比率（分子）の構造'!M$45</f>
        <v>3619</v>
      </c>
      <c r="O62" s="163"/>
      <c r="P62" s="163"/>
    </row>
    <row r="63" spans="1:16" x14ac:dyDescent="0.2">
      <c r="A63" s="163" t="s">
        <v>34</v>
      </c>
      <c r="B63" s="163">
        <f>'将来負担比率（分子）の構造'!I$44</f>
        <v>416</v>
      </c>
      <c r="C63" s="163"/>
      <c r="D63" s="163"/>
      <c r="E63" s="163">
        <f>'将来負担比率（分子）の構造'!J$44</f>
        <v>385</v>
      </c>
      <c r="F63" s="163"/>
      <c r="G63" s="163"/>
      <c r="H63" s="163">
        <f>'将来負担比率（分子）の構造'!K$44</f>
        <v>331</v>
      </c>
      <c r="I63" s="163"/>
      <c r="J63" s="163"/>
      <c r="K63" s="163">
        <f>'将来負担比率（分子）の構造'!L$44</f>
        <v>278</v>
      </c>
      <c r="L63" s="163"/>
      <c r="M63" s="163"/>
      <c r="N63" s="163">
        <f>'将来負担比率（分子）の構造'!M$44</f>
        <v>261</v>
      </c>
      <c r="O63" s="163"/>
      <c r="P63" s="163"/>
    </row>
    <row r="64" spans="1:16" x14ac:dyDescent="0.2">
      <c r="A64" s="163" t="s">
        <v>33</v>
      </c>
      <c r="B64" s="163">
        <f>'将来負担比率（分子）の構造'!I$43</f>
        <v>8913</v>
      </c>
      <c r="C64" s="163"/>
      <c r="D64" s="163"/>
      <c r="E64" s="163">
        <f>'将来負担比率（分子）の構造'!J$43</f>
        <v>7336</v>
      </c>
      <c r="F64" s="163"/>
      <c r="G64" s="163"/>
      <c r="H64" s="163">
        <f>'将来負担比率（分子）の構造'!K$43</f>
        <v>6230</v>
      </c>
      <c r="I64" s="163"/>
      <c r="J64" s="163"/>
      <c r="K64" s="163">
        <f>'将来負担比率（分子）の構造'!L$43</f>
        <v>5431</v>
      </c>
      <c r="L64" s="163"/>
      <c r="M64" s="163"/>
      <c r="N64" s="163">
        <f>'将来負担比率（分子）の構造'!M$43</f>
        <v>9391</v>
      </c>
      <c r="O64" s="163"/>
      <c r="P64" s="163"/>
    </row>
    <row r="65" spans="1:16" x14ac:dyDescent="0.2">
      <c r="A65" s="163" t="s">
        <v>32</v>
      </c>
      <c r="B65" s="163">
        <f>'将来負担比率（分子）の構造'!I$42</f>
        <v>93</v>
      </c>
      <c r="C65" s="163"/>
      <c r="D65" s="163"/>
      <c r="E65" s="163">
        <f>'将来負担比率（分子）の構造'!J$42</f>
        <v>3</v>
      </c>
      <c r="F65" s="163"/>
      <c r="G65" s="163"/>
      <c r="H65" s="163">
        <f>'将来負担比率（分子）の構造'!K$42</f>
        <v>44</v>
      </c>
      <c r="I65" s="163"/>
      <c r="J65" s="163"/>
      <c r="K65" s="163" t="str">
        <f>'将来負担比率（分子）の構造'!L$42</f>
        <v>-</v>
      </c>
      <c r="L65" s="163"/>
      <c r="M65" s="163"/>
      <c r="N65" s="163">
        <f>'将来負担比率（分子）の構造'!M$42</f>
        <v>26</v>
      </c>
      <c r="O65" s="163"/>
      <c r="P65" s="163"/>
    </row>
    <row r="66" spans="1:16" x14ac:dyDescent="0.2">
      <c r="A66" s="163" t="s">
        <v>31</v>
      </c>
      <c r="B66" s="163">
        <f>'将来負担比率（分子）の構造'!I$41</f>
        <v>26075</v>
      </c>
      <c r="C66" s="163"/>
      <c r="D66" s="163"/>
      <c r="E66" s="163">
        <f>'将来負担比率（分子）の構造'!J$41</f>
        <v>25162</v>
      </c>
      <c r="F66" s="163"/>
      <c r="G66" s="163"/>
      <c r="H66" s="163">
        <f>'将来負担比率（分子）の構造'!K$41</f>
        <v>22976</v>
      </c>
      <c r="I66" s="163"/>
      <c r="J66" s="163"/>
      <c r="K66" s="163">
        <f>'将来負担比率（分子）の構造'!L$41</f>
        <v>21077</v>
      </c>
      <c r="L66" s="163"/>
      <c r="M66" s="163"/>
      <c r="N66" s="163">
        <f>'将来負担比率（分子）の構造'!M$41</f>
        <v>20190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5319</v>
      </c>
      <c r="C72" s="167">
        <f>基金残高に係る経年分析!G55</f>
        <v>5426</v>
      </c>
      <c r="D72" s="167">
        <f>基金残高に係る経年分析!H55</f>
        <v>5635</v>
      </c>
    </row>
    <row r="73" spans="1:16" x14ac:dyDescent="0.2">
      <c r="A73" s="166" t="s">
        <v>74</v>
      </c>
      <c r="B73" s="167">
        <f>基金残高に係る経年分析!F56</f>
        <v>3544</v>
      </c>
      <c r="C73" s="167">
        <f>基金残高に係る経年分析!G56</f>
        <v>3945</v>
      </c>
      <c r="D73" s="167">
        <f>基金残高に係る経年分析!H56</f>
        <v>3618</v>
      </c>
    </row>
    <row r="74" spans="1:16" x14ac:dyDescent="0.2">
      <c r="A74" s="166" t="s">
        <v>75</v>
      </c>
      <c r="B74" s="167">
        <f>基金残高に係る経年分析!F57</f>
        <v>17069</v>
      </c>
      <c r="C74" s="167">
        <f>基金残高に係る経年分析!G57</f>
        <v>18750</v>
      </c>
      <c r="D74" s="167">
        <f>基金残高に係る経年分析!H57</f>
        <v>19756</v>
      </c>
    </row>
  </sheetData>
  <sheetProtection algorithmName="SHA-512" hashValue="Pmjz0BclRIrvxq3xoC584TMrN9mFZP4lyfSI97uOtYHmxnDX51hIIM5X+2L0U/pjQLsCG+cRP6QuLtaCJ5LFig==" saltValue="xjfh49m9F0SrOYAGBtj2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11832011</v>
      </c>
      <c r="S5" s="613"/>
      <c r="T5" s="613"/>
      <c r="U5" s="613"/>
      <c r="V5" s="613"/>
      <c r="W5" s="613"/>
      <c r="X5" s="613"/>
      <c r="Y5" s="614"/>
      <c r="Z5" s="615">
        <v>22.6</v>
      </c>
      <c r="AA5" s="615"/>
      <c r="AB5" s="615"/>
      <c r="AC5" s="615"/>
      <c r="AD5" s="616">
        <v>11167437</v>
      </c>
      <c r="AE5" s="616"/>
      <c r="AF5" s="616"/>
      <c r="AG5" s="616"/>
      <c r="AH5" s="616"/>
      <c r="AI5" s="616"/>
      <c r="AJ5" s="616"/>
      <c r="AK5" s="616"/>
      <c r="AL5" s="617">
        <v>53.5</v>
      </c>
      <c r="AM5" s="618"/>
      <c r="AN5" s="618"/>
      <c r="AO5" s="619"/>
      <c r="AP5" s="609" t="s">
        <v>215</v>
      </c>
      <c r="AQ5" s="610"/>
      <c r="AR5" s="610"/>
      <c r="AS5" s="610"/>
      <c r="AT5" s="610"/>
      <c r="AU5" s="610"/>
      <c r="AV5" s="610"/>
      <c r="AW5" s="610"/>
      <c r="AX5" s="610"/>
      <c r="AY5" s="610"/>
      <c r="AZ5" s="610"/>
      <c r="BA5" s="610"/>
      <c r="BB5" s="610"/>
      <c r="BC5" s="610"/>
      <c r="BD5" s="610"/>
      <c r="BE5" s="610"/>
      <c r="BF5" s="611"/>
      <c r="BG5" s="623">
        <v>11153097</v>
      </c>
      <c r="BH5" s="624"/>
      <c r="BI5" s="624"/>
      <c r="BJ5" s="624"/>
      <c r="BK5" s="624"/>
      <c r="BL5" s="624"/>
      <c r="BM5" s="624"/>
      <c r="BN5" s="625"/>
      <c r="BO5" s="626">
        <v>94.3</v>
      </c>
      <c r="BP5" s="626"/>
      <c r="BQ5" s="626"/>
      <c r="BR5" s="626"/>
      <c r="BS5" s="627">
        <v>171288</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238720</v>
      </c>
      <c r="S6" s="624"/>
      <c r="T6" s="624"/>
      <c r="U6" s="624"/>
      <c r="V6" s="624"/>
      <c r="W6" s="624"/>
      <c r="X6" s="624"/>
      <c r="Y6" s="625"/>
      <c r="Z6" s="626">
        <v>0.5</v>
      </c>
      <c r="AA6" s="626"/>
      <c r="AB6" s="626"/>
      <c r="AC6" s="626"/>
      <c r="AD6" s="627">
        <v>238720</v>
      </c>
      <c r="AE6" s="627"/>
      <c r="AF6" s="627"/>
      <c r="AG6" s="627"/>
      <c r="AH6" s="627"/>
      <c r="AI6" s="627"/>
      <c r="AJ6" s="627"/>
      <c r="AK6" s="627"/>
      <c r="AL6" s="628">
        <v>1.1000000000000001</v>
      </c>
      <c r="AM6" s="629"/>
      <c r="AN6" s="629"/>
      <c r="AO6" s="630"/>
      <c r="AP6" s="620" t="s">
        <v>220</v>
      </c>
      <c r="AQ6" s="621"/>
      <c r="AR6" s="621"/>
      <c r="AS6" s="621"/>
      <c r="AT6" s="621"/>
      <c r="AU6" s="621"/>
      <c r="AV6" s="621"/>
      <c r="AW6" s="621"/>
      <c r="AX6" s="621"/>
      <c r="AY6" s="621"/>
      <c r="AZ6" s="621"/>
      <c r="BA6" s="621"/>
      <c r="BB6" s="621"/>
      <c r="BC6" s="621"/>
      <c r="BD6" s="621"/>
      <c r="BE6" s="621"/>
      <c r="BF6" s="622"/>
      <c r="BG6" s="623">
        <v>11153097</v>
      </c>
      <c r="BH6" s="624"/>
      <c r="BI6" s="624"/>
      <c r="BJ6" s="624"/>
      <c r="BK6" s="624"/>
      <c r="BL6" s="624"/>
      <c r="BM6" s="624"/>
      <c r="BN6" s="625"/>
      <c r="BO6" s="626">
        <v>94.3</v>
      </c>
      <c r="BP6" s="626"/>
      <c r="BQ6" s="626"/>
      <c r="BR6" s="626"/>
      <c r="BS6" s="627">
        <v>171288</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234060</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233880</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6368</v>
      </c>
      <c r="S7" s="624"/>
      <c r="T7" s="624"/>
      <c r="U7" s="624"/>
      <c r="V7" s="624"/>
      <c r="W7" s="624"/>
      <c r="X7" s="624"/>
      <c r="Y7" s="625"/>
      <c r="Z7" s="626">
        <v>0</v>
      </c>
      <c r="AA7" s="626"/>
      <c r="AB7" s="626"/>
      <c r="AC7" s="626"/>
      <c r="AD7" s="627">
        <v>6368</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5038970</v>
      </c>
      <c r="BH7" s="624"/>
      <c r="BI7" s="624"/>
      <c r="BJ7" s="624"/>
      <c r="BK7" s="624"/>
      <c r="BL7" s="624"/>
      <c r="BM7" s="624"/>
      <c r="BN7" s="625"/>
      <c r="BO7" s="626">
        <v>42.6</v>
      </c>
      <c r="BP7" s="626"/>
      <c r="BQ7" s="626"/>
      <c r="BR7" s="626"/>
      <c r="BS7" s="627">
        <v>171288</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15105715</v>
      </c>
      <c r="CS7" s="624"/>
      <c r="CT7" s="624"/>
      <c r="CU7" s="624"/>
      <c r="CV7" s="624"/>
      <c r="CW7" s="624"/>
      <c r="CX7" s="624"/>
      <c r="CY7" s="625"/>
      <c r="CZ7" s="626">
        <v>29.4</v>
      </c>
      <c r="DA7" s="626"/>
      <c r="DB7" s="626"/>
      <c r="DC7" s="626"/>
      <c r="DD7" s="632">
        <v>1793510</v>
      </c>
      <c r="DE7" s="624"/>
      <c r="DF7" s="624"/>
      <c r="DG7" s="624"/>
      <c r="DH7" s="624"/>
      <c r="DI7" s="624"/>
      <c r="DJ7" s="624"/>
      <c r="DK7" s="624"/>
      <c r="DL7" s="624"/>
      <c r="DM7" s="624"/>
      <c r="DN7" s="624"/>
      <c r="DO7" s="624"/>
      <c r="DP7" s="625"/>
      <c r="DQ7" s="632">
        <v>3909411</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110773</v>
      </c>
      <c r="S8" s="624"/>
      <c r="T8" s="624"/>
      <c r="U8" s="624"/>
      <c r="V8" s="624"/>
      <c r="W8" s="624"/>
      <c r="X8" s="624"/>
      <c r="Y8" s="625"/>
      <c r="Z8" s="626">
        <v>0.2</v>
      </c>
      <c r="AA8" s="626"/>
      <c r="AB8" s="626"/>
      <c r="AC8" s="626"/>
      <c r="AD8" s="627">
        <v>110773</v>
      </c>
      <c r="AE8" s="627"/>
      <c r="AF8" s="627"/>
      <c r="AG8" s="627"/>
      <c r="AH8" s="627"/>
      <c r="AI8" s="627"/>
      <c r="AJ8" s="627"/>
      <c r="AK8" s="627"/>
      <c r="AL8" s="628">
        <v>0.5</v>
      </c>
      <c r="AM8" s="629"/>
      <c r="AN8" s="629"/>
      <c r="AO8" s="630"/>
      <c r="AP8" s="620" t="s">
        <v>226</v>
      </c>
      <c r="AQ8" s="621"/>
      <c r="AR8" s="621"/>
      <c r="AS8" s="621"/>
      <c r="AT8" s="621"/>
      <c r="AU8" s="621"/>
      <c r="AV8" s="621"/>
      <c r="AW8" s="621"/>
      <c r="AX8" s="621"/>
      <c r="AY8" s="621"/>
      <c r="AZ8" s="621"/>
      <c r="BA8" s="621"/>
      <c r="BB8" s="621"/>
      <c r="BC8" s="621"/>
      <c r="BD8" s="621"/>
      <c r="BE8" s="621"/>
      <c r="BF8" s="622"/>
      <c r="BG8" s="623">
        <v>131152</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16717017</v>
      </c>
      <c r="CS8" s="624"/>
      <c r="CT8" s="624"/>
      <c r="CU8" s="624"/>
      <c r="CV8" s="624"/>
      <c r="CW8" s="624"/>
      <c r="CX8" s="624"/>
      <c r="CY8" s="625"/>
      <c r="CZ8" s="626">
        <v>32.6</v>
      </c>
      <c r="DA8" s="626"/>
      <c r="DB8" s="626"/>
      <c r="DC8" s="626"/>
      <c r="DD8" s="632">
        <v>386530</v>
      </c>
      <c r="DE8" s="624"/>
      <c r="DF8" s="624"/>
      <c r="DG8" s="624"/>
      <c r="DH8" s="624"/>
      <c r="DI8" s="624"/>
      <c r="DJ8" s="624"/>
      <c r="DK8" s="624"/>
      <c r="DL8" s="624"/>
      <c r="DM8" s="624"/>
      <c r="DN8" s="624"/>
      <c r="DO8" s="624"/>
      <c r="DP8" s="625"/>
      <c r="DQ8" s="632">
        <v>8074222</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137033</v>
      </c>
      <c r="S9" s="624"/>
      <c r="T9" s="624"/>
      <c r="U9" s="624"/>
      <c r="V9" s="624"/>
      <c r="W9" s="624"/>
      <c r="X9" s="624"/>
      <c r="Y9" s="625"/>
      <c r="Z9" s="626">
        <v>0.3</v>
      </c>
      <c r="AA9" s="626"/>
      <c r="AB9" s="626"/>
      <c r="AC9" s="626"/>
      <c r="AD9" s="627">
        <v>137033</v>
      </c>
      <c r="AE9" s="627"/>
      <c r="AF9" s="627"/>
      <c r="AG9" s="627"/>
      <c r="AH9" s="627"/>
      <c r="AI9" s="627"/>
      <c r="AJ9" s="627"/>
      <c r="AK9" s="627"/>
      <c r="AL9" s="628">
        <v>0.7</v>
      </c>
      <c r="AM9" s="629"/>
      <c r="AN9" s="629"/>
      <c r="AO9" s="630"/>
      <c r="AP9" s="620" t="s">
        <v>229</v>
      </c>
      <c r="AQ9" s="621"/>
      <c r="AR9" s="621"/>
      <c r="AS9" s="621"/>
      <c r="AT9" s="621"/>
      <c r="AU9" s="621"/>
      <c r="AV9" s="621"/>
      <c r="AW9" s="621"/>
      <c r="AX9" s="621"/>
      <c r="AY9" s="621"/>
      <c r="AZ9" s="621"/>
      <c r="BA9" s="621"/>
      <c r="BB9" s="621"/>
      <c r="BC9" s="621"/>
      <c r="BD9" s="621"/>
      <c r="BE9" s="621"/>
      <c r="BF9" s="622"/>
      <c r="BG9" s="623">
        <v>4071877</v>
      </c>
      <c r="BH9" s="624"/>
      <c r="BI9" s="624"/>
      <c r="BJ9" s="624"/>
      <c r="BK9" s="624"/>
      <c r="BL9" s="624"/>
      <c r="BM9" s="624"/>
      <c r="BN9" s="625"/>
      <c r="BO9" s="626">
        <v>34.4</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4101505</v>
      </c>
      <c r="CS9" s="624"/>
      <c r="CT9" s="624"/>
      <c r="CU9" s="624"/>
      <c r="CV9" s="624"/>
      <c r="CW9" s="624"/>
      <c r="CX9" s="624"/>
      <c r="CY9" s="625"/>
      <c r="CZ9" s="626">
        <v>8</v>
      </c>
      <c r="DA9" s="626"/>
      <c r="DB9" s="626"/>
      <c r="DC9" s="626"/>
      <c r="DD9" s="632">
        <v>228463</v>
      </c>
      <c r="DE9" s="624"/>
      <c r="DF9" s="624"/>
      <c r="DG9" s="624"/>
      <c r="DH9" s="624"/>
      <c r="DI9" s="624"/>
      <c r="DJ9" s="624"/>
      <c r="DK9" s="624"/>
      <c r="DL9" s="624"/>
      <c r="DM9" s="624"/>
      <c r="DN9" s="624"/>
      <c r="DO9" s="624"/>
      <c r="DP9" s="625"/>
      <c r="DQ9" s="632">
        <v>3191597</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224789</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38364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38279</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1996089</v>
      </c>
      <c r="S11" s="624"/>
      <c r="T11" s="624"/>
      <c r="U11" s="624"/>
      <c r="V11" s="624"/>
      <c r="W11" s="624"/>
      <c r="X11" s="624"/>
      <c r="Y11" s="625"/>
      <c r="Z11" s="628">
        <v>3.8</v>
      </c>
      <c r="AA11" s="629"/>
      <c r="AB11" s="629"/>
      <c r="AC11" s="635"/>
      <c r="AD11" s="632">
        <v>1996089</v>
      </c>
      <c r="AE11" s="624"/>
      <c r="AF11" s="624"/>
      <c r="AG11" s="624"/>
      <c r="AH11" s="624"/>
      <c r="AI11" s="624"/>
      <c r="AJ11" s="624"/>
      <c r="AK11" s="625"/>
      <c r="AL11" s="628">
        <v>9.6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611152</v>
      </c>
      <c r="BH11" s="624"/>
      <c r="BI11" s="624"/>
      <c r="BJ11" s="624"/>
      <c r="BK11" s="624"/>
      <c r="BL11" s="624"/>
      <c r="BM11" s="624"/>
      <c r="BN11" s="625"/>
      <c r="BO11" s="626">
        <v>5.2</v>
      </c>
      <c r="BP11" s="626"/>
      <c r="BQ11" s="626"/>
      <c r="BR11" s="626"/>
      <c r="BS11" s="627">
        <v>171288</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836017</v>
      </c>
      <c r="CS11" s="624"/>
      <c r="CT11" s="624"/>
      <c r="CU11" s="624"/>
      <c r="CV11" s="624"/>
      <c r="CW11" s="624"/>
      <c r="CX11" s="624"/>
      <c r="CY11" s="625"/>
      <c r="CZ11" s="626">
        <v>1.6</v>
      </c>
      <c r="DA11" s="626"/>
      <c r="DB11" s="626"/>
      <c r="DC11" s="626"/>
      <c r="DD11" s="632">
        <v>234796</v>
      </c>
      <c r="DE11" s="624"/>
      <c r="DF11" s="624"/>
      <c r="DG11" s="624"/>
      <c r="DH11" s="624"/>
      <c r="DI11" s="624"/>
      <c r="DJ11" s="624"/>
      <c r="DK11" s="624"/>
      <c r="DL11" s="624"/>
      <c r="DM11" s="624"/>
      <c r="DN11" s="624"/>
      <c r="DO11" s="624"/>
      <c r="DP11" s="625"/>
      <c r="DQ11" s="632">
        <v>296805</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5329416</v>
      </c>
      <c r="BH12" s="624"/>
      <c r="BI12" s="624"/>
      <c r="BJ12" s="624"/>
      <c r="BK12" s="624"/>
      <c r="BL12" s="624"/>
      <c r="BM12" s="624"/>
      <c r="BN12" s="625"/>
      <c r="BO12" s="626">
        <v>45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374811</v>
      </c>
      <c r="CS12" s="624"/>
      <c r="CT12" s="624"/>
      <c r="CU12" s="624"/>
      <c r="CV12" s="624"/>
      <c r="CW12" s="624"/>
      <c r="CX12" s="624"/>
      <c r="CY12" s="625"/>
      <c r="CZ12" s="626">
        <v>0.7</v>
      </c>
      <c r="DA12" s="626"/>
      <c r="DB12" s="626"/>
      <c r="DC12" s="626"/>
      <c r="DD12" s="632">
        <v>87401</v>
      </c>
      <c r="DE12" s="624"/>
      <c r="DF12" s="624"/>
      <c r="DG12" s="624"/>
      <c r="DH12" s="624"/>
      <c r="DI12" s="624"/>
      <c r="DJ12" s="624"/>
      <c r="DK12" s="624"/>
      <c r="DL12" s="624"/>
      <c r="DM12" s="624"/>
      <c r="DN12" s="624"/>
      <c r="DO12" s="624"/>
      <c r="DP12" s="625"/>
      <c r="DQ12" s="632">
        <v>220948</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5318656</v>
      </c>
      <c r="BH13" s="624"/>
      <c r="BI13" s="624"/>
      <c r="BJ13" s="624"/>
      <c r="BK13" s="624"/>
      <c r="BL13" s="624"/>
      <c r="BM13" s="624"/>
      <c r="BN13" s="625"/>
      <c r="BO13" s="626">
        <v>45</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2848656</v>
      </c>
      <c r="CS13" s="624"/>
      <c r="CT13" s="624"/>
      <c r="CU13" s="624"/>
      <c r="CV13" s="624"/>
      <c r="CW13" s="624"/>
      <c r="CX13" s="624"/>
      <c r="CY13" s="625"/>
      <c r="CZ13" s="626">
        <v>5.6</v>
      </c>
      <c r="DA13" s="626"/>
      <c r="DB13" s="626"/>
      <c r="DC13" s="626"/>
      <c r="DD13" s="632">
        <v>904897</v>
      </c>
      <c r="DE13" s="624"/>
      <c r="DF13" s="624"/>
      <c r="DG13" s="624"/>
      <c r="DH13" s="624"/>
      <c r="DI13" s="624"/>
      <c r="DJ13" s="624"/>
      <c r="DK13" s="624"/>
      <c r="DL13" s="624"/>
      <c r="DM13" s="624"/>
      <c r="DN13" s="624"/>
      <c r="DO13" s="624"/>
      <c r="DP13" s="625"/>
      <c r="DQ13" s="632">
        <v>1977404</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306904</v>
      </c>
      <c r="BH14" s="624"/>
      <c r="BI14" s="624"/>
      <c r="BJ14" s="624"/>
      <c r="BK14" s="624"/>
      <c r="BL14" s="624"/>
      <c r="BM14" s="624"/>
      <c r="BN14" s="625"/>
      <c r="BO14" s="626">
        <v>2.6</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1280470</v>
      </c>
      <c r="CS14" s="624"/>
      <c r="CT14" s="624"/>
      <c r="CU14" s="624"/>
      <c r="CV14" s="624"/>
      <c r="CW14" s="624"/>
      <c r="CX14" s="624"/>
      <c r="CY14" s="625"/>
      <c r="CZ14" s="626">
        <v>2.5</v>
      </c>
      <c r="DA14" s="626"/>
      <c r="DB14" s="626"/>
      <c r="DC14" s="626"/>
      <c r="DD14" s="632">
        <v>362047</v>
      </c>
      <c r="DE14" s="624"/>
      <c r="DF14" s="624"/>
      <c r="DG14" s="624"/>
      <c r="DH14" s="624"/>
      <c r="DI14" s="624"/>
      <c r="DJ14" s="624"/>
      <c r="DK14" s="624"/>
      <c r="DL14" s="624"/>
      <c r="DM14" s="624"/>
      <c r="DN14" s="624"/>
      <c r="DO14" s="624"/>
      <c r="DP14" s="625"/>
      <c r="DQ14" s="632">
        <v>915908</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45666</v>
      </c>
      <c r="S15" s="624"/>
      <c r="T15" s="624"/>
      <c r="U15" s="624"/>
      <c r="V15" s="624"/>
      <c r="W15" s="624"/>
      <c r="X15" s="624"/>
      <c r="Y15" s="625"/>
      <c r="Z15" s="626">
        <v>0.1</v>
      </c>
      <c r="AA15" s="626"/>
      <c r="AB15" s="626"/>
      <c r="AC15" s="626"/>
      <c r="AD15" s="627">
        <v>45666</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477807</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6538437</v>
      </c>
      <c r="CS15" s="624"/>
      <c r="CT15" s="624"/>
      <c r="CU15" s="624"/>
      <c r="CV15" s="624"/>
      <c r="CW15" s="624"/>
      <c r="CX15" s="624"/>
      <c r="CY15" s="625"/>
      <c r="CZ15" s="626">
        <v>12.7</v>
      </c>
      <c r="DA15" s="626"/>
      <c r="DB15" s="626"/>
      <c r="DC15" s="626"/>
      <c r="DD15" s="632">
        <v>2884766</v>
      </c>
      <c r="DE15" s="624"/>
      <c r="DF15" s="624"/>
      <c r="DG15" s="624"/>
      <c r="DH15" s="624"/>
      <c r="DI15" s="624"/>
      <c r="DJ15" s="624"/>
      <c r="DK15" s="624"/>
      <c r="DL15" s="624"/>
      <c r="DM15" s="624"/>
      <c r="DN15" s="624"/>
      <c r="DO15" s="624"/>
      <c r="DP15" s="625"/>
      <c r="DQ15" s="632">
        <v>3336642</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229153</v>
      </c>
      <c r="S16" s="624"/>
      <c r="T16" s="624"/>
      <c r="U16" s="624"/>
      <c r="V16" s="624"/>
      <c r="W16" s="624"/>
      <c r="X16" s="624"/>
      <c r="Y16" s="625"/>
      <c r="Z16" s="626">
        <v>0.4</v>
      </c>
      <c r="AA16" s="626"/>
      <c r="AB16" s="626"/>
      <c r="AC16" s="626"/>
      <c r="AD16" s="627">
        <v>229153</v>
      </c>
      <c r="AE16" s="627"/>
      <c r="AF16" s="627"/>
      <c r="AG16" s="627"/>
      <c r="AH16" s="627"/>
      <c r="AI16" s="627"/>
      <c r="AJ16" s="627"/>
      <c r="AK16" s="627"/>
      <c r="AL16" s="628">
        <v>1.1000000000000001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1047</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1047</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511309</v>
      </c>
      <c r="S17" s="624"/>
      <c r="T17" s="624"/>
      <c r="U17" s="624"/>
      <c r="V17" s="624"/>
      <c r="W17" s="624"/>
      <c r="X17" s="624"/>
      <c r="Y17" s="625"/>
      <c r="Z17" s="626">
        <v>1</v>
      </c>
      <c r="AA17" s="626"/>
      <c r="AB17" s="626"/>
      <c r="AC17" s="626"/>
      <c r="AD17" s="627">
        <v>511309</v>
      </c>
      <c r="AE17" s="627"/>
      <c r="AF17" s="627"/>
      <c r="AG17" s="627"/>
      <c r="AH17" s="627"/>
      <c r="AI17" s="627"/>
      <c r="AJ17" s="627"/>
      <c r="AK17" s="627"/>
      <c r="AL17" s="628">
        <v>2.4</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3240213</v>
      </c>
      <c r="CS17" s="624"/>
      <c r="CT17" s="624"/>
      <c r="CU17" s="624"/>
      <c r="CV17" s="624"/>
      <c r="CW17" s="624"/>
      <c r="CX17" s="624"/>
      <c r="CY17" s="625"/>
      <c r="CZ17" s="626">
        <v>6.3</v>
      </c>
      <c r="DA17" s="626"/>
      <c r="DB17" s="626"/>
      <c r="DC17" s="626"/>
      <c r="DD17" s="632" t="s">
        <v>122</v>
      </c>
      <c r="DE17" s="624"/>
      <c r="DF17" s="624"/>
      <c r="DG17" s="624"/>
      <c r="DH17" s="624"/>
      <c r="DI17" s="624"/>
      <c r="DJ17" s="624"/>
      <c r="DK17" s="624"/>
      <c r="DL17" s="624"/>
      <c r="DM17" s="624"/>
      <c r="DN17" s="624"/>
      <c r="DO17" s="624"/>
      <c r="DP17" s="625"/>
      <c r="DQ17" s="632">
        <v>3240213</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106934</v>
      </c>
      <c r="S18" s="624"/>
      <c r="T18" s="624"/>
      <c r="U18" s="624"/>
      <c r="V18" s="624"/>
      <c r="W18" s="624"/>
      <c r="X18" s="624"/>
      <c r="Y18" s="625"/>
      <c r="Z18" s="626">
        <v>0.2</v>
      </c>
      <c r="AA18" s="626"/>
      <c r="AB18" s="626"/>
      <c r="AC18" s="626"/>
      <c r="AD18" s="627">
        <v>106934</v>
      </c>
      <c r="AE18" s="627"/>
      <c r="AF18" s="627"/>
      <c r="AG18" s="627"/>
      <c r="AH18" s="627"/>
      <c r="AI18" s="627"/>
      <c r="AJ18" s="627"/>
      <c r="AK18" s="627"/>
      <c r="AL18" s="628">
        <v>0.5</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380460</v>
      </c>
      <c r="S19" s="624"/>
      <c r="T19" s="624"/>
      <c r="U19" s="624"/>
      <c r="V19" s="624"/>
      <c r="W19" s="624"/>
      <c r="X19" s="624"/>
      <c r="Y19" s="625"/>
      <c r="Z19" s="626">
        <v>0.7</v>
      </c>
      <c r="AA19" s="626"/>
      <c r="AB19" s="626"/>
      <c r="AC19" s="626"/>
      <c r="AD19" s="627">
        <v>380460</v>
      </c>
      <c r="AE19" s="627"/>
      <c r="AF19" s="627"/>
      <c r="AG19" s="627"/>
      <c r="AH19" s="627"/>
      <c r="AI19" s="627"/>
      <c r="AJ19" s="627"/>
      <c r="AK19" s="627"/>
      <c r="AL19" s="628">
        <v>1.8</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678914</v>
      </c>
      <c r="BH19" s="624"/>
      <c r="BI19" s="624"/>
      <c r="BJ19" s="624"/>
      <c r="BK19" s="624"/>
      <c r="BL19" s="624"/>
      <c r="BM19" s="624"/>
      <c r="BN19" s="625"/>
      <c r="BO19" s="626">
        <v>5.7</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23915</v>
      </c>
      <c r="S20" s="624"/>
      <c r="T20" s="624"/>
      <c r="U20" s="624"/>
      <c r="V20" s="624"/>
      <c r="W20" s="624"/>
      <c r="X20" s="624"/>
      <c r="Y20" s="625"/>
      <c r="Z20" s="626">
        <v>0</v>
      </c>
      <c r="AA20" s="626"/>
      <c r="AB20" s="626"/>
      <c r="AC20" s="626"/>
      <c r="AD20" s="627">
        <v>23915</v>
      </c>
      <c r="AE20" s="627"/>
      <c r="AF20" s="627"/>
      <c r="AG20" s="627"/>
      <c r="AH20" s="627"/>
      <c r="AI20" s="627"/>
      <c r="AJ20" s="627"/>
      <c r="AK20" s="627"/>
      <c r="AL20" s="628">
        <v>0.1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678914</v>
      </c>
      <c r="BH20" s="624"/>
      <c r="BI20" s="624"/>
      <c r="BJ20" s="624"/>
      <c r="BK20" s="624"/>
      <c r="BL20" s="624"/>
      <c r="BM20" s="624"/>
      <c r="BN20" s="625"/>
      <c r="BO20" s="626">
        <v>5.7</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51316312</v>
      </c>
      <c r="CS20" s="624"/>
      <c r="CT20" s="624"/>
      <c r="CU20" s="624"/>
      <c r="CV20" s="624"/>
      <c r="CW20" s="624"/>
      <c r="CX20" s="624"/>
      <c r="CY20" s="625"/>
      <c r="CZ20" s="626">
        <v>100</v>
      </c>
      <c r="DA20" s="626"/>
      <c r="DB20" s="626"/>
      <c r="DC20" s="626"/>
      <c r="DD20" s="632">
        <v>6882410</v>
      </c>
      <c r="DE20" s="624"/>
      <c r="DF20" s="624"/>
      <c r="DG20" s="624"/>
      <c r="DH20" s="624"/>
      <c r="DI20" s="624"/>
      <c r="DJ20" s="624"/>
      <c r="DK20" s="624"/>
      <c r="DL20" s="624"/>
      <c r="DM20" s="624"/>
      <c r="DN20" s="624"/>
      <c r="DO20" s="624"/>
      <c r="DP20" s="625"/>
      <c r="DQ20" s="632">
        <v>25436356</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7491218</v>
      </c>
      <c r="S21" s="624"/>
      <c r="T21" s="624"/>
      <c r="U21" s="624"/>
      <c r="V21" s="624"/>
      <c r="W21" s="624"/>
      <c r="X21" s="624"/>
      <c r="Y21" s="625"/>
      <c r="Z21" s="626">
        <v>14.3</v>
      </c>
      <c r="AA21" s="626"/>
      <c r="AB21" s="626"/>
      <c r="AC21" s="626"/>
      <c r="AD21" s="627">
        <v>6386021</v>
      </c>
      <c r="AE21" s="627"/>
      <c r="AF21" s="627"/>
      <c r="AG21" s="627"/>
      <c r="AH21" s="627"/>
      <c r="AI21" s="627"/>
      <c r="AJ21" s="627"/>
      <c r="AK21" s="627"/>
      <c r="AL21" s="628">
        <v>30.6</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14340</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6386021</v>
      </c>
      <c r="S22" s="624"/>
      <c r="T22" s="624"/>
      <c r="U22" s="624"/>
      <c r="V22" s="624"/>
      <c r="W22" s="624"/>
      <c r="X22" s="624"/>
      <c r="Y22" s="625"/>
      <c r="Z22" s="626">
        <v>12.2</v>
      </c>
      <c r="AA22" s="626"/>
      <c r="AB22" s="626"/>
      <c r="AC22" s="626"/>
      <c r="AD22" s="627">
        <v>6386021</v>
      </c>
      <c r="AE22" s="627"/>
      <c r="AF22" s="627"/>
      <c r="AG22" s="627"/>
      <c r="AH22" s="627"/>
      <c r="AI22" s="627"/>
      <c r="AJ22" s="627"/>
      <c r="AK22" s="627"/>
      <c r="AL22" s="628">
        <v>30.6</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1105197</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664574</v>
      </c>
      <c r="BH23" s="624"/>
      <c r="BI23" s="624"/>
      <c r="BJ23" s="624"/>
      <c r="BK23" s="624"/>
      <c r="BL23" s="624"/>
      <c r="BM23" s="624"/>
      <c r="BN23" s="625"/>
      <c r="BO23" s="626">
        <v>5.6</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20141165</v>
      </c>
      <c r="CS24" s="613"/>
      <c r="CT24" s="613"/>
      <c r="CU24" s="613"/>
      <c r="CV24" s="613"/>
      <c r="CW24" s="613"/>
      <c r="CX24" s="613"/>
      <c r="CY24" s="614"/>
      <c r="CZ24" s="617">
        <v>39.200000000000003</v>
      </c>
      <c r="DA24" s="618"/>
      <c r="DB24" s="618"/>
      <c r="DC24" s="634"/>
      <c r="DD24" s="653">
        <v>12153358</v>
      </c>
      <c r="DE24" s="613"/>
      <c r="DF24" s="613"/>
      <c r="DG24" s="613"/>
      <c r="DH24" s="613"/>
      <c r="DI24" s="613"/>
      <c r="DJ24" s="613"/>
      <c r="DK24" s="614"/>
      <c r="DL24" s="653">
        <v>9938576</v>
      </c>
      <c r="DM24" s="613"/>
      <c r="DN24" s="613"/>
      <c r="DO24" s="613"/>
      <c r="DP24" s="613"/>
      <c r="DQ24" s="613"/>
      <c r="DR24" s="613"/>
      <c r="DS24" s="613"/>
      <c r="DT24" s="613"/>
      <c r="DU24" s="613"/>
      <c r="DV24" s="614"/>
      <c r="DW24" s="617">
        <v>47.4</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22598340</v>
      </c>
      <c r="S25" s="624"/>
      <c r="T25" s="624"/>
      <c r="U25" s="624"/>
      <c r="V25" s="624"/>
      <c r="W25" s="624"/>
      <c r="X25" s="624"/>
      <c r="Y25" s="625"/>
      <c r="Z25" s="626">
        <v>43.1</v>
      </c>
      <c r="AA25" s="626"/>
      <c r="AB25" s="626"/>
      <c r="AC25" s="626"/>
      <c r="AD25" s="627">
        <v>20828569</v>
      </c>
      <c r="AE25" s="627"/>
      <c r="AF25" s="627"/>
      <c r="AG25" s="627"/>
      <c r="AH25" s="627"/>
      <c r="AI25" s="627"/>
      <c r="AJ25" s="627"/>
      <c r="AK25" s="627"/>
      <c r="AL25" s="628">
        <v>99.7</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5641885</v>
      </c>
      <c r="CS25" s="656"/>
      <c r="CT25" s="656"/>
      <c r="CU25" s="656"/>
      <c r="CV25" s="656"/>
      <c r="CW25" s="656"/>
      <c r="CX25" s="656"/>
      <c r="CY25" s="657"/>
      <c r="CZ25" s="628">
        <v>11</v>
      </c>
      <c r="DA25" s="654"/>
      <c r="DB25" s="654"/>
      <c r="DC25" s="658"/>
      <c r="DD25" s="632">
        <v>4931307</v>
      </c>
      <c r="DE25" s="656"/>
      <c r="DF25" s="656"/>
      <c r="DG25" s="656"/>
      <c r="DH25" s="656"/>
      <c r="DI25" s="656"/>
      <c r="DJ25" s="656"/>
      <c r="DK25" s="657"/>
      <c r="DL25" s="632">
        <v>4823746</v>
      </c>
      <c r="DM25" s="656"/>
      <c r="DN25" s="656"/>
      <c r="DO25" s="656"/>
      <c r="DP25" s="656"/>
      <c r="DQ25" s="656"/>
      <c r="DR25" s="656"/>
      <c r="DS25" s="656"/>
      <c r="DT25" s="656"/>
      <c r="DU25" s="656"/>
      <c r="DV25" s="657"/>
      <c r="DW25" s="628">
        <v>23</v>
      </c>
      <c r="DX25" s="654"/>
      <c r="DY25" s="654"/>
      <c r="DZ25" s="654"/>
      <c r="EA25" s="654"/>
      <c r="EB25" s="654"/>
      <c r="EC25" s="655"/>
    </row>
    <row r="26" spans="2:133" ht="11.25" customHeight="1" x14ac:dyDescent="0.2">
      <c r="B26" s="620" t="s">
        <v>282</v>
      </c>
      <c r="C26" s="621"/>
      <c r="D26" s="621"/>
      <c r="E26" s="621"/>
      <c r="F26" s="621"/>
      <c r="G26" s="621"/>
      <c r="H26" s="621"/>
      <c r="I26" s="621"/>
      <c r="J26" s="621"/>
      <c r="K26" s="621"/>
      <c r="L26" s="621"/>
      <c r="M26" s="621"/>
      <c r="N26" s="621"/>
      <c r="O26" s="621"/>
      <c r="P26" s="621"/>
      <c r="Q26" s="622"/>
      <c r="R26" s="623">
        <v>7579</v>
      </c>
      <c r="S26" s="624"/>
      <c r="T26" s="624"/>
      <c r="U26" s="624"/>
      <c r="V26" s="624"/>
      <c r="W26" s="624"/>
      <c r="X26" s="624"/>
      <c r="Y26" s="625"/>
      <c r="Z26" s="626">
        <v>0</v>
      </c>
      <c r="AA26" s="626"/>
      <c r="AB26" s="626"/>
      <c r="AC26" s="626"/>
      <c r="AD26" s="627">
        <v>7579</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3330418</v>
      </c>
      <c r="CS26" s="624"/>
      <c r="CT26" s="624"/>
      <c r="CU26" s="624"/>
      <c r="CV26" s="624"/>
      <c r="CW26" s="624"/>
      <c r="CX26" s="624"/>
      <c r="CY26" s="625"/>
      <c r="CZ26" s="628">
        <v>6.5</v>
      </c>
      <c r="DA26" s="654"/>
      <c r="DB26" s="654"/>
      <c r="DC26" s="658"/>
      <c r="DD26" s="632">
        <v>2976846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285</v>
      </c>
      <c r="C27" s="621"/>
      <c r="D27" s="621"/>
      <c r="E27" s="621"/>
      <c r="F27" s="621"/>
      <c r="G27" s="621"/>
      <c r="H27" s="621"/>
      <c r="I27" s="621"/>
      <c r="J27" s="621"/>
      <c r="K27" s="621"/>
      <c r="L27" s="621"/>
      <c r="M27" s="621"/>
      <c r="N27" s="621"/>
      <c r="O27" s="621"/>
      <c r="P27" s="621"/>
      <c r="Q27" s="622"/>
      <c r="R27" s="623">
        <v>225127</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11832011</v>
      </c>
      <c r="BH27" s="624"/>
      <c r="BI27" s="624"/>
      <c r="BJ27" s="624"/>
      <c r="BK27" s="624"/>
      <c r="BL27" s="624"/>
      <c r="BM27" s="624"/>
      <c r="BN27" s="625"/>
      <c r="BO27" s="626">
        <v>100</v>
      </c>
      <c r="BP27" s="626"/>
      <c r="BQ27" s="626"/>
      <c r="BR27" s="626"/>
      <c r="BS27" s="627">
        <v>171288</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11259067</v>
      </c>
      <c r="CS27" s="656"/>
      <c r="CT27" s="656"/>
      <c r="CU27" s="656"/>
      <c r="CV27" s="656"/>
      <c r="CW27" s="656"/>
      <c r="CX27" s="656"/>
      <c r="CY27" s="657"/>
      <c r="CZ27" s="628">
        <v>21.9</v>
      </c>
      <c r="DA27" s="654"/>
      <c r="DB27" s="654"/>
      <c r="DC27" s="658"/>
      <c r="DD27" s="632">
        <v>3981838</v>
      </c>
      <c r="DE27" s="656"/>
      <c r="DF27" s="656"/>
      <c r="DG27" s="656"/>
      <c r="DH27" s="656"/>
      <c r="DI27" s="656"/>
      <c r="DJ27" s="656"/>
      <c r="DK27" s="657"/>
      <c r="DL27" s="632">
        <v>2749194</v>
      </c>
      <c r="DM27" s="656"/>
      <c r="DN27" s="656"/>
      <c r="DO27" s="656"/>
      <c r="DP27" s="656"/>
      <c r="DQ27" s="656"/>
      <c r="DR27" s="656"/>
      <c r="DS27" s="656"/>
      <c r="DT27" s="656"/>
      <c r="DU27" s="656"/>
      <c r="DV27" s="657"/>
      <c r="DW27" s="628">
        <v>13.1</v>
      </c>
      <c r="DX27" s="654"/>
      <c r="DY27" s="654"/>
      <c r="DZ27" s="654"/>
      <c r="EA27" s="654"/>
      <c r="EB27" s="654"/>
      <c r="EC27" s="655"/>
    </row>
    <row r="28" spans="2:133" ht="11.25" customHeight="1" x14ac:dyDescent="0.2">
      <c r="B28" s="620" t="s">
        <v>288</v>
      </c>
      <c r="C28" s="621"/>
      <c r="D28" s="621"/>
      <c r="E28" s="621"/>
      <c r="F28" s="621"/>
      <c r="G28" s="621"/>
      <c r="H28" s="621"/>
      <c r="I28" s="621"/>
      <c r="J28" s="621"/>
      <c r="K28" s="621"/>
      <c r="L28" s="621"/>
      <c r="M28" s="621"/>
      <c r="N28" s="621"/>
      <c r="O28" s="621"/>
      <c r="P28" s="621"/>
      <c r="Q28" s="622"/>
      <c r="R28" s="623">
        <v>323615</v>
      </c>
      <c r="S28" s="624"/>
      <c r="T28" s="624"/>
      <c r="U28" s="624"/>
      <c r="V28" s="624"/>
      <c r="W28" s="624"/>
      <c r="X28" s="624"/>
      <c r="Y28" s="625"/>
      <c r="Z28" s="626">
        <v>0.6</v>
      </c>
      <c r="AA28" s="626"/>
      <c r="AB28" s="626"/>
      <c r="AC28" s="626"/>
      <c r="AD28" s="627">
        <v>21487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3240213</v>
      </c>
      <c r="CS28" s="624"/>
      <c r="CT28" s="624"/>
      <c r="CU28" s="624"/>
      <c r="CV28" s="624"/>
      <c r="CW28" s="624"/>
      <c r="CX28" s="624"/>
      <c r="CY28" s="625"/>
      <c r="CZ28" s="628">
        <v>6.3</v>
      </c>
      <c r="DA28" s="654"/>
      <c r="DB28" s="654"/>
      <c r="DC28" s="658"/>
      <c r="DD28" s="632">
        <v>3240213</v>
      </c>
      <c r="DE28" s="624"/>
      <c r="DF28" s="624"/>
      <c r="DG28" s="624"/>
      <c r="DH28" s="624"/>
      <c r="DI28" s="624"/>
      <c r="DJ28" s="624"/>
      <c r="DK28" s="625"/>
      <c r="DL28" s="632">
        <v>2365636</v>
      </c>
      <c r="DM28" s="624"/>
      <c r="DN28" s="624"/>
      <c r="DO28" s="624"/>
      <c r="DP28" s="624"/>
      <c r="DQ28" s="624"/>
      <c r="DR28" s="624"/>
      <c r="DS28" s="624"/>
      <c r="DT28" s="624"/>
      <c r="DU28" s="624"/>
      <c r="DV28" s="625"/>
      <c r="DW28" s="628">
        <v>11.3</v>
      </c>
      <c r="DX28" s="654"/>
      <c r="DY28" s="654"/>
      <c r="DZ28" s="654"/>
      <c r="EA28" s="654"/>
      <c r="EB28" s="654"/>
      <c r="EC28" s="655"/>
    </row>
    <row r="29" spans="2:133" ht="11.25" customHeight="1" x14ac:dyDescent="0.2">
      <c r="B29" s="620" t="s">
        <v>290</v>
      </c>
      <c r="C29" s="621"/>
      <c r="D29" s="621"/>
      <c r="E29" s="621"/>
      <c r="F29" s="621"/>
      <c r="G29" s="621"/>
      <c r="H29" s="621"/>
      <c r="I29" s="621"/>
      <c r="J29" s="621"/>
      <c r="K29" s="621"/>
      <c r="L29" s="621"/>
      <c r="M29" s="621"/>
      <c r="N29" s="621"/>
      <c r="O29" s="621"/>
      <c r="P29" s="621"/>
      <c r="Q29" s="622"/>
      <c r="R29" s="623">
        <v>293504</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3239244</v>
      </c>
      <c r="CS29" s="656"/>
      <c r="CT29" s="656"/>
      <c r="CU29" s="656"/>
      <c r="CV29" s="656"/>
      <c r="CW29" s="656"/>
      <c r="CX29" s="656"/>
      <c r="CY29" s="657"/>
      <c r="CZ29" s="628">
        <v>6.3</v>
      </c>
      <c r="DA29" s="654"/>
      <c r="DB29" s="654"/>
      <c r="DC29" s="658"/>
      <c r="DD29" s="632">
        <v>3239244</v>
      </c>
      <c r="DE29" s="656"/>
      <c r="DF29" s="656"/>
      <c r="DG29" s="656"/>
      <c r="DH29" s="656"/>
      <c r="DI29" s="656"/>
      <c r="DJ29" s="656"/>
      <c r="DK29" s="657"/>
      <c r="DL29" s="632">
        <v>2364667</v>
      </c>
      <c r="DM29" s="656"/>
      <c r="DN29" s="656"/>
      <c r="DO29" s="656"/>
      <c r="DP29" s="656"/>
      <c r="DQ29" s="656"/>
      <c r="DR29" s="656"/>
      <c r="DS29" s="656"/>
      <c r="DT29" s="656"/>
      <c r="DU29" s="656"/>
      <c r="DV29" s="657"/>
      <c r="DW29" s="628">
        <v>11.3</v>
      </c>
      <c r="DX29" s="654"/>
      <c r="DY29" s="654"/>
      <c r="DZ29" s="654"/>
      <c r="EA29" s="654"/>
      <c r="EB29" s="654"/>
      <c r="EC29" s="655"/>
    </row>
    <row r="30" spans="2:133" ht="11.25" customHeight="1" x14ac:dyDescent="0.2">
      <c r="B30" s="620" t="s">
        <v>292</v>
      </c>
      <c r="C30" s="621"/>
      <c r="D30" s="621"/>
      <c r="E30" s="621"/>
      <c r="F30" s="621"/>
      <c r="G30" s="621"/>
      <c r="H30" s="621"/>
      <c r="I30" s="621"/>
      <c r="J30" s="621"/>
      <c r="K30" s="621"/>
      <c r="L30" s="621"/>
      <c r="M30" s="621"/>
      <c r="N30" s="621"/>
      <c r="O30" s="621"/>
      <c r="P30" s="621"/>
      <c r="Q30" s="622"/>
      <c r="R30" s="623">
        <v>8365652</v>
      </c>
      <c r="S30" s="624"/>
      <c r="T30" s="624"/>
      <c r="U30" s="624"/>
      <c r="V30" s="624"/>
      <c r="W30" s="624"/>
      <c r="X30" s="624"/>
      <c r="Y30" s="625"/>
      <c r="Z30" s="626">
        <v>16</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3166671</v>
      </c>
      <c r="CS30" s="624"/>
      <c r="CT30" s="624"/>
      <c r="CU30" s="624"/>
      <c r="CV30" s="624"/>
      <c r="CW30" s="624"/>
      <c r="CX30" s="624"/>
      <c r="CY30" s="625"/>
      <c r="CZ30" s="628">
        <v>6.2</v>
      </c>
      <c r="DA30" s="654"/>
      <c r="DB30" s="654"/>
      <c r="DC30" s="658"/>
      <c r="DD30" s="632">
        <v>3166671</v>
      </c>
      <c r="DE30" s="624"/>
      <c r="DF30" s="624"/>
      <c r="DG30" s="624"/>
      <c r="DH30" s="624"/>
      <c r="DI30" s="624"/>
      <c r="DJ30" s="624"/>
      <c r="DK30" s="625"/>
      <c r="DL30" s="632">
        <v>2292094</v>
      </c>
      <c r="DM30" s="624"/>
      <c r="DN30" s="624"/>
      <c r="DO30" s="624"/>
      <c r="DP30" s="624"/>
      <c r="DQ30" s="624"/>
      <c r="DR30" s="624"/>
      <c r="DS30" s="624"/>
      <c r="DT30" s="624"/>
      <c r="DU30" s="624"/>
      <c r="DV30" s="625"/>
      <c r="DW30" s="628">
        <v>10.9</v>
      </c>
      <c r="DX30" s="654"/>
      <c r="DY30" s="654"/>
      <c r="DZ30" s="654"/>
      <c r="EA30" s="654"/>
      <c r="EB30" s="654"/>
      <c r="EC30" s="655"/>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99.4</v>
      </c>
      <c r="BH31" s="667"/>
      <c r="BI31" s="667"/>
      <c r="BJ31" s="667"/>
      <c r="BK31" s="667"/>
      <c r="BL31" s="667"/>
      <c r="BM31" s="618">
        <v>97.3</v>
      </c>
      <c r="BN31" s="667"/>
      <c r="BO31" s="667"/>
      <c r="BP31" s="667"/>
      <c r="BQ31" s="668"/>
      <c r="BR31" s="679">
        <v>99.3</v>
      </c>
      <c r="BS31" s="667"/>
      <c r="BT31" s="667"/>
      <c r="BU31" s="667"/>
      <c r="BV31" s="667"/>
      <c r="BW31" s="667"/>
      <c r="BX31" s="618">
        <v>97.2</v>
      </c>
      <c r="BY31" s="667"/>
      <c r="BZ31" s="667"/>
      <c r="CA31" s="667"/>
      <c r="CB31" s="668"/>
      <c r="CD31" s="661"/>
      <c r="CE31" s="662"/>
      <c r="CF31" s="620" t="s">
        <v>299</v>
      </c>
      <c r="CG31" s="621"/>
      <c r="CH31" s="621"/>
      <c r="CI31" s="621"/>
      <c r="CJ31" s="621"/>
      <c r="CK31" s="621"/>
      <c r="CL31" s="621"/>
      <c r="CM31" s="621"/>
      <c r="CN31" s="621"/>
      <c r="CO31" s="621"/>
      <c r="CP31" s="621"/>
      <c r="CQ31" s="622"/>
      <c r="CR31" s="623">
        <v>72573</v>
      </c>
      <c r="CS31" s="656"/>
      <c r="CT31" s="656"/>
      <c r="CU31" s="656"/>
      <c r="CV31" s="656"/>
      <c r="CW31" s="656"/>
      <c r="CX31" s="656"/>
      <c r="CY31" s="657"/>
      <c r="CZ31" s="628">
        <v>0.1</v>
      </c>
      <c r="DA31" s="654"/>
      <c r="DB31" s="654"/>
      <c r="DC31" s="658"/>
      <c r="DD31" s="632">
        <v>72573</v>
      </c>
      <c r="DE31" s="656"/>
      <c r="DF31" s="656"/>
      <c r="DG31" s="656"/>
      <c r="DH31" s="656"/>
      <c r="DI31" s="656"/>
      <c r="DJ31" s="656"/>
      <c r="DK31" s="657"/>
      <c r="DL31" s="632">
        <v>72573</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300</v>
      </c>
      <c r="C32" s="621"/>
      <c r="D32" s="621"/>
      <c r="E32" s="621"/>
      <c r="F32" s="621"/>
      <c r="G32" s="621"/>
      <c r="H32" s="621"/>
      <c r="I32" s="621"/>
      <c r="J32" s="621"/>
      <c r="K32" s="621"/>
      <c r="L32" s="621"/>
      <c r="M32" s="621"/>
      <c r="N32" s="621"/>
      <c r="O32" s="621"/>
      <c r="P32" s="621"/>
      <c r="Q32" s="622"/>
      <c r="R32" s="623">
        <v>3314729</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99.4</v>
      </c>
      <c r="BH32" s="656"/>
      <c r="BI32" s="656"/>
      <c r="BJ32" s="656"/>
      <c r="BK32" s="656"/>
      <c r="BL32" s="656"/>
      <c r="BM32" s="629">
        <v>96.9</v>
      </c>
      <c r="BN32" s="656"/>
      <c r="BO32" s="656"/>
      <c r="BP32" s="656"/>
      <c r="BQ32" s="678"/>
      <c r="BR32" s="680">
        <v>99.2</v>
      </c>
      <c r="BS32" s="656"/>
      <c r="BT32" s="656"/>
      <c r="BU32" s="656"/>
      <c r="BV32" s="656"/>
      <c r="BW32" s="656"/>
      <c r="BX32" s="629">
        <v>96.8</v>
      </c>
      <c r="BY32" s="656"/>
      <c r="BZ32" s="656"/>
      <c r="CA32" s="656"/>
      <c r="CB32" s="678"/>
      <c r="CD32" s="663"/>
      <c r="CE32" s="664"/>
      <c r="CF32" s="620" t="s">
        <v>303</v>
      </c>
      <c r="CG32" s="621"/>
      <c r="CH32" s="621"/>
      <c r="CI32" s="621"/>
      <c r="CJ32" s="621"/>
      <c r="CK32" s="621"/>
      <c r="CL32" s="621"/>
      <c r="CM32" s="621"/>
      <c r="CN32" s="621"/>
      <c r="CO32" s="621"/>
      <c r="CP32" s="621"/>
      <c r="CQ32" s="622"/>
      <c r="CR32" s="623">
        <v>969</v>
      </c>
      <c r="CS32" s="624"/>
      <c r="CT32" s="624"/>
      <c r="CU32" s="624"/>
      <c r="CV32" s="624"/>
      <c r="CW32" s="624"/>
      <c r="CX32" s="624"/>
      <c r="CY32" s="625"/>
      <c r="CZ32" s="628">
        <v>0</v>
      </c>
      <c r="DA32" s="654"/>
      <c r="DB32" s="654"/>
      <c r="DC32" s="658"/>
      <c r="DD32" s="632">
        <v>969</v>
      </c>
      <c r="DE32" s="624"/>
      <c r="DF32" s="624"/>
      <c r="DG32" s="624"/>
      <c r="DH32" s="624"/>
      <c r="DI32" s="624"/>
      <c r="DJ32" s="624"/>
      <c r="DK32" s="625"/>
      <c r="DL32" s="632">
        <v>969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304</v>
      </c>
      <c r="C33" s="621"/>
      <c r="D33" s="621"/>
      <c r="E33" s="621"/>
      <c r="F33" s="621"/>
      <c r="G33" s="621"/>
      <c r="H33" s="621"/>
      <c r="I33" s="621"/>
      <c r="J33" s="621"/>
      <c r="K33" s="621"/>
      <c r="L33" s="621"/>
      <c r="M33" s="621"/>
      <c r="N33" s="621"/>
      <c r="O33" s="621"/>
      <c r="P33" s="621"/>
      <c r="Q33" s="622"/>
      <c r="R33" s="623">
        <v>297854</v>
      </c>
      <c r="S33" s="624"/>
      <c r="T33" s="624"/>
      <c r="U33" s="624"/>
      <c r="V33" s="624"/>
      <c r="W33" s="624"/>
      <c r="X33" s="624"/>
      <c r="Y33" s="625"/>
      <c r="Z33" s="626">
        <v>0.6</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99.4</v>
      </c>
      <c r="BH33" s="682"/>
      <c r="BI33" s="682"/>
      <c r="BJ33" s="682"/>
      <c r="BK33" s="682"/>
      <c r="BL33" s="682"/>
      <c r="BM33" s="683">
        <v>97.4</v>
      </c>
      <c r="BN33" s="682"/>
      <c r="BO33" s="682"/>
      <c r="BP33" s="682"/>
      <c r="BQ33" s="684"/>
      <c r="BR33" s="681">
        <v>99.3</v>
      </c>
      <c r="BS33" s="682"/>
      <c r="BT33" s="682"/>
      <c r="BU33" s="682"/>
      <c r="BV33" s="682"/>
      <c r="BW33" s="682"/>
      <c r="BX33" s="683">
        <v>97.4</v>
      </c>
      <c r="BY33" s="682"/>
      <c r="BZ33" s="682"/>
      <c r="CA33" s="682"/>
      <c r="CB33" s="684"/>
      <c r="CD33" s="620" t="s">
        <v>306</v>
      </c>
      <c r="CE33" s="621"/>
      <c r="CF33" s="621"/>
      <c r="CG33" s="621"/>
      <c r="CH33" s="621"/>
      <c r="CI33" s="621"/>
      <c r="CJ33" s="621"/>
      <c r="CK33" s="621"/>
      <c r="CL33" s="621"/>
      <c r="CM33" s="621"/>
      <c r="CN33" s="621"/>
      <c r="CO33" s="621"/>
      <c r="CP33" s="621"/>
      <c r="CQ33" s="622"/>
      <c r="CR33" s="623">
        <v>24291690</v>
      </c>
      <c r="CS33" s="656"/>
      <c r="CT33" s="656"/>
      <c r="CU33" s="656"/>
      <c r="CV33" s="656"/>
      <c r="CW33" s="656"/>
      <c r="CX33" s="656"/>
      <c r="CY33" s="657"/>
      <c r="CZ33" s="628">
        <v>47.3</v>
      </c>
      <c r="DA33" s="654"/>
      <c r="DB33" s="654"/>
      <c r="DC33" s="658"/>
      <c r="DD33" s="632">
        <v>11891049</v>
      </c>
      <c r="DE33" s="656"/>
      <c r="DF33" s="656"/>
      <c r="DG33" s="656"/>
      <c r="DH33" s="656"/>
      <c r="DI33" s="656"/>
      <c r="DJ33" s="656"/>
      <c r="DK33" s="657"/>
      <c r="DL33" s="632">
        <v>9013822</v>
      </c>
      <c r="DM33" s="656"/>
      <c r="DN33" s="656"/>
      <c r="DO33" s="656"/>
      <c r="DP33" s="656"/>
      <c r="DQ33" s="656"/>
      <c r="DR33" s="656"/>
      <c r="DS33" s="656"/>
      <c r="DT33" s="656"/>
      <c r="DU33" s="656"/>
      <c r="DV33" s="657"/>
      <c r="DW33" s="628">
        <v>43</v>
      </c>
      <c r="DX33" s="654"/>
      <c r="DY33" s="654"/>
      <c r="DZ33" s="654"/>
      <c r="EA33" s="654"/>
      <c r="EB33" s="654"/>
      <c r="EC33" s="655"/>
    </row>
    <row r="34" spans="2:133" ht="11.25" customHeight="1" x14ac:dyDescent="0.2">
      <c r="B34" s="620" t="s">
        <v>307</v>
      </c>
      <c r="C34" s="621"/>
      <c r="D34" s="621"/>
      <c r="E34" s="621"/>
      <c r="F34" s="621"/>
      <c r="G34" s="621"/>
      <c r="H34" s="621"/>
      <c r="I34" s="621"/>
      <c r="J34" s="621"/>
      <c r="K34" s="621"/>
      <c r="L34" s="621"/>
      <c r="M34" s="621"/>
      <c r="N34" s="621"/>
      <c r="O34" s="621"/>
      <c r="P34" s="621"/>
      <c r="Q34" s="622"/>
      <c r="R34" s="623">
        <v>6056044</v>
      </c>
      <c r="S34" s="624"/>
      <c r="T34" s="624"/>
      <c r="U34" s="624"/>
      <c r="V34" s="624"/>
      <c r="W34" s="624"/>
      <c r="X34" s="624"/>
      <c r="Y34" s="625"/>
      <c r="Z34" s="626">
        <v>11.6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6574277</v>
      </c>
      <c r="CS34" s="624"/>
      <c r="CT34" s="624"/>
      <c r="CU34" s="624"/>
      <c r="CV34" s="624"/>
      <c r="CW34" s="624"/>
      <c r="CX34" s="624"/>
      <c r="CY34" s="625"/>
      <c r="CZ34" s="628">
        <v>12.8</v>
      </c>
      <c r="DA34" s="654"/>
      <c r="DB34" s="654"/>
      <c r="DC34" s="658"/>
      <c r="DD34" s="632">
        <v>3818599</v>
      </c>
      <c r="DE34" s="624"/>
      <c r="DF34" s="624"/>
      <c r="DG34" s="624"/>
      <c r="DH34" s="624"/>
      <c r="DI34" s="624"/>
      <c r="DJ34" s="624"/>
      <c r="DK34" s="625"/>
      <c r="DL34" s="632">
        <v>3468125</v>
      </c>
      <c r="DM34" s="624"/>
      <c r="DN34" s="624"/>
      <c r="DO34" s="624"/>
      <c r="DP34" s="624"/>
      <c r="DQ34" s="624"/>
      <c r="DR34" s="624"/>
      <c r="DS34" s="624"/>
      <c r="DT34" s="624"/>
      <c r="DU34" s="624"/>
      <c r="DV34" s="625"/>
      <c r="DW34" s="628">
        <v>16.5</v>
      </c>
      <c r="DX34" s="654"/>
      <c r="DY34" s="654"/>
      <c r="DZ34" s="654"/>
      <c r="EA34" s="654"/>
      <c r="EB34" s="654"/>
      <c r="EC34" s="655"/>
    </row>
    <row r="35" spans="2:133" ht="11.25" customHeight="1" x14ac:dyDescent="0.2">
      <c r="B35" s="620" t="s">
        <v>309</v>
      </c>
      <c r="C35" s="621"/>
      <c r="D35" s="621"/>
      <c r="E35" s="621"/>
      <c r="F35" s="621"/>
      <c r="G35" s="621"/>
      <c r="H35" s="621"/>
      <c r="I35" s="621"/>
      <c r="J35" s="621"/>
      <c r="K35" s="621"/>
      <c r="L35" s="621"/>
      <c r="M35" s="621"/>
      <c r="N35" s="621"/>
      <c r="O35" s="621"/>
      <c r="P35" s="621"/>
      <c r="Q35" s="622"/>
      <c r="R35" s="623">
        <v>6373771</v>
      </c>
      <c r="S35" s="624"/>
      <c r="T35" s="624"/>
      <c r="U35" s="624"/>
      <c r="V35" s="624"/>
      <c r="W35" s="624"/>
      <c r="X35" s="624"/>
      <c r="Y35" s="625"/>
      <c r="Z35" s="626">
        <v>12.2</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219212</v>
      </c>
      <c r="CS35" s="656"/>
      <c r="CT35" s="656"/>
      <c r="CU35" s="656"/>
      <c r="CV35" s="656"/>
      <c r="CW35" s="656"/>
      <c r="CX35" s="656"/>
      <c r="CY35" s="657"/>
      <c r="CZ35" s="628">
        <v>0.4</v>
      </c>
      <c r="DA35" s="654"/>
      <c r="DB35" s="654"/>
      <c r="DC35" s="658"/>
      <c r="DD35" s="632">
        <v>117882</v>
      </c>
      <c r="DE35" s="656"/>
      <c r="DF35" s="656"/>
      <c r="DG35" s="656"/>
      <c r="DH35" s="656"/>
      <c r="DI35" s="656"/>
      <c r="DJ35" s="656"/>
      <c r="DK35" s="657"/>
      <c r="DL35" s="632">
        <v>117882</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2">
      <c r="B36" s="620" t="s">
        <v>313</v>
      </c>
      <c r="C36" s="621"/>
      <c r="D36" s="621"/>
      <c r="E36" s="621"/>
      <c r="F36" s="621"/>
      <c r="G36" s="621"/>
      <c r="H36" s="621"/>
      <c r="I36" s="621"/>
      <c r="J36" s="621"/>
      <c r="K36" s="621"/>
      <c r="L36" s="621"/>
      <c r="M36" s="621"/>
      <c r="N36" s="621"/>
      <c r="O36" s="621"/>
      <c r="P36" s="621"/>
      <c r="Q36" s="622"/>
      <c r="R36" s="623">
        <v>1428168</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5167114</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18893</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6513394</v>
      </c>
      <c r="CS36" s="624"/>
      <c r="CT36" s="624"/>
      <c r="CU36" s="624"/>
      <c r="CV36" s="624"/>
      <c r="CW36" s="624"/>
      <c r="CX36" s="624"/>
      <c r="CY36" s="625"/>
      <c r="CZ36" s="628">
        <v>12.7</v>
      </c>
      <c r="DA36" s="654"/>
      <c r="DB36" s="654"/>
      <c r="DC36" s="658"/>
      <c r="DD36" s="632">
        <v>3681569</v>
      </c>
      <c r="DE36" s="624"/>
      <c r="DF36" s="624"/>
      <c r="DG36" s="624"/>
      <c r="DH36" s="624"/>
      <c r="DI36" s="624"/>
      <c r="DJ36" s="624"/>
      <c r="DK36" s="625"/>
      <c r="DL36" s="632">
        <v>2761769</v>
      </c>
      <c r="DM36" s="624"/>
      <c r="DN36" s="624"/>
      <c r="DO36" s="624"/>
      <c r="DP36" s="624"/>
      <c r="DQ36" s="624"/>
      <c r="DR36" s="624"/>
      <c r="DS36" s="624"/>
      <c r="DT36" s="624"/>
      <c r="DU36" s="624"/>
      <c r="DV36" s="625"/>
      <c r="DW36" s="628">
        <v>13.2</v>
      </c>
      <c r="DX36" s="654"/>
      <c r="DY36" s="654"/>
      <c r="DZ36" s="654"/>
      <c r="EA36" s="654"/>
      <c r="EB36" s="654"/>
      <c r="EC36" s="655"/>
    </row>
    <row r="37" spans="2:133" ht="11.25" customHeight="1" x14ac:dyDescent="0.2">
      <c r="B37" s="620" t="s">
        <v>317</v>
      </c>
      <c r="C37" s="621"/>
      <c r="D37" s="621"/>
      <c r="E37" s="621"/>
      <c r="F37" s="621"/>
      <c r="G37" s="621"/>
      <c r="H37" s="621"/>
      <c r="I37" s="621"/>
      <c r="J37" s="621"/>
      <c r="K37" s="621"/>
      <c r="L37" s="621"/>
      <c r="M37" s="621"/>
      <c r="N37" s="621"/>
      <c r="O37" s="621"/>
      <c r="P37" s="621"/>
      <c r="Q37" s="622"/>
      <c r="R37" s="623">
        <v>849319</v>
      </c>
      <c r="S37" s="624"/>
      <c r="T37" s="624"/>
      <c r="U37" s="624"/>
      <c r="V37" s="624"/>
      <c r="W37" s="624"/>
      <c r="X37" s="624"/>
      <c r="Y37" s="625"/>
      <c r="Z37" s="626">
        <v>1.6</v>
      </c>
      <c r="AA37" s="626"/>
      <c r="AB37" s="626"/>
      <c r="AC37" s="626"/>
      <c r="AD37" s="627">
        <v>33485</v>
      </c>
      <c r="AE37" s="627"/>
      <c r="AF37" s="627"/>
      <c r="AG37" s="627"/>
      <c r="AH37" s="627"/>
      <c r="AI37" s="627"/>
      <c r="AJ37" s="627"/>
      <c r="AK37" s="627"/>
      <c r="AL37" s="628">
        <v>0.2</v>
      </c>
      <c r="AM37" s="629"/>
      <c r="AN37" s="629"/>
      <c r="AO37" s="630"/>
      <c r="AQ37" s="686" t="s">
        <v>318</v>
      </c>
      <c r="AR37" s="687"/>
      <c r="AS37" s="687"/>
      <c r="AT37" s="687"/>
      <c r="AU37" s="687"/>
      <c r="AV37" s="687"/>
      <c r="AW37" s="687"/>
      <c r="AX37" s="687"/>
      <c r="AY37" s="688"/>
      <c r="AZ37" s="623">
        <v>1169162</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-28984</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871695</v>
      </c>
      <c r="CS37" s="656"/>
      <c r="CT37" s="656"/>
      <c r="CU37" s="656"/>
      <c r="CV37" s="656"/>
      <c r="CW37" s="656"/>
      <c r="CX37" s="656"/>
      <c r="CY37" s="657"/>
      <c r="CZ37" s="628">
        <v>1.7</v>
      </c>
      <c r="DA37" s="654"/>
      <c r="DB37" s="654"/>
      <c r="DC37" s="658"/>
      <c r="DD37" s="632">
        <v>871235</v>
      </c>
      <c r="DE37" s="656"/>
      <c r="DF37" s="656"/>
      <c r="DG37" s="656"/>
      <c r="DH37" s="656"/>
      <c r="DI37" s="656"/>
      <c r="DJ37" s="656"/>
      <c r="DK37" s="657"/>
      <c r="DL37" s="632">
        <v>788130</v>
      </c>
      <c r="DM37" s="656"/>
      <c r="DN37" s="656"/>
      <c r="DO37" s="656"/>
      <c r="DP37" s="656"/>
      <c r="DQ37" s="656"/>
      <c r="DR37" s="656"/>
      <c r="DS37" s="656"/>
      <c r="DT37" s="656"/>
      <c r="DU37" s="656"/>
      <c r="DV37" s="657"/>
      <c r="DW37" s="628">
        <v>3.8</v>
      </c>
      <c r="DX37" s="654"/>
      <c r="DY37" s="654"/>
      <c r="DZ37" s="654"/>
      <c r="EA37" s="654"/>
      <c r="EB37" s="654"/>
      <c r="EC37" s="655"/>
    </row>
    <row r="38" spans="2:133" ht="11.25" customHeight="1" x14ac:dyDescent="0.2">
      <c r="B38" s="620" t="s">
        <v>321</v>
      </c>
      <c r="C38" s="621"/>
      <c r="D38" s="621"/>
      <c r="E38" s="621"/>
      <c r="F38" s="621"/>
      <c r="G38" s="621"/>
      <c r="H38" s="621"/>
      <c r="I38" s="621"/>
      <c r="J38" s="621"/>
      <c r="K38" s="621"/>
      <c r="L38" s="621"/>
      <c r="M38" s="621"/>
      <c r="N38" s="621"/>
      <c r="O38" s="621"/>
      <c r="P38" s="621"/>
      <c r="Q38" s="622"/>
      <c r="R38" s="623">
        <v>2279585</v>
      </c>
      <c r="S38" s="624"/>
      <c r="T38" s="624"/>
      <c r="U38" s="624"/>
      <c r="V38" s="624"/>
      <c r="W38" s="624"/>
      <c r="X38" s="624"/>
      <c r="Y38" s="625"/>
      <c r="Z38" s="626">
        <v>4.3</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1067494</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8944</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2813072</v>
      </c>
      <c r="CS38" s="624"/>
      <c r="CT38" s="624"/>
      <c r="CU38" s="624"/>
      <c r="CV38" s="624"/>
      <c r="CW38" s="624"/>
      <c r="CX38" s="624"/>
      <c r="CY38" s="625"/>
      <c r="CZ38" s="628">
        <v>5.5</v>
      </c>
      <c r="DA38" s="654"/>
      <c r="DB38" s="654"/>
      <c r="DC38" s="658"/>
      <c r="DD38" s="632">
        <v>2291659</v>
      </c>
      <c r="DE38" s="624"/>
      <c r="DF38" s="624"/>
      <c r="DG38" s="624"/>
      <c r="DH38" s="624"/>
      <c r="DI38" s="624"/>
      <c r="DJ38" s="624"/>
      <c r="DK38" s="625"/>
      <c r="DL38" s="632">
        <v>2255912</v>
      </c>
      <c r="DM38" s="624"/>
      <c r="DN38" s="624"/>
      <c r="DO38" s="624"/>
      <c r="DP38" s="624"/>
      <c r="DQ38" s="624"/>
      <c r="DR38" s="624"/>
      <c r="DS38" s="624"/>
      <c r="DT38" s="624"/>
      <c r="DU38" s="624"/>
      <c r="DV38" s="625"/>
      <c r="DW38" s="628">
        <v>10.8</v>
      </c>
      <c r="DX38" s="654"/>
      <c r="DY38" s="654"/>
      <c r="DZ38" s="654"/>
      <c r="EA38" s="654"/>
      <c r="EB38" s="654"/>
      <c r="EC38" s="655"/>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117386</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13289</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7237543</v>
      </c>
      <c r="CS39" s="656"/>
      <c r="CT39" s="656"/>
      <c r="CU39" s="656"/>
      <c r="CV39" s="656"/>
      <c r="CW39" s="656"/>
      <c r="CX39" s="656"/>
      <c r="CY39" s="657"/>
      <c r="CZ39" s="628">
        <v>14.1</v>
      </c>
      <c r="DA39" s="654"/>
      <c r="DB39" s="654"/>
      <c r="DC39" s="658"/>
      <c r="DD39" s="632">
        <v>1147748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329</v>
      </c>
      <c r="C40" s="621"/>
      <c r="D40" s="621"/>
      <c r="E40" s="621"/>
      <c r="F40" s="621"/>
      <c r="G40" s="621"/>
      <c r="H40" s="621"/>
      <c r="I40" s="621"/>
      <c r="J40" s="621"/>
      <c r="K40" s="621"/>
      <c r="L40" s="621"/>
      <c r="M40" s="621"/>
      <c r="N40" s="621"/>
      <c r="O40" s="621"/>
      <c r="P40" s="621"/>
      <c r="Q40" s="622"/>
      <c r="R40" s="623">
        <v>92085</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6"/>
      <c r="BE40" s="656"/>
      <c r="BF40" s="678"/>
      <c r="BG40" s="671" t="s">
        <v>331</v>
      </c>
      <c r="BH40" s="672"/>
      <c r="BI40" s="672"/>
      <c r="BJ40" s="672"/>
      <c r="BK40" s="672"/>
      <c r="BL40" s="211"/>
      <c r="BM40" s="621" t="s">
        <v>332</v>
      </c>
      <c r="BN40" s="621"/>
      <c r="BO40" s="621"/>
      <c r="BP40" s="621"/>
      <c r="BQ40" s="621"/>
      <c r="BR40" s="621"/>
      <c r="BS40" s="621"/>
      <c r="BT40" s="621"/>
      <c r="BU40" s="622"/>
      <c r="BV40" s="623">
        <v>104</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934192</v>
      </c>
      <c r="CS40" s="624"/>
      <c r="CT40" s="624"/>
      <c r="CU40" s="624"/>
      <c r="CV40" s="624"/>
      <c r="CW40" s="624"/>
      <c r="CX40" s="624"/>
      <c r="CY40" s="625"/>
      <c r="CZ40" s="628">
        <v>1.8</v>
      </c>
      <c r="DA40" s="654"/>
      <c r="DB40" s="654"/>
      <c r="DC40" s="658"/>
      <c r="DD40" s="632">
        <v>833592</v>
      </c>
      <c r="DE40" s="624"/>
      <c r="DF40" s="624"/>
      <c r="DG40" s="624"/>
      <c r="DH40" s="624"/>
      <c r="DI40" s="624"/>
      <c r="DJ40" s="624"/>
      <c r="DK40" s="625"/>
      <c r="DL40" s="632">
        <v>410134</v>
      </c>
      <c r="DM40" s="624"/>
      <c r="DN40" s="624"/>
      <c r="DO40" s="624"/>
      <c r="DP40" s="624"/>
      <c r="DQ40" s="624"/>
      <c r="DR40" s="624"/>
      <c r="DS40" s="624"/>
      <c r="DT40" s="624"/>
      <c r="DU40" s="624"/>
      <c r="DV40" s="625"/>
      <c r="DW40" s="628">
        <v>2</v>
      </c>
      <c r="DX40" s="654"/>
      <c r="DY40" s="654"/>
      <c r="DZ40" s="654"/>
      <c r="EA40" s="654"/>
      <c r="EB40" s="654"/>
      <c r="EC40" s="655"/>
    </row>
    <row r="41" spans="2:133" ht="11.25" customHeight="1" x14ac:dyDescent="0.2">
      <c r="B41" s="644" t="s">
        <v>334</v>
      </c>
      <c r="C41" s="645"/>
      <c r="D41" s="645"/>
      <c r="E41" s="645"/>
      <c r="F41" s="645"/>
      <c r="G41" s="645"/>
      <c r="H41" s="645"/>
      <c r="I41" s="645"/>
      <c r="J41" s="645"/>
      <c r="K41" s="645"/>
      <c r="L41" s="645"/>
      <c r="M41" s="645"/>
      <c r="N41" s="645"/>
      <c r="O41" s="645"/>
      <c r="P41" s="645"/>
      <c r="Q41" s="646"/>
      <c r="R41" s="695">
        <v>52413287</v>
      </c>
      <c r="S41" s="696"/>
      <c r="T41" s="696"/>
      <c r="U41" s="696"/>
      <c r="V41" s="696"/>
      <c r="W41" s="696"/>
      <c r="X41" s="696"/>
      <c r="Y41" s="700"/>
      <c r="Z41" s="701">
        <v>100</v>
      </c>
      <c r="AA41" s="701"/>
      <c r="AB41" s="701"/>
      <c r="AC41" s="701"/>
      <c r="AD41" s="702">
        <v>20891120</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544904</v>
      </c>
      <c r="BA41" s="624"/>
      <c r="BB41" s="624"/>
      <c r="BC41" s="624"/>
      <c r="BD41" s="656"/>
      <c r="BE41" s="656"/>
      <c r="BF41" s="678"/>
      <c r="BG41" s="671"/>
      <c r="BH41" s="672"/>
      <c r="BI41" s="672"/>
      <c r="BJ41" s="672"/>
      <c r="BK41" s="672"/>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2268168</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394</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6883457</v>
      </c>
      <c r="CS42" s="656"/>
      <c r="CT42" s="656"/>
      <c r="CU42" s="656"/>
      <c r="CV42" s="656"/>
      <c r="CW42" s="656"/>
      <c r="CX42" s="656"/>
      <c r="CY42" s="657"/>
      <c r="CZ42" s="628">
        <v>13.4</v>
      </c>
      <c r="DA42" s="654"/>
      <c r="DB42" s="654"/>
      <c r="DC42" s="658"/>
      <c r="DD42" s="632">
        <v>1391949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106767</v>
      </c>
      <c r="CS43" s="656"/>
      <c r="CT43" s="656"/>
      <c r="CU43" s="656"/>
      <c r="CV43" s="656"/>
      <c r="CW43" s="656"/>
      <c r="CX43" s="656"/>
      <c r="CY43" s="657"/>
      <c r="CZ43" s="628">
        <v>0.2</v>
      </c>
      <c r="DA43" s="654"/>
      <c r="DB43" s="654"/>
      <c r="DC43" s="658"/>
      <c r="DD43" s="632">
        <v>106767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6882410</v>
      </c>
      <c r="CS44" s="624"/>
      <c r="CT44" s="624"/>
      <c r="CU44" s="624"/>
      <c r="CV44" s="624"/>
      <c r="CW44" s="624"/>
      <c r="CX44" s="624"/>
      <c r="CY44" s="625"/>
      <c r="CZ44" s="628">
        <v>13.4</v>
      </c>
      <c r="DA44" s="629"/>
      <c r="DB44" s="629"/>
      <c r="DC44" s="635"/>
      <c r="DD44" s="632">
        <v>1390902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2864864</v>
      </c>
      <c r="CS45" s="656"/>
      <c r="CT45" s="656"/>
      <c r="CU45" s="656"/>
      <c r="CV45" s="656"/>
      <c r="CW45" s="656"/>
      <c r="CX45" s="656"/>
      <c r="CY45" s="657"/>
      <c r="CZ45" s="628">
        <v>5.6</v>
      </c>
      <c r="DA45" s="654"/>
      <c r="DB45" s="654"/>
      <c r="DC45" s="658"/>
      <c r="DD45" s="632">
        <v>227389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347</v>
      </c>
      <c r="CG46" s="621"/>
      <c r="CH46" s="621"/>
      <c r="CI46" s="621"/>
      <c r="CJ46" s="621"/>
      <c r="CK46" s="621"/>
      <c r="CL46" s="621"/>
      <c r="CM46" s="621"/>
      <c r="CN46" s="621"/>
      <c r="CO46" s="621"/>
      <c r="CP46" s="621"/>
      <c r="CQ46" s="622"/>
      <c r="CR46" s="623">
        <v>3961627</v>
      </c>
      <c r="CS46" s="624"/>
      <c r="CT46" s="624"/>
      <c r="CU46" s="624"/>
      <c r="CV46" s="624"/>
      <c r="CW46" s="624"/>
      <c r="CX46" s="624"/>
      <c r="CY46" s="625"/>
      <c r="CZ46" s="628">
        <v>7.7</v>
      </c>
      <c r="DA46" s="629"/>
      <c r="DB46" s="629"/>
      <c r="DC46" s="635"/>
      <c r="DD46" s="632">
        <v>1117594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348</v>
      </c>
      <c r="CG47" s="621"/>
      <c r="CH47" s="621"/>
      <c r="CI47" s="621"/>
      <c r="CJ47" s="621"/>
      <c r="CK47" s="621"/>
      <c r="CL47" s="621"/>
      <c r="CM47" s="621"/>
      <c r="CN47" s="621"/>
      <c r="CO47" s="621"/>
      <c r="CP47" s="621"/>
      <c r="CQ47" s="622"/>
      <c r="CR47" s="623">
        <v>1047</v>
      </c>
      <c r="CS47" s="656"/>
      <c r="CT47" s="656"/>
      <c r="CU47" s="656"/>
      <c r="CV47" s="656"/>
      <c r="CW47" s="656"/>
      <c r="CX47" s="656"/>
      <c r="CY47" s="657"/>
      <c r="CZ47" s="628">
        <v>0</v>
      </c>
      <c r="DA47" s="654"/>
      <c r="DB47" s="654"/>
      <c r="DC47" s="658"/>
      <c r="DD47" s="632">
        <v>1047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51316312</v>
      </c>
      <c r="CS49" s="682"/>
      <c r="CT49" s="682"/>
      <c r="CU49" s="682"/>
      <c r="CV49" s="682"/>
      <c r="CW49" s="682"/>
      <c r="CX49" s="682"/>
      <c r="CY49" s="711"/>
      <c r="CZ49" s="703">
        <v>100</v>
      </c>
      <c r="DA49" s="712"/>
      <c r="DB49" s="712"/>
      <c r="DC49" s="713"/>
      <c r="DD49" s="714">
        <v>25436356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8L1vra5+5HGvj8kmbv4uGlsHBZvTebkE78knjnE2nkJii/APPqkxwLuWU68rjYsDxlkPSuoXlw5B3GHe1Qvhw==" saltValue="KPAQk/JWtdKJUzibhRL0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52395</v>
      </c>
      <c r="R7" s="753"/>
      <c r="S7" s="753"/>
      <c r="T7" s="753"/>
      <c r="U7" s="753"/>
      <c r="V7" s="753">
        <v>51299</v>
      </c>
      <c r="W7" s="753"/>
      <c r="X7" s="753"/>
      <c r="Y7" s="753"/>
      <c r="Z7" s="753"/>
      <c r="AA7" s="753">
        <v>1097</v>
      </c>
      <c r="AB7" s="753"/>
      <c r="AC7" s="753"/>
      <c r="AD7" s="753"/>
      <c r="AE7" s="754"/>
      <c r="AF7" s="755">
        <v>605</v>
      </c>
      <c r="AG7" s="756"/>
      <c r="AH7" s="756"/>
      <c r="AI7" s="756"/>
      <c r="AJ7" s="757"/>
      <c r="AK7" s="758">
        <v>6374</v>
      </c>
      <c r="AL7" s="759"/>
      <c r="AM7" s="759"/>
      <c r="AN7" s="759"/>
      <c r="AO7" s="759"/>
      <c r="AP7" s="759">
        <v>20190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v>0</v>
      </c>
      <c r="CI7" s="744"/>
      <c r="CJ7" s="744"/>
      <c r="CK7" s="744"/>
      <c r="CL7" s="745"/>
      <c r="CM7" s="743">
        <v>82</v>
      </c>
      <c r="CN7" s="744"/>
      <c r="CO7" s="744"/>
      <c r="CP7" s="744"/>
      <c r="CQ7" s="745"/>
      <c r="CR7" s="743">
        <v>80</v>
      </c>
      <c r="CS7" s="744"/>
      <c r="CT7" s="744"/>
      <c r="CU7" s="744"/>
      <c r="CV7" s="745"/>
      <c r="CW7" s="743" t="s">
        <v>489</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77</v>
      </c>
      <c r="R8" s="784"/>
      <c r="S8" s="784"/>
      <c r="T8" s="784"/>
      <c r="U8" s="784"/>
      <c r="V8" s="784">
        <v>77</v>
      </c>
      <c r="W8" s="784"/>
      <c r="X8" s="784"/>
      <c r="Y8" s="784"/>
      <c r="Z8" s="784"/>
      <c r="AA8" s="784">
        <v>0</v>
      </c>
      <c r="AB8" s="784"/>
      <c r="AC8" s="784"/>
      <c r="AD8" s="784"/>
      <c r="AE8" s="785"/>
      <c r="AF8" s="786">
        <v>0</v>
      </c>
      <c r="AG8" s="787"/>
      <c r="AH8" s="787"/>
      <c r="AI8" s="787"/>
      <c r="AJ8" s="788"/>
      <c r="AK8" s="769">
        <v>53</v>
      </c>
      <c r="AL8" s="770"/>
      <c r="AM8" s="770"/>
      <c r="AN8" s="770"/>
      <c r="AO8" s="770"/>
      <c r="AP8" s="770" t="s">
        <v>489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548</v>
      </c>
      <c r="BT8" s="774"/>
      <c r="BU8" s="774"/>
      <c r="BV8" s="774"/>
      <c r="BW8" s="774"/>
      <c r="BX8" s="774"/>
      <c r="BY8" s="774"/>
      <c r="BZ8" s="774"/>
      <c r="CA8" s="774"/>
      <c r="CB8" s="774"/>
      <c r="CC8" s="774"/>
      <c r="CD8" s="774"/>
      <c r="CE8" s="774"/>
      <c r="CF8" s="774"/>
      <c r="CG8" s="775"/>
      <c r="CH8" s="776">
        <v>0</v>
      </c>
      <c r="CI8" s="777"/>
      <c r="CJ8" s="777"/>
      <c r="CK8" s="777"/>
      <c r="CL8" s="778"/>
      <c r="CM8" s="776">
        <v>143</v>
      </c>
      <c r="CN8" s="777"/>
      <c r="CO8" s="777"/>
      <c r="CP8" s="777"/>
      <c r="CQ8" s="778"/>
      <c r="CR8" s="776">
        <v>50</v>
      </c>
      <c r="CS8" s="777"/>
      <c r="CT8" s="777"/>
      <c r="CU8" s="777"/>
      <c r="CV8" s="778"/>
      <c r="CW8" s="776" t="s">
        <v>489</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549</v>
      </c>
      <c r="BT9" s="774"/>
      <c r="BU9" s="774"/>
      <c r="BV9" s="774"/>
      <c r="BW9" s="774"/>
      <c r="BX9" s="774"/>
      <c r="BY9" s="774"/>
      <c r="BZ9" s="774"/>
      <c r="CA9" s="774"/>
      <c r="CB9" s="774"/>
      <c r="CC9" s="774"/>
      <c r="CD9" s="774"/>
      <c r="CE9" s="774"/>
      <c r="CF9" s="774"/>
      <c r="CG9" s="775"/>
      <c r="CH9" s="776">
        <v>-1</v>
      </c>
      <c r="CI9" s="777"/>
      <c r="CJ9" s="777"/>
      <c r="CK9" s="777"/>
      <c r="CL9" s="778"/>
      <c r="CM9" s="776">
        <v>44</v>
      </c>
      <c r="CN9" s="777"/>
      <c r="CO9" s="777"/>
      <c r="CP9" s="777"/>
      <c r="CQ9" s="778"/>
      <c r="CR9" s="776">
        <v>18</v>
      </c>
      <c r="CS9" s="777"/>
      <c r="CT9" s="777"/>
      <c r="CU9" s="777"/>
      <c r="CV9" s="778"/>
      <c r="CW9" s="776">
        <v>3</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550</v>
      </c>
      <c r="BT10" s="774"/>
      <c r="BU10" s="774"/>
      <c r="BV10" s="774"/>
      <c r="BW10" s="774"/>
      <c r="BX10" s="774"/>
      <c r="BY10" s="774"/>
      <c r="BZ10" s="774"/>
      <c r="CA10" s="774"/>
      <c r="CB10" s="774"/>
      <c r="CC10" s="774"/>
      <c r="CD10" s="774"/>
      <c r="CE10" s="774"/>
      <c r="CF10" s="774"/>
      <c r="CG10" s="775"/>
      <c r="CH10" s="776">
        <v>-2</v>
      </c>
      <c r="CI10" s="777"/>
      <c r="CJ10" s="777"/>
      <c r="CK10" s="777"/>
      <c r="CL10" s="778"/>
      <c r="CM10" s="776">
        <v>17</v>
      </c>
      <c r="CN10" s="777"/>
      <c r="CO10" s="777"/>
      <c r="CP10" s="777"/>
      <c r="CQ10" s="778"/>
      <c r="CR10" s="776">
        <v>24</v>
      </c>
      <c r="CS10" s="777"/>
      <c r="CT10" s="777"/>
      <c r="CU10" s="777"/>
      <c r="CV10" s="778"/>
      <c r="CW10" s="776" t="s">
        <v>489</v>
      </c>
      <c r="CX10" s="777"/>
      <c r="CY10" s="777"/>
      <c r="CZ10" s="777"/>
      <c r="DA10" s="778"/>
      <c r="DB10" s="776" t="s">
        <v>489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551</v>
      </c>
      <c r="BT11" s="774"/>
      <c r="BU11" s="774"/>
      <c r="BV11" s="774"/>
      <c r="BW11" s="774"/>
      <c r="BX11" s="774"/>
      <c r="BY11" s="774"/>
      <c r="BZ11" s="774"/>
      <c r="CA11" s="774"/>
      <c r="CB11" s="774"/>
      <c r="CC11" s="774"/>
      <c r="CD11" s="774"/>
      <c r="CE11" s="774"/>
      <c r="CF11" s="774"/>
      <c r="CG11" s="775"/>
      <c r="CH11" s="776">
        <v>0</v>
      </c>
      <c r="CI11" s="777"/>
      <c r="CJ11" s="777"/>
      <c r="CK11" s="777"/>
      <c r="CL11" s="778"/>
      <c r="CM11" s="776">
        <v>21</v>
      </c>
      <c r="CN11" s="777"/>
      <c r="CO11" s="777"/>
      <c r="CP11" s="777"/>
      <c r="CQ11" s="778"/>
      <c r="CR11" s="776">
        <v>12</v>
      </c>
      <c r="CS11" s="777"/>
      <c r="CT11" s="777"/>
      <c r="CU11" s="777"/>
      <c r="CV11" s="778"/>
      <c r="CW11" s="776" t="s">
        <v>489</v>
      </c>
      <c r="CX11" s="777"/>
      <c r="CY11" s="777"/>
      <c r="CZ11" s="777"/>
      <c r="DA11" s="778"/>
      <c r="DB11" s="776" t="s">
        <v>489</v>
      </c>
      <c r="DC11" s="777"/>
      <c r="DD11" s="777"/>
      <c r="DE11" s="777"/>
      <c r="DF11" s="778"/>
      <c r="DG11" s="776" t="s">
        <v>489</v>
      </c>
      <c r="DH11" s="777"/>
      <c r="DI11" s="777"/>
      <c r="DJ11" s="777"/>
      <c r="DK11" s="778"/>
      <c r="DL11" s="776" t="s">
        <v>489</v>
      </c>
      <c r="DM11" s="777"/>
      <c r="DN11" s="777"/>
      <c r="DO11" s="777"/>
      <c r="DP11" s="778"/>
      <c r="DQ11" s="776" t="s">
        <v>489</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52413</v>
      </c>
      <c r="R23" s="793"/>
      <c r="S23" s="793"/>
      <c r="T23" s="793"/>
      <c r="U23" s="793"/>
      <c r="V23" s="793">
        <v>51316</v>
      </c>
      <c r="W23" s="793"/>
      <c r="X23" s="793"/>
      <c r="Y23" s="793"/>
      <c r="Z23" s="793"/>
      <c r="AA23" s="793">
        <v>1097</v>
      </c>
      <c r="AB23" s="793"/>
      <c r="AC23" s="793"/>
      <c r="AD23" s="793"/>
      <c r="AE23" s="794"/>
      <c r="AF23" s="795">
        <v>605</v>
      </c>
      <c r="AG23" s="793"/>
      <c r="AH23" s="793"/>
      <c r="AI23" s="793"/>
      <c r="AJ23" s="796"/>
      <c r="AK23" s="797"/>
      <c r="AL23" s="798"/>
      <c r="AM23" s="798"/>
      <c r="AN23" s="798"/>
      <c r="AO23" s="798"/>
      <c r="AP23" s="793">
        <v>20190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7503</v>
      </c>
      <c r="R28" s="823"/>
      <c r="S28" s="823"/>
      <c r="T28" s="823"/>
      <c r="U28" s="823"/>
      <c r="V28" s="823">
        <v>7484</v>
      </c>
      <c r="W28" s="823"/>
      <c r="X28" s="823"/>
      <c r="Y28" s="823"/>
      <c r="Z28" s="823"/>
      <c r="AA28" s="823">
        <v>19</v>
      </c>
      <c r="AB28" s="823"/>
      <c r="AC28" s="823"/>
      <c r="AD28" s="823"/>
      <c r="AE28" s="824"/>
      <c r="AF28" s="825">
        <v>19</v>
      </c>
      <c r="AG28" s="823"/>
      <c r="AH28" s="823"/>
      <c r="AI28" s="823"/>
      <c r="AJ28" s="826"/>
      <c r="AK28" s="827">
        <v>675</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1296</v>
      </c>
      <c r="R29" s="784"/>
      <c r="S29" s="784"/>
      <c r="T29" s="784"/>
      <c r="U29" s="784"/>
      <c r="V29" s="784">
        <v>1293</v>
      </c>
      <c r="W29" s="784"/>
      <c r="X29" s="784"/>
      <c r="Y29" s="784"/>
      <c r="Z29" s="784"/>
      <c r="AA29" s="784">
        <v>3</v>
      </c>
      <c r="AB29" s="784"/>
      <c r="AC29" s="784"/>
      <c r="AD29" s="784"/>
      <c r="AE29" s="785"/>
      <c r="AF29" s="786">
        <v>3</v>
      </c>
      <c r="AG29" s="787"/>
      <c r="AH29" s="787"/>
      <c r="AI29" s="787"/>
      <c r="AJ29" s="788"/>
      <c r="AK29" s="834">
        <v>252</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33</v>
      </c>
      <c r="R30" s="784"/>
      <c r="S30" s="784"/>
      <c r="T30" s="784"/>
      <c r="U30" s="784"/>
      <c r="V30" s="784">
        <v>33</v>
      </c>
      <c r="W30" s="784"/>
      <c r="X30" s="784"/>
      <c r="Y30" s="784"/>
      <c r="Z30" s="784"/>
      <c r="AA30" s="784" t="s">
        <v>489</v>
      </c>
      <c r="AB30" s="784"/>
      <c r="AC30" s="784"/>
      <c r="AD30" s="784"/>
      <c r="AE30" s="785"/>
      <c r="AF30" s="786" t="s">
        <v>122</v>
      </c>
      <c r="AG30" s="787"/>
      <c r="AH30" s="787"/>
      <c r="AI30" s="787"/>
      <c r="AJ30" s="788"/>
      <c r="AK30" s="834">
        <v>23</v>
      </c>
      <c r="AL30" s="830"/>
      <c r="AM30" s="830"/>
      <c r="AN30" s="830"/>
      <c r="AO30" s="830"/>
      <c r="AP30" s="830" t="s">
        <v>489</v>
      </c>
      <c r="AQ30" s="830"/>
      <c r="AR30" s="830"/>
      <c r="AS30" s="830"/>
      <c r="AT30" s="830"/>
      <c r="AU30" s="830" t="s">
        <v>489</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6931</v>
      </c>
      <c r="R31" s="784"/>
      <c r="S31" s="784"/>
      <c r="T31" s="784"/>
      <c r="U31" s="784"/>
      <c r="V31" s="784">
        <v>6868</v>
      </c>
      <c r="W31" s="784"/>
      <c r="X31" s="784"/>
      <c r="Y31" s="784"/>
      <c r="Z31" s="784"/>
      <c r="AA31" s="784">
        <v>63</v>
      </c>
      <c r="AB31" s="784"/>
      <c r="AC31" s="784"/>
      <c r="AD31" s="784"/>
      <c r="AE31" s="785"/>
      <c r="AF31" s="786">
        <v>63</v>
      </c>
      <c r="AG31" s="787"/>
      <c r="AH31" s="787"/>
      <c r="AI31" s="787"/>
      <c r="AJ31" s="788"/>
      <c r="AK31" s="834">
        <v>1097</v>
      </c>
      <c r="AL31" s="830"/>
      <c r="AM31" s="830"/>
      <c r="AN31" s="830"/>
      <c r="AO31" s="830"/>
      <c r="AP31" s="830" t="s">
        <v>489</v>
      </c>
      <c r="AQ31" s="830"/>
      <c r="AR31" s="830"/>
      <c r="AS31" s="830"/>
      <c r="AT31" s="830"/>
      <c r="AU31" s="830" t="s">
        <v>489</v>
      </c>
      <c r="AV31" s="830"/>
      <c r="AW31" s="830"/>
      <c r="AX31" s="830"/>
      <c r="AY31" s="830"/>
      <c r="AZ31" s="831" t="s">
        <v>489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11</v>
      </c>
      <c r="R32" s="784"/>
      <c r="S32" s="784"/>
      <c r="T32" s="784"/>
      <c r="U32" s="784"/>
      <c r="V32" s="784">
        <v>11</v>
      </c>
      <c r="W32" s="784"/>
      <c r="X32" s="784"/>
      <c r="Y32" s="784"/>
      <c r="Z32" s="784"/>
      <c r="AA32" s="784" t="s">
        <v>489</v>
      </c>
      <c r="AB32" s="784"/>
      <c r="AC32" s="784"/>
      <c r="AD32" s="784"/>
      <c r="AE32" s="785"/>
      <c r="AF32" s="786" t="s">
        <v>122</v>
      </c>
      <c r="AG32" s="787"/>
      <c r="AH32" s="787"/>
      <c r="AI32" s="787"/>
      <c r="AJ32" s="788"/>
      <c r="AK32" s="834">
        <v>0</v>
      </c>
      <c r="AL32" s="830"/>
      <c r="AM32" s="830"/>
      <c r="AN32" s="830"/>
      <c r="AO32" s="830"/>
      <c r="AP32" s="830" t="s">
        <v>489</v>
      </c>
      <c r="AQ32" s="830"/>
      <c r="AR32" s="830"/>
      <c r="AS32" s="830"/>
      <c r="AT32" s="830"/>
      <c r="AU32" s="830" t="s">
        <v>489</v>
      </c>
      <c r="AV32" s="830"/>
      <c r="AW32" s="830"/>
      <c r="AX32" s="830"/>
      <c r="AY32" s="830"/>
      <c r="AZ32" s="831" t="s">
        <v>489</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393</v>
      </c>
      <c r="C33" s="781"/>
      <c r="D33" s="781"/>
      <c r="E33" s="781"/>
      <c r="F33" s="781"/>
      <c r="G33" s="781"/>
      <c r="H33" s="781"/>
      <c r="I33" s="781"/>
      <c r="J33" s="781"/>
      <c r="K33" s="781"/>
      <c r="L33" s="781"/>
      <c r="M33" s="781"/>
      <c r="N33" s="781"/>
      <c r="O33" s="781"/>
      <c r="P33" s="782"/>
      <c r="Q33" s="783">
        <v>1669</v>
      </c>
      <c r="R33" s="784"/>
      <c r="S33" s="784"/>
      <c r="T33" s="784"/>
      <c r="U33" s="784"/>
      <c r="V33" s="784">
        <v>1487</v>
      </c>
      <c r="W33" s="784"/>
      <c r="X33" s="784"/>
      <c r="Y33" s="784"/>
      <c r="Z33" s="784"/>
      <c r="AA33" s="784">
        <v>182</v>
      </c>
      <c r="AB33" s="784"/>
      <c r="AC33" s="784"/>
      <c r="AD33" s="784"/>
      <c r="AE33" s="785"/>
      <c r="AF33" s="786">
        <v>2980</v>
      </c>
      <c r="AG33" s="787"/>
      <c r="AH33" s="787"/>
      <c r="AI33" s="787"/>
      <c r="AJ33" s="788"/>
      <c r="AK33" s="834">
        <v>117</v>
      </c>
      <c r="AL33" s="830"/>
      <c r="AM33" s="830"/>
      <c r="AN33" s="830"/>
      <c r="AO33" s="830"/>
      <c r="AP33" s="830">
        <v>4030</v>
      </c>
      <c r="AQ33" s="830"/>
      <c r="AR33" s="830"/>
      <c r="AS33" s="830"/>
      <c r="AT33" s="830"/>
      <c r="AU33" s="830">
        <v>56</v>
      </c>
      <c r="AV33" s="830"/>
      <c r="AW33" s="830"/>
      <c r="AX33" s="830"/>
      <c r="AY33" s="830"/>
      <c r="AZ33" s="831" t="s">
        <v>489</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15092</v>
      </c>
      <c r="R34" s="784"/>
      <c r="S34" s="784"/>
      <c r="T34" s="784"/>
      <c r="U34" s="784"/>
      <c r="V34" s="784">
        <v>16209</v>
      </c>
      <c r="W34" s="784"/>
      <c r="X34" s="784"/>
      <c r="Y34" s="784"/>
      <c r="Z34" s="784"/>
      <c r="AA34" s="784">
        <v>-1116</v>
      </c>
      <c r="AB34" s="784"/>
      <c r="AC34" s="784"/>
      <c r="AD34" s="784"/>
      <c r="AE34" s="785"/>
      <c r="AF34" s="786">
        <v>6202</v>
      </c>
      <c r="AG34" s="787"/>
      <c r="AH34" s="787"/>
      <c r="AI34" s="787"/>
      <c r="AJ34" s="788"/>
      <c r="AK34" s="834">
        <v>1067</v>
      </c>
      <c r="AL34" s="830"/>
      <c r="AM34" s="830"/>
      <c r="AN34" s="830"/>
      <c r="AO34" s="830"/>
      <c r="AP34" s="830">
        <v>8541</v>
      </c>
      <c r="AQ34" s="830"/>
      <c r="AR34" s="830"/>
      <c r="AS34" s="830"/>
      <c r="AT34" s="830"/>
      <c r="AU34" s="830">
        <v>6062</v>
      </c>
      <c r="AV34" s="830"/>
      <c r="AW34" s="830"/>
      <c r="AX34" s="830"/>
      <c r="AY34" s="830"/>
      <c r="AZ34" s="831" t="s">
        <v>489</v>
      </c>
      <c r="BA34" s="831"/>
      <c r="BB34" s="831"/>
      <c r="BC34" s="831"/>
      <c r="BD34" s="831"/>
      <c r="BE34" s="832" t="s">
        <v>394</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396</v>
      </c>
      <c r="C35" s="781"/>
      <c r="D35" s="781"/>
      <c r="E35" s="781"/>
      <c r="F35" s="781"/>
      <c r="G35" s="781"/>
      <c r="H35" s="781"/>
      <c r="I35" s="781"/>
      <c r="J35" s="781"/>
      <c r="K35" s="781"/>
      <c r="L35" s="781"/>
      <c r="M35" s="781"/>
      <c r="N35" s="781"/>
      <c r="O35" s="781"/>
      <c r="P35" s="782"/>
      <c r="Q35" s="783">
        <v>1964</v>
      </c>
      <c r="R35" s="784"/>
      <c r="S35" s="784"/>
      <c r="T35" s="784"/>
      <c r="U35" s="784"/>
      <c r="V35" s="784">
        <v>1915</v>
      </c>
      <c r="W35" s="784"/>
      <c r="X35" s="784"/>
      <c r="Y35" s="784"/>
      <c r="Z35" s="784"/>
      <c r="AA35" s="784">
        <v>48</v>
      </c>
      <c r="AB35" s="784"/>
      <c r="AC35" s="784"/>
      <c r="AD35" s="784"/>
      <c r="AE35" s="785"/>
      <c r="AF35" s="786">
        <v>235</v>
      </c>
      <c r="AG35" s="787"/>
      <c r="AH35" s="787"/>
      <c r="AI35" s="787"/>
      <c r="AJ35" s="788"/>
      <c r="AK35" s="834">
        <v>1169</v>
      </c>
      <c r="AL35" s="830"/>
      <c r="AM35" s="830"/>
      <c r="AN35" s="830"/>
      <c r="AO35" s="830"/>
      <c r="AP35" s="830">
        <v>11857</v>
      </c>
      <c r="AQ35" s="830"/>
      <c r="AR35" s="830"/>
      <c r="AS35" s="830"/>
      <c r="AT35" s="830"/>
      <c r="AU35" s="830">
        <v>3272</v>
      </c>
      <c r="AV35" s="830"/>
      <c r="AW35" s="830"/>
      <c r="AX35" s="830"/>
      <c r="AY35" s="830"/>
      <c r="AZ35" s="831" t="s">
        <v>489</v>
      </c>
      <c r="BA35" s="831"/>
      <c r="BB35" s="831"/>
      <c r="BC35" s="831"/>
      <c r="BD35" s="831"/>
      <c r="BE35" s="832" t="s">
        <v>394</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9503</v>
      </c>
      <c r="AG63" s="844"/>
      <c r="AH63" s="844"/>
      <c r="AI63" s="844"/>
      <c r="AJ63" s="845"/>
      <c r="AK63" s="846"/>
      <c r="AL63" s="841"/>
      <c r="AM63" s="841"/>
      <c r="AN63" s="841"/>
      <c r="AO63" s="841"/>
      <c r="AP63" s="844">
        <v>24427</v>
      </c>
      <c r="AQ63" s="844"/>
      <c r="AR63" s="844"/>
      <c r="AS63" s="844"/>
      <c r="AT63" s="844"/>
      <c r="AU63" s="844">
        <v>9390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557</v>
      </c>
      <c r="C68" s="870"/>
      <c r="D68" s="870"/>
      <c r="E68" s="870"/>
      <c r="F68" s="870"/>
      <c r="G68" s="870"/>
      <c r="H68" s="870"/>
      <c r="I68" s="870"/>
      <c r="J68" s="870"/>
      <c r="K68" s="870"/>
      <c r="L68" s="870"/>
      <c r="M68" s="870"/>
      <c r="N68" s="870"/>
      <c r="O68" s="870"/>
      <c r="P68" s="871"/>
      <c r="Q68" s="872">
        <v>3584</v>
      </c>
      <c r="R68" s="866"/>
      <c r="S68" s="866"/>
      <c r="T68" s="866"/>
      <c r="U68" s="866"/>
      <c r="V68" s="866">
        <v>3501</v>
      </c>
      <c r="W68" s="866"/>
      <c r="X68" s="866"/>
      <c r="Y68" s="866"/>
      <c r="Z68" s="866"/>
      <c r="AA68" s="866">
        <v>82</v>
      </c>
      <c r="AB68" s="866"/>
      <c r="AC68" s="866"/>
      <c r="AD68" s="866"/>
      <c r="AE68" s="866"/>
      <c r="AF68" s="866">
        <v>82</v>
      </c>
      <c r="AG68" s="866"/>
      <c r="AH68" s="866"/>
      <c r="AI68" s="866"/>
      <c r="AJ68" s="866"/>
      <c r="AK68" s="866">
        <v>164</v>
      </c>
      <c r="AL68" s="866"/>
      <c r="AM68" s="866"/>
      <c r="AN68" s="866"/>
      <c r="AO68" s="866"/>
      <c r="AP68" s="866">
        <v>991</v>
      </c>
      <c r="AQ68" s="866"/>
      <c r="AR68" s="866"/>
      <c r="AS68" s="866"/>
      <c r="AT68" s="866"/>
      <c r="AU68" s="866">
        <v>261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558</v>
      </c>
      <c r="C69" s="874"/>
      <c r="D69" s="874"/>
      <c r="E69" s="874"/>
      <c r="F69" s="874"/>
      <c r="G69" s="874"/>
      <c r="H69" s="874"/>
      <c r="I69" s="874"/>
      <c r="J69" s="874"/>
      <c r="K69" s="874"/>
      <c r="L69" s="874"/>
      <c r="M69" s="874"/>
      <c r="N69" s="874"/>
      <c r="O69" s="874"/>
      <c r="P69" s="875"/>
      <c r="Q69" s="876">
        <v>186</v>
      </c>
      <c r="R69" s="830"/>
      <c r="S69" s="830"/>
      <c r="T69" s="830"/>
      <c r="U69" s="830"/>
      <c r="V69" s="830">
        <v>173</v>
      </c>
      <c r="W69" s="830"/>
      <c r="X69" s="830"/>
      <c r="Y69" s="830"/>
      <c r="Z69" s="830"/>
      <c r="AA69" s="830">
        <v>13</v>
      </c>
      <c r="AB69" s="830"/>
      <c r="AC69" s="830"/>
      <c r="AD69" s="830"/>
      <c r="AE69" s="830"/>
      <c r="AF69" s="830">
        <v>13</v>
      </c>
      <c r="AG69" s="830"/>
      <c r="AH69" s="830"/>
      <c r="AI69" s="830"/>
      <c r="AJ69" s="830"/>
      <c r="AK69" s="830" t="s">
        <v>489</v>
      </c>
      <c r="AL69" s="830"/>
      <c r="AM69" s="830"/>
      <c r="AN69" s="830"/>
      <c r="AO69" s="830"/>
      <c r="AP69" s="830" t="s">
        <v>489</v>
      </c>
      <c r="AQ69" s="830"/>
      <c r="AR69" s="830"/>
      <c r="AS69" s="830"/>
      <c r="AT69" s="830"/>
      <c r="AU69" s="830" t="s">
        <v>489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559</v>
      </c>
      <c r="C70" s="874"/>
      <c r="D70" s="874"/>
      <c r="E70" s="874"/>
      <c r="F70" s="874"/>
      <c r="G70" s="874"/>
      <c r="H70" s="874"/>
      <c r="I70" s="874"/>
      <c r="J70" s="874"/>
      <c r="K70" s="874"/>
      <c r="L70" s="874"/>
      <c r="M70" s="874"/>
      <c r="N70" s="874"/>
      <c r="O70" s="874"/>
      <c r="P70" s="875"/>
      <c r="Q70" s="876">
        <v>80</v>
      </c>
      <c r="R70" s="830"/>
      <c r="S70" s="830"/>
      <c r="T70" s="830"/>
      <c r="U70" s="830"/>
      <c r="V70" s="830">
        <v>77</v>
      </c>
      <c r="W70" s="830"/>
      <c r="X70" s="830"/>
      <c r="Y70" s="830"/>
      <c r="Z70" s="830"/>
      <c r="AA70" s="830">
        <v>2</v>
      </c>
      <c r="AB70" s="830"/>
      <c r="AC70" s="830"/>
      <c r="AD70" s="830"/>
      <c r="AE70" s="830"/>
      <c r="AF70" s="830">
        <v>2</v>
      </c>
      <c r="AG70" s="830"/>
      <c r="AH70" s="830"/>
      <c r="AI70" s="830"/>
      <c r="AJ70" s="830"/>
      <c r="AK70" s="830" t="s">
        <v>489</v>
      </c>
      <c r="AL70" s="830"/>
      <c r="AM70" s="830"/>
      <c r="AN70" s="830"/>
      <c r="AO70" s="830"/>
      <c r="AP70" s="830" t="s">
        <v>489</v>
      </c>
      <c r="AQ70" s="830"/>
      <c r="AR70" s="830"/>
      <c r="AS70" s="830"/>
      <c r="AT70" s="830"/>
      <c r="AU70" s="830" t="s">
        <v>489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560</v>
      </c>
      <c r="C71" s="874"/>
      <c r="D71" s="874"/>
      <c r="E71" s="874"/>
      <c r="F71" s="874"/>
      <c r="G71" s="874"/>
      <c r="H71" s="874"/>
      <c r="I71" s="874"/>
      <c r="J71" s="874"/>
      <c r="K71" s="874"/>
      <c r="L71" s="874"/>
      <c r="M71" s="874"/>
      <c r="N71" s="874"/>
      <c r="O71" s="874"/>
      <c r="P71" s="875"/>
      <c r="Q71" s="876">
        <v>171</v>
      </c>
      <c r="R71" s="830"/>
      <c r="S71" s="830"/>
      <c r="T71" s="830"/>
      <c r="U71" s="830"/>
      <c r="V71" s="830">
        <v>154</v>
      </c>
      <c r="W71" s="830"/>
      <c r="X71" s="830"/>
      <c r="Y71" s="830"/>
      <c r="Z71" s="830"/>
      <c r="AA71" s="830">
        <v>16</v>
      </c>
      <c r="AB71" s="830"/>
      <c r="AC71" s="830"/>
      <c r="AD71" s="830"/>
      <c r="AE71" s="830"/>
      <c r="AF71" s="830">
        <v>16</v>
      </c>
      <c r="AG71" s="830"/>
      <c r="AH71" s="830"/>
      <c r="AI71" s="830"/>
      <c r="AJ71" s="830"/>
      <c r="AK71" s="830" t="s">
        <v>489</v>
      </c>
      <c r="AL71" s="830"/>
      <c r="AM71" s="830"/>
      <c r="AN71" s="830"/>
      <c r="AO71" s="830"/>
      <c r="AP71" s="830" t="s">
        <v>489</v>
      </c>
      <c r="AQ71" s="830"/>
      <c r="AR71" s="830"/>
      <c r="AS71" s="830"/>
      <c r="AT71" s="830"/>
      <c r="AU71" s="830" t="s">
        <v>489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561</v>
      </c>
      <c r="C72" s="874"/>
      <c r="D72" s="874"/>
      <c r="E72" s="874"/>
      <c r="F72" s="874"/>
      <c r="G72" s="874"/>
      <c r="H72" s="874"/>
      <c r="I72" s="874"/>
      <c r="J72" s="874"/>
      <c r="K72" s="874"/>
      <c r="L72" s="874"/>
      <c r="M72" s="874"/>
      <c r="N72" s="874"/>
      <c r="O72" s="874"/>
      <c r="P72" s="875"/>
      <c r="Q72" s="876">
        <v>196156</v>
      </c>
      <c r="R72" s="830"/>
      <c r="S72" s="830"/>
      <c r="T72" s="830"/>
      <c r="U72" s="830"/>
      <c r="V72" s="830">
        <v>192212</v>
      </c>
      <c r="W72" s="830"/>
      <c r="X72" s="830"/>
      <c r="Y72" s="830"/>
      <c r="Z72" s="830"/>
      <c r="AA72" s="830">
        <v>3944</v>
      </c>
      <c r="AB72" s="830"/>
      <c r="AC72" s="830"/>
      <c r="AD72" s="830"/>
      <c r="AE72" s="830"/>
      <c r="AF72" s="830">
        <v>3944</v>
      </c>
      <c r="AG72" s="830"/>
      <c r="AH72" s="830"/>
      <c r="AI72" s="830"/>
      <c r="AJ72" s="830"/>
      <c r="AK72" s="830">
        <v>1663</v>
      </c>
      <c r="AL72" s="830"/>
      <c r="AM72" s="830"/>
      <c r="AN72" s="830"/>
      <c r="AO72" s="830"/>
      <c r="AP72" s="830" t="s">
        <v>489</v>
      </c>
      <c r="AQ72" s="830"/>
      <c r="AR72" s="830"/>
      <c r="AS72" s="830"/>
      <c r="AT72" s="830"/>
      <c r="AU72" s="830" t="s">
        <v>489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4057</v>
      </c>
      <c r="AG88" s="844"/>
      <c r="AH88" s="844"/>
      <c r="AI88" s="844"/>
      <c r="AJ88" s="844"/>
      <c r="AK88" s="841"/>
      <c r="AL88" s="841"/>
      <c r="AM88" s="841"/>
      <c r="AN88" s="841"/>
      <c r="AO88" s="841"/>
      <c r="AP88" s="844">
        <v>991</v>
      </c>
      <c r="AQ88" s="844"/>
      <c r="AR88" s="844"/>
      <c r="AS88" s="844"/>
      <c r="AT88" s="844"/>
      <c r="AU88" s="844">
        <v>261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184</v>
      </c>
      <c r="CS102" s="852"/>
      <c r="CT102" s="852"/>
      <c r="CU102" s="852"/>
      <c r="CV102" s="891"/>
      <c r="CW102" s="890">
        <v>3</v>
      </c>
      <c r="CX102" s="852"/>
      <c r="CY102" s="852"/>
      <c r="CZ102" s="852"/>
      <c r="DA102" s="891"/>
      <c r="DB102" s="890" t="s">
        <v>489</v>
      </c>
      <c r="DC102" s="852"/>
      <c r="DD102" s="852"/>
      <c r="DE102" s="852"/>
      <c r="DF102" s="891"/>
      <c r="DG102" s="890" t="s">
        <v>489</v>
      </c>
      <c r="DH102" s="852"/>
      <c r="DI102" s="852"/>
      <c r="DJ102" s="852"/>
      <c r="DK102" s="891"/>
      <c r="DL102" s="890" t="s">
        <v>489</v>
      </c>
      <c r="DM102" s="852"/>
      <c r="DN102" s="852"/>
      <c r="DO102" s="852"/>
      <c r="DP102" s="891"/>
      <c r="DQ102" s="890" t="s">
        <v>489</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293</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293</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293</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2465940</v>
      </c>
      <c r="AB110" s="900"/>
      <c r="AC110" s="900"/>
      <c r="AD110" s="900"/>
      <c r="AE110" s="901"/>
      <c r="AF110" s="902">
        <v>2408401</v>
      </c>
      <c r="AG110" s="900"/>
      <c r="AH110" s="900"/>
      <c r="AI110" s="900"/>
      <c r="AJ110" s="901"/>
      <c r="AK110" s="902">
        <v>2364667</v>
      </c>
      <c r="AL110" s="900"/>
      <c r="AM110" s="900"/>
      <c r="AN110" s="900"/>
      <c r="AO110" s="901"/>
      <c r="AP110" s="903">
        <v>13.5</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22975591</v>
      </c>
      <c r="BR110" s="931"/>
      <c r="BS110" s="931"/>
      <c r="BT110" s="931"/>
      <c r="BU110" s="931"/>
      <c r="BV110" s="931">
        <v>21077227</v>
      </c>
      <c r="BW110" s="931"/>
      <c r="BX110" s="931"/>
      <c r="BY110" s="931"/>
      <c r="BZ110" s="931"/>
      <c r="CA110" s="931">
        <v>20190141</v>
      </c>
      <c r="CB110" s="931"/>
      <c r="CC110" s="931"/>
      <c r="CD110" s="931"/>
      <c r="CE110" s="931"/>
      <c r="CF110" s="944">
        <v>115</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43625</v>
      </c>
      <c r="BR111" s="926"/>
      <c r="BS111" s="926"/>
      <c r="BT111" s="926"/>
      <c r="BU111" s="926"/>
      <c r="BV111" s="926" t="s">
        <v>122</v>
      </c>
      <c r="BW111" s="926"/>
      <c r="BX111" s="926"/>
      <c r="BY111" s="926"/>
      <c r="BZ111" s="926"/>
      <c r="CA111" s="926">
        <v>26293</v>
      </c>
      <c r="CB111" s="926"/>
      <c r="CC111" s="926"/>
      <c r="CD111" s="926"/>
      <c r="CE111" s="926"/>
      <c r="CF111" s="920">
        <v>0.1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6230363</v>
      </c>
      <c r="BR112" s="926"/>
      <c r="BS112" s="926"/>
      <c r="BT112" s="926"/>
      <c r="BU112" s="926"/>
      <c r="BV112" s="926">
        <v>5431220</v>
      </c>
      <c r="BW112" s="926"/>
      <c r="BX112" s="926"/>
      <c r="BY112" s="926"/>
      <c r="BZ112" s="926"/>
      <c r="CA112" s="926">
        <v>9391113</v>
      </c>
      <c r="CB112" s="926"/>
      <c r="CC112" s="926"/>
      <c r="CD112" s="926"/>
      <c r="CE112" s="926"/>
      <c r="CF112" s="920">
        <v>53.5</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43625</v>
      </c>
      <c r="DH112" s="926"/>
      <c r="DI112" s="926"/>
      <c r="DJ112" s="926"/>
      <c r="DK112" s="926"/>
      <c r="DL112" s="926" t="s">
        <v>122</v>
      </c>
      <c r="DM112" s="926"/>
      <c r="DN112" s="926"/>
      <c r="DO112" s="926"/>
      <c r="DP112" s="926"/>
      <c r="DQ112" s="926">
        <v>26293</v>
      </c>
      <c r="DR112" s="926"/>
      <c r="DS112" s="926"/>
      <c r="DT112" s="926"/>
      <c r="DU112" s="926"/>
      <c r="DV112" s="927">
        <v>0.1</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691657</v>
      </c>
      <c r="AB113" s="938"/>
      <c r="AC113" s="938"/>
      <c r="AD113" s="938"/>
      <c r="AE113" s="939"/>
      <c r="AF113" s="940">
        <v>680362</v>
      </c>
      <c r="AG113" s="938"/>
      <c r="AH113" s="938"/>
      <c r="AI113" s="938"/>
      <c r="AJ113" s="939"/>
      <c r="AK113" s="940">
        <v>670482</v>
      </c>
      <c r="AL113" s="938"/>
      <c r="AM113" s="938"/>
      <c r="AN113" s="938"/>
      <c r="AO113" s="939"/>
      <c r="AP113" s="941">
        <v>3.8</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331273</v>
      </c>
      <c r="BR113" s="926"/>
      <c r="BS113" s="926"/>
      <c r="BT113" s="926"/>
      <c r="BU113" s="926"/>
      <c r="BV113" s="926">
        <v>277637</v>
      </c>
      <c r="BW113" s="926"/>
      <c r="BX113" s="926"/>
      <c r="BY113" s="926"/>
      <c r="BZ113" s="926"/>
      <c r="CA113" s="926">
        <v>260942</v>
      </c>
      <c r="CB113" s="926"/>
      <c r="CC113" s="926"/>
      <c r="CD113" s="926"/>
      <c r="CE113" s="926"/>
      <c r="CF113" s="920">
        <v>1.5</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55096</v>
      </c>
      <c r="AB114" s="959"/>
      <c r="AC114" s="959"/>
      <c r="AD114" s="959"/>
      <c r="AE114" s="960"/>
      <c r="AF114" s="961">
        <v>56194</v>
      </c>
      <c r="AG114" s="959"/>
      <c r="AH114" s="959"/>
      <c r="AI114" s="959"/>
      <c r="AJ114" s="960"/>
      <c r="AK114" s="961">
        <v>52459</v>
      </c>
      <c r="AL114" s="959"/>
      <c r="AM114" s="959"/>
      <c r="AN114" s="959"/>
      <c r="AO114" s="960"/>
      <c r="AP114" s="962">
        <v>0.3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3574566</v>
      </c>
      <c r="BR114" s="926"/>
      <c r="BS114" s="926"/>
      <c r="BT114" s="926"/>
      <c r="BU114" s="926"/>
      <c r="BV114" s="926">
        <v>3628183</v>
      </c>
      <c r="BW114" s="926"/>
      <c r="BX114" s="926"/>
      <c r="BY114" s="926"/>
      <c r="BZ114" s="926"/>
      <c r="CA114" s="926">
        <v>3618619</v>
      </c>
      <c r="CB114" s="926"/>
      <c r="CC114" s="926"/>
      <c r="CD114" s="926"/>
      <c r="CE114" s="926"/>
      <c r="CF114" s="920">
        <v>20.6</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3019</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3215712</v>
      </c>
      <c r="AB117" s="979"/>
      <c r="AC117" s="979"/>
      <c r="AD117" s="979"/>
      <c r="AE117" s="980"/>
      <c r="AF117" s="981">
        <v>3144957</v>
      </c>
      <c r="AG117" s="979"/>
      <c r="AH117" s="979"/>
      <c r="AI117" s="979"/>
      <c r="AJ117" s="980"/>
      <c r="AK117" s="981">
        <v>3087608</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293</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443</v>
      </c>
      <c r="BP119" s="1005"/>
      <c r="BQ119" s="999">
        <v>33155418</v>
      </c>
      <c r="BR119" s="1000"/>
      <c r="BS119" s="1000"/>
      <c r="BT119" s="1000"/>
      <c r="BU119" s="1000"/>
      <c r="BV119" s="1000">
        <v>30414267</v>
      </c>
      <c r="BW119" s="1000"/>
      <c r="BX119" s="1000"/>
      <c r="BY119" s="1000"/>
      <c r="BZ119" s="1000"/>
      <c r="CA119" s="1000">
        <v>33487108</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28219495</v>
      </c>
      <c r="BR120" s="931"/>
      <c r="BS120" s="931"/>
      <c r="BT120" s="931"/>
      <c r="BU120" s="931"/>
      <c r="BV120" s="931">
        <v>30317452</v>
      </c>
      <c r="BW120" s="931"/>
      <c r="BX120" s="931"/>
      <c r="BY120" s="931"/>
      <c r="BZ120" s="931"/>
      <c r="CA120" s="931">
        <v>31026915</v>
      </c>
      <c r="CB120" s="931"/>
      <c r="CC120" s="931"/>
      <c r="CD120" s="931"/>
      <c r="CE120" s="931"/>
      <c r="CF120" s="944">
        <v>176.8</v>
      </c>
      <c r="CG120" s="945"/>
      <c r="CH120" s="945"/>
      <c r="CI120" s="945"/>
      <c r="CJ120" s="945"/>
      <c r="CK120" s="1006" t="s">
        <v>447</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2107816</v>
      </c>
      <c r="DH120" s="931"/>
      <c r="DI120" s="931"/>
      <c r="DJ120" s="931"/>
      <c r="DK120" s="931"/>
      <c r="DL120" s="931">
        <v>1760235</v>
      </c>
      <c r="DM120" s="931"/>
      <c r="DN120" s="931"/>
      <c r="DO120" s="931"/>
      <c r="DP120" s="931"/>
      <c r="DQ120" s="931">
        <v>6062231</v>
      </c>
      <c r="DR120" s="931"/>
      <c r="DS120" s="931"/>
      <c r="DT120" s="931"/>
      <c r="DU120" s="931"/>
      <c r="DV120" s="932">
        <v>34.5</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3019</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2187037</v>
      </c>
      <c r="BR121" s="926"/>
      <c r="BS121" s="926"/>
      <c r="BT121" s="926"/>
      <c r="BU121" s="926"/>
      <c r="BV121" s="926">
        <v>1942561</v>
      </c>
      <c r="BW121" s="926"/>
      <c r="BX121" s="926"/>
      <c r="BY121" s="926"/>
      <c r="BZ121" s="926"/>
      <c r="CA121" s="926">
        <v>1852026</v>
      </c>
      <c r="CB121" s="926"/>
      <c r="CC121" s="926"/>
      <c r="CD121" s="926"/>
      <c r="CE121" s="926"/>
      <c r="CF121" s="920">
        <v>10.6</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v>4063246</v>
      </c>
      <c r="DH121" s="926"/>
      <c r="DI121" s="926"/>
      <c r="DJ121" s="926"/>
      <c r="DK121" s="926"/>
      <c r="DL121" s="926">
        <v>3612144</v>
      </c>
      <c r="DM121" s="926"/>
      <c r="DN121" s="926"/>
      <c r="DO121" s="926"/>
      <c r="DP121" s="926"/>
      <c r="DQ121" s="926">
        <v>3272457</v>
      </c>
      <c r="DR121" s="926"/>
      <c r="DS121" s="926"/>
      <c r="DT121" s="926"/>
      <c r="DU121" s="926"/>
      <c r="DV121" s="927">
        <v>18.600000000000001</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31708581</v>
      </c>
      <c r="BR122" s="1000"/>
      <c r="BS122" s="1000"/>
      <c r="BT122" s="1000"/>
      <c r="BU122" s="1000"/>
      <c r="BV122" s="1000">
        <v>29689224</v>
      </c>
      <c r="BW122" s="1000"/>
      <c r="BX122" s="1000"/>
      <c r="BY122" s="1000"/>
      <c r="BZ122" s="1000"/>
      <c r="CA122" s="1000">
        <v>28036354</v>
      </c>
      <c r="CB122" s="1000"/>
      <c r="CC122" s="1000"/>
      <c r="CD122" s="1000"/>
      <c r="CE122" s="1000"/>
      <c r="CF122" s="1017">
        <v>159.69999999999999</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59301</v>
      </c>
      <c r="DH122" s="926"/>
      <c r="DI122" s="926"/>
      <c r="DJ122" s="926"/>
      <c r="DK122" s="926"/>
      <c r="DL122" s="926">
        <v>58841</v>
      </c>
      <c r="DM122" s="926"/>
      <c r="DN122" s="926"/>
      <c r="DO122" s="926"/>
      <c r="DP122" s="926"/>
      <c r="DQ122" s="926">
        <v>56425</v>
      </c>
      <c r="DR122" s="926"/>
      <c r="DS122" s="926"/>
      <c r="DT122" s="926"/>
      <c r="DU122" s="926"/>
      <c r="DV122" s="927">
        <v>0.3</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451</v>
      </c>
      <c r="BP123" s="1005"/>
      <c r="BQ123" s="1063">
        <v>62115113</v>
      </c>
      <c r="BR123" s="1064"/>
      <c r="BS123" s="1064"/>
      <c r="BT123" s="1064"/>
      <c r="BU123" s="1064"/>
      <c r="BV123" s="1064">
        <v>61949237</v>
      </c>
      <c r="BW123" s="1064"/>
      <c r="BX123" s="1064"/>
      <c r="BY123" s="1064"/>
      <c r="BZ123" s="1064"/>
      <c r="CA123" s="1064">
        <v>60915295</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248305</v>
      </c>
      <c r="AB128" s="1046"/>
      <c r="AC128" s="1046"/>
      <c r="AD128" s="1046"/>
      <c r="AE128" s="1047"/>
      <c r="AF128" s="1048">
        <v>262844</v>
      </c>
      <c r="AG128" s="1046"/>
      <c r="AH128" s="1046"/>
      <c r="AI128" s="1046"/>
      <c r="AJ128" s="1047"/>
      <c r="AK128" s="1048">
        <v>300057</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12.46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19396790</v>
      </c>
      <c r="AB129" s="959"/>
      <c r="AC129" s="959"/>
      <c r="AD129" s="959"/>
      <c r="AE129" s="960"/>
      <c r="AF129" s="961">
        <v>19761515</v>
      </c>
      <c r="AG129" s="959"/>
      <c r="AH129" s="959"/>
      <c r="AI129" s="959"/>
      <c r="AJ129" s="960"/>
      <c r="AK129" s="961">
        <v>20404873</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17.46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2928273</v>
      </c>
      <c r="AB130" s="959"/>
      <c r="AC130" s="959"/>
      <c r="AD130" s="959"/>
      <c r="AE130" s="960"/>
      <c r="AF130" s="961">
        <v>2874305</v>
      </c>
      <c r="AG130" s="959"/>
      <c r="AH130" s="959"/>
      <c r="AI130" s="959"/>
      <c r="AJ130" s="960"/>
      <c r="AK130" s="961">
        <v>2853687</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0</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16468517</v>
      </c>
      <c r="AB131" s="986"/>
      <c r="AC131" s="986"/>
      <c r="AD131" s="986"/>
      <c r="AE131" s="987"/>
      <c r="AF131" s="985">
        <v>16887210</v>
      </c>
      <c r="AG131" s="986"/>
      <c r="AH131" s="986"/>
      <c r="AI131" s="986"/>
      <c r="AJ131" s="987"/>
      <c r="AK131" s="985">
        <v>17551186</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0.237629168</v>
      </c>
      <c r="AB132" s="1097"/>
      <c r="AC132" s="1097"/>
      <c r="AD132" s="1097"/>
      <c r="AE132" s="1098"/>
      <c r="AF132" s="1099">
        <v>4.6236174999999997E-2</v>
      </c>
      <c r="AG132" s="1097"/>
      <c r="AH132" s="1097"/>
      <c r="AI132" s="1097"/>
      <c r="AJ132" s="1098"/>
      <c r="AK132" s="1099">
        <v>-0.37681784000000001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0.7</v>
      </c>
      <c r="AB133" s="1080"/>
      <c r="AC133" s="1080"/>
      <c r="AD133" s="1080"/>
      <c r="AE133" s="1081"/>
      <c r="AF133" s="1079">
        <v>0.4</v>
      </c>
      <c r="AG133" s="1080"/>
      <c r="AH133" s="1080"/>
      <c r="AI133" s="1080"/>
      <c r="AJ133" s="1081"/>
      <c r="AK133" s="1079">
        <v>0</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35GXIEblwLhkN58miEb39SCYFpMqbMdsbYunpkFW7AkwLpRKPkRvk0tKg/l//EXCRur/E5tnkQkBRq78X1Mg==" saltValue="9Vk1aLZ35dIepbpXAxJu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ScqVEC72KRqHZ7FpqbA1fOxh+VAqaM4B7u8wvrKtvW38DDV9t6nPPQ/tnM7T7XDvVdMEu+sLvhpbHH0SvMKRA==" saltValue="atgcCSRpLu1Bsb2S+cDf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zXyg+7OS85AcRQkB+iLeya31Pr4gfopN/gt5dhxX5RucR3hB1XEXtF75MWCm2OB7mqDIAPmN7G3MSHFqi63KQ==" saltValue="MR7DuY+lmLjf4s2ZlQo+0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5641885</v>
      </c>
      <c r="AP9" s="269">
        <v>68852</v>
      </c>
      <c r="AQ9" s="270">
        <v>80646</v>
      </c>
      <c r="AR9" s="271">
        <v>-14.6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633953</v>
      </c>
      <c r="AP10" s="272">
        <v>7737</v>
      </c>
      <c r="AQ10" s="273">
        <v>6637</v>
      </c>
      <c r="AR10" s="274">
        <v>16.600000000000001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619177</v>
      </c>
      <c r="AP11" s="272">
        <v>7556</v>
      </c>
      <c r="AQ11" s="273">
        <v>1119</v>
      </c>
      <c r="AR11" s="274">
        <v>575.20000000000005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8</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206593</v>
      </c>
      <c r="AP13" s="272">
        <v>2521</v>
      </c>
      <c r="AQ13" s="273">
        <v>2502</v>
      </c>
      <c r="AR13" s="274">
        <v>0.8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106767</v>
      </c>
      <c r="AP14" s="272">
        <v>1303</v>
      </c>
      <c r="AQ14" s="273">
        <v>1863</v>
      </c>
      <c r="AR14" s="274">
        <v>-30.1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-284308</v>
      </c>
      <c r="AP15" s="272">
        <v>-3470</v>
      </c>
      <c r="AQ15" s="273">
        <v>-4800</v>
      </c>
      <c r="AR15" s="274">
        <v>-27.7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6924067</v>
      </c>
      <c r="AP16" s="272">
        <v>84500</v>
      </c>
      <c r="AQ16" s="273">
        <v>87975</v>
      </c>
      <c r="AR16" s="274">
        <v>-3.9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6.99</v>
      </c>
      <c r="AP21" s="286">
        <v>7.71</v>
      </c>
      <c r="AQ21" s="287">
        <v>-0.72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99</v>
      </c>
      <c r="AP22" s="291">
        <v>98.3</v>
      </c>
      <c r="AQ22" s="292">
        <v>0.7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2364667</v>
      </c>
      <c r="AP32" s="300">
        <v>28858</v>
      </c>
      <c r="AQ32" s="301">
        <v>41451</v>
      </c>
      <c r="AR32" s="302">
        <v>-30.4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35</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670482</v>
      </c>
      <c r="AP35" s="300">
        <v>8182</v>
      </c>
      <c r="AQ35" s="301">
        <v>11775</v>
      </c>
      <c r="AR35" s="302">
        <v>-30.5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52459</v>
      </c>
      <c r="AP36" s="300">
        <v>640</v>
      </c>
      <c r="AQ36" s="301">
        <v>2188</v>
      </c>
      <c r="AR36" s="302">
        <v>-70.7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531</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1</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-300057</v>
      </c>
      <c r="AP39" s="300">
        <v>-3662</v>
      </c>
      <c r="AQ39" s="301">
        <v>-5414</v>
      </c>
      <c r="AR39" s="302">
        <v>-32.4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-2853687</v>
      </c>
      <c r="AP40" s="300">
        <v>-34826</v>
      </c>
      <c r="AQ40" s="301">
        <v>-35360</v>
      </c>
      <c r="AR40" s="302">
        <v>-1.5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-66136</v>
      </c>
      <c r="AP41" s="300">
        <v>-807</v>
      </c>
      <c r="AQ41" s="301">
        <v>15207</v>
      </c>
      <c r="AR41" s="302">
        <v>-105.3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3071021</v>
      </c>
      <c r="AN51" s="322">
        <v>37295</v>
      </c>
      <c r="AO51" s="323">
        <v>22.6</v>
      </c>
      <c r="AP51" s="324">
        <v>63812</v>
      </c>
      <c r="AQ51" s="325">
        <v>2.2999999999999998</v>
      </c>
      <c r="AR51" s="326">
        <v>20.3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961397</v>
      </c>
      <c r="AN52" s="330">
        <v>11676</v>
      </c>
      <c r="AO52" s="331">
        <v>78.599999999999994</v>
      </c>
      <c r="AP52" s="332">
        <v>33848</v>
      </c>
      <c r="AQ52" s="333">
        <v>-4.2</v>
      </c>
      <c r="AR52" s="334">
        <v>82.8</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2529027</v>
      </c>
      <c r="AN53" s="322">
        <v>30804</v>
      </c>
      <c r="AO53" s="323">
        <v>-17.399999999999999</v>
      </c>
      <c r="AP53" s="324">
        <v>54225</v>
      </c>
      <c r="AQ53" s="325">
        <v>-15</v>
      </c>
      <c r="AR53" s="326">
        <v>-2.4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864909</v>
      </c>
      <c r="AN54" s="330">
        <v>10535</v>
      </c>
      <c r="AO54" s="331">
        <v>-9.8000000000000007</v>
      </c>
      <c r="AP54" s="332">
        <v>27337</v>
      </c>
      <c r="AQ54" s="333">
        <v>-19.2</v>
      </c>
      <c r="AR54" s="334">
        <v>9.4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2474563</v>
      </c>
      <c r="AN55" s="322">
        <v>30168</v>
      </c>
      <c r="AO55" s="323">
        <v>-2.1</v>
      </c>
      <c r="AP55" s="324">
        <v>54016</v>
      </c>
      <c r="AQ55" s="325">
        <v>-0.4</v>
      </c>
      <c r="AR55" s="326">
        <v>-1.7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959195</v>
      </c>
      <c r="AN56" s="330">
        <v>11694</v>
      </c>
      <c r="AO56" s="331">
        <v>11</v>
      </c>
      <c r="AP56" s="332">
        <v>28078</v>
      </c>
      <c r="AQ56" s="333">
        <v>2.7</v>
      </c>
      <c r="AR56" s="334">
        <v>8.3000000000000007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3131271</v>
      </c>
      <c r="AN57" s="322">
        <v>38245</v>
      </c>
      <c r="AO57" s="323">
        <v>26.8</v>
      </c>
      <c r="AP57" s="324">
        <v>52786</v>
      </c>
      <c r="AQ57" s="325">
        <v>-2.2999999999999998</v>
      </c>
      <c r="AR57" s="326">
        <v>29.1</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1558877</v>
      </c>
      <c r="AN58" s="330">
        <v>19040</v>
      </c>
      <c r="AO58" s="331">
        <v>62.8</v>
      </c>
      <c r="AP58" s="332">
        <v>28742</v>
      </c>
      <c r="AQ58" s="333">
        <v>2.4</v>
      </c>
      <c r="AR58" s="334">
        <v>60.4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6882410</v>
      </c>
      <c r="AN59" s="322">
        <v>83991</v>
      </c>
      <c r="AO59" s="323">
        <v>119.6</v>
      </c>
      <c r="AP59" s="324">
        <v>58465</v>
      </c>
      <c r="AQ59" s="325">
        <v>10.8</v>
      </c>
      <c r="AR59" s="326">
        <v>108.8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3961627</v>
      </c>
      <c r="AN60" s="330">
        <v>48347</v>
      </c>
      <c r="AO60" s="331">
        <v>153.9</v>
      </c>
      <c r="AP60" s="332">
        <v>34452</v>
      </c>
      <c r="AQ60" s="333">
        <v>19.899999999999999</v>
      </c>
      <c r="AR60" s="334">
        <v>134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3617658</v>
      </c>
      <c r="AN61" s="337">
        <v>44101</v>
      </c>
      <c r="AO61" s="338">
        <v>29.9</v>
      </c>
      <c r="AP61" s="339">
        <v>56661</v>
      </c>
      <c r="AQ61" s="340">
        <v>-0.9</v>
      </c>
      <c r="AR61" s="326">
        <v>30.8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1661201</v>
      </c>
      <c r="AN62" s="330">
        <v>20258</v>
      </c>
      <c r="AO62" s="331">
        <v>59.3</v>
      </c>
      <c r="AP62" s="332">
        <v>30491</v>
      </c>
      <c r="AQ62" s="333">
        <v>0.3</v>
      </c>
      <c r="AR62" s="334">
        <v>59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EzDH8EElAkkOu5Z3kHpx3Ju35RXwIGqI7BfcIiAh/I21tGoSI/8f7A9C+QbtoXP3CNF7QvXthr+OS1Sg0pTcw==" saltValue="QFbt+wDF+uNQej1DmbK/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O21IAQJgR/TJYxYmxqLt3jL7H2Mb9X2FN4hVLdpWC79C2pUny07wkzX/MRDNe5OzagSq6aQrpZggWl43t6MBQw==" saltValue="loTCCZxseTYQZv7gd/uJ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9kk4MT0uaVoEkcA3J/O/41Qcc+gB3KrZG4epwkR3R7JsqK3zOkpw46V7TavoCwfHFJcXunvmhgloXREFQ/alvw==" saltValue="DpiR2YsOHcaLF7RjBviU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21.45</v>
      </c>
      <c r="G47" s="12">
        <v>25.66</v>
      </c>
      <c r="H47" s="12">
        <v>27.42</v>
      </c>
      <c r="I47" s="12">
        <v>27.46</v>
      </c>
      <c r="J47" s="13">
        <v>27.61</v>
      </c>
    </row>
    <row r="48" spans="2:10" ht="57.75" customHeight="1" x14ac:dyDescent="0.2">
      <c r="B48" s="14"/>
      <c r="C48" s="1141" t="s">
        <v>4</v>
      </c>
      <c r="D48" s="1141"/>
      <c r="E48" s="1142"/>
      <c r="F48" s="15">
        <v>4.3499999999999996</v>
      </c>
      <c r="G48" s="16">
        <v>5.63</v>
      </c>
      <c r="H48" s="16">
        <v>4.17</v>
      </c>
      <c r="I48" s="16">
        <v>4.58</v>
      </c>
      <c r="J48" s="17">
        <v>2.97</v>
      </c>
    </row>
    <row r="49" spans="2:10" ht="57.75" customHeight="1" thickBot="1" x14ac:dyDescent="0.25">
      <c r="B49" s="18"/>
      <c r="C49" s="1143" t="s">
        <v>5</v>
      </c>
      <c r="D49" s="1143"/>
      <c r="E49" s="1144"/>
      <c r="F49" s="19">
        <v>0.68</v>
      </c>
      <c r="G49" s="20">
        <v>7.83</v>
      </c>
      <c r="H49" s="20">
        <v>1.72</v>
      </c>
      <c r="I49" s="20">
        <v>1.03</v>
      </c>
      <c r="J49" s="21">
        <v>3.84</v>
      </c>
    </row>
    <row r="50" spans="2:10" ht="13" x14ac:dyDescent="0.2"/>
  </sheetData>
  <sheetProtection algorithmName="SHA-512" hashValue="pSP6Fl58FlbDl6TbakqtIJszDNG0rgC81Xr+ooHqXEnjPPOtxnkdmdorf/lJ6ogJm0o1nqmDxy16OdvM78Af3w==" saltValue="9/eZ6HIbJ4cow13qP3nO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松川　卓哉</cp:lastModifiedBy>
  <cp:lastPrinted>2026-03-10T06:25:14Z</cp:lastPrinted>
  <dcterms:created xsi:type="dcterms:W3CDTF">2026-02-23T07:25:17Z</dcterms:created>
  <dcterms:modified xsi:type="dcterms:W3CDTF">2026-03-26T06:15:12Z</dcterms:modified>
  <cp:category/>
</cp:coreProperties>
</file>