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charts/chart2.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ml.chartshapes+xml"/>
  <Override PartName="/xl/charts/chart4.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drawings/drawing11.xml" ContentType="application/vnd.openxmlformats-officedocument.drawingml.chartshapes+xml"/>
  <Override PartName="/xl/charts/chart6.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7.xml" ContentType="application/vnd.openxmlformats-officedocument.drawingml.chart+xml"/>
  <Override PartName="/xl/drawings/drawing14.xml" ContentType="application/vnd.openxmlformats-officedocument.drawingml.chartshapes+xml"/>
  <Override PartName="/xl/charts/chart8.xml" ContentType="application/vnd.openxmlformats-officedocument.drawingml.chart+xml"/>
  <Override PartName="/xl/drawings/drawing15.xml" ContentType="application/vnd.openxmlformats-officedocument.drawingml.chartshapes+xml"/>
  <Override PartName="/xl/charts/chart9.xml" ContentType="application/vnd.openxmlformats-officedocument.drawingml.chart+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ml.chartshapes+xml"/>
  <Override PartName="/xl/charts/chart12.xml" ContentType="application/vnd.openxmlformats-officedocument.drawingml.chart+xml"/>
  <Override PartName="/xl/drawings/drawing1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oho-nas\部署\02_総合政策部\企画課\業務キャビネット\01_Ｒ７年度業務キャビネット\【183101】統計調査推進事業\令和7年版近江八幡市統計書\06_完成版\令和7年近江八幡市統計書(Excel版)\"/>
    </mc:Choice>
  </mc:AlternateContent>
  <xr:revisionPtr revIDLastSave="0" documentId="13_ncr:1_{279F7A71-DF43-415E-A6D0-FBA65D37B775}" xr6:coauthVersionLast="47" xr6:coauthVersionMax="47" xr10:uidLastSave="{00000000-0000-0000-0000-000000000000}"/>
  <bookViews>
    <workbookView xWindow="-108" yWindow="-108" windowWidth="23256" windowHeight="13896" tabRatio="715" firstSheet="2" activeTab="3" xr2:uid="{00000000-000D-0000-FFFF-FFFF00000000}"/>
  </bookViews>
  <sheets>
    <sheet name="表紙" sheetId="7" r:id="rId1"/>
    <sheet name="市民憲章" sheetId="22" r:id="rId2"/>
    <sheet name="凡例" sheetId="4" r:id="rId3"/>
    <sheet name="総目次" sheetId="10" r:id="rId4"/>
    <sheet name="細目次" sheetId="5" r:id="rId5"/>
    <sheet name="統計図表" sheetId="14" r:id="rId6"/>
    <sheet name="市民のくらし" sheetId="11" r:id="rId7"/>
    <sheet name="集中地図" sheetId="13" r:id="rId8"/>
    <sheet name="人口" sheetId="2" r:id="rId9"/>
    <sheet name="人口ピラミッド" sheetId="16" r:id="rId10"/>
    <sheet name="産業別就業人口" sheetId="17" r:id="rId11"/>
    <sheet name="製造事業所数" sheetId="18" r:id="rId12"/>
    <sheet name="農業の推移" sheetId="19" r:id="rId13"/>
    <sheet name="商店・従業者数" sheetId="21" r:id="rId14"/>
    <sheet name="統計表" sheetId="12" r:id="rId15"/>
  </sheets>
  <definedNames>
    <definedName name="_xlnm.Print_Area" localSheetId="4">細目次!$A$1:$J$134</definedName>
    <definedName name="_xlnm.Print_Area" localSheetId="10">産業別就業人口!$A$1:$J$61</definedName>
    <definedName name="_xlnm.Print_Area" localSheetId="6">市民のくらし!$A$1:$L$47</definedName>
    <definedName name="_xlnm.Print_Area" localSheetId="1">市民憲章!$A$1:$J$29</definedName>
    <definedName name="_xlnm.Print_Area" localSheetId="7">集中地図!$A$3:$H$50</definedName>
    <definedName name="_xlnm.Print_Area" localSheetId="13">商店・従業者数!$A$1:$J$61</definedName>
    <definedName name="_xlnm.Print_Area" localSheetId="8">人口!$A$1:$K$62</definedName>
    <definedName name="_xlnm.Print_Area" localSheetId="9">人口ピラミッド!$A$1:$J$60</definedName>
    <definedName name="_xlnm.Print_Area" localSheetId="11">製造事業所数!$A$1:$J$62</definedName>
    <definedName name="_xlnm.Print_Area" localSheetId="3">総目次!$A$1:$H$39</definedName>
    <definedName name="_xlnm.Print_Area" localSheetId="14">統計表!$A$1:$T$17</definedName>
    <definedName name="_xlnm.Print_Area" localSheetId="12">農業の推移!$A$1:$J$60</definedName>
    <definedName name="_xlnm.Print_Area" localSheetId="0">表紙!$A$1:$I$44</definedName>
    <definedName name="_xlnm.Print_Area" localSheetId="2">凡例!$A$1:$L$21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0" i="21" l="1"/>
  <c r="AB32" i="19" l="1"/>
  <c r="S20" i="16" l="1"/>
  <c r="S22" i="11" l="1"/>
  <c r="S16" i="11"/>
  <c r="S10" i="11"/>
  <c r="S7" i="11"/>
  <c r="S4" i="11"/>
  <c r="S37" i="11"/>
  <c r="S34" i="11"/>
  <c r="S31" i="11"/>
  <c r="S28" i="11"/>
  <c r="S19" i="11"/>
  <c r="S13" i="11"/>
  <c r="R41" i="21"/>
  <c r="R27" i="16"/>
  <c r="Q27" i="16"/>
  <c r="S26" i="16"/>
  <c r="S25" i="16"/>
  <c r="S24" i="16"/>
  <c r="S23" i="16"/>
  <c r="S22" i="16"/>
  <c r="S21" i="16"/>
  <c r="S18" i="16"/>
  <c r="S17" i="16"/>
  <c r="S16" i="16"/>
  <c r="S15" i="16"/>
  <c r="S14" i="16"/>
  <c r="S13" i="16"/>
  <c r="S12" i="16"/>
  <c r="S11" i="16"/>
  <c r="S10" i="16"/>
  <c r="S9" i="16"/>
  <c r="S8" i="16"/>
  <c r="S7" i="16"/>
  <c r="S6" i="16"/>
  <c r="U15" i="17"/>
  <c r="S18" i="2"/>
  <c r="T18" i="2"/>
  <c r="R18" i="2"/>
  <c r="S62" i="2"/>
  <c r="S61" i="2"/>
  <c r="S60" i="2"/>
  <c r="S56" i="2"/>
  <c r="R62" i="2"/>
  <c r="R61" i="2"/>
  <c r="R60" i="2"/>
  <c r="Q62" i="2"/>
  <c r="Q61" i="2"/>
  <c r="Q60" i="2"/>
  <c r="S52" i="2"/>
  <c r="Q52" i="2"/>
  <c r="U14" i="17"/>
  <c r="R17" i="2"/>
  <c r="S17" i="2" s="1"/>
  <c r="T17" i="2" s="1"/>
  <c r="AA39" i="18"/>
  <c r="Q12" i="17"/>
  <c r="R12" i="17"/>
  <c r="U13" i="17"/>
  <c r="AB33" i="19"/>
  <c r="R15" i="19"/>
  <c r="Q15" i="19"/>
  <c r="R14" i="19"/>
  <c r="Q14" i="19"/>
  <c r="Q46" i="2"/>
  <c r="Q59" i="2" s="1"/>
  <c r="R13" i="19"/>
  <c r="Q13" i="19"/>
  <c r="R12" i="19"/>
  <c r="Q12" i="19"/>
  <c r="R11" i="19"/>
  <c r="Q11" i="19"/>
  <c r="R10" i="19"/>
  <c r="Q10" i="19"/>
  <c r="R9" i="19"/>
  <c r="Q9" i="19"/>
  <c r="R8" i="19"/>
  <c r="Q8" i="19"/>
  <c r="X34" i="18"/>
  <c r="X33" i="18"/>
  <c r="X32" i="18"/>
  <c r="X31" i="18"/>
  <c r="X30" i="18"/>
  <c r="X29" i="18"/>
  <c r="X28" i="18"/>
  <c r="X27" i="18"/>
  <c r="X26" i="18"/>
  <c r="X25" i="18"/>
  <c r="X24" i="18"/>
  <c r="X23" i="18"/>
  <c r="X22" i="18"/>
  <c r="X21" i="18"/>
  <c r="X17" i="18"/>
  <c r="X16" i="18"/>
  <c r="X15" i="18"/>
  <c r="X14" i="18"/>
  <c r="X13" i="18"/>
  <c r="X12" i="18"/>
  <c r="X11" i="18"/>
  <c r="X10" i="18"/>
  <c r="X9" i="18"/>
  <c r="X8" i="18"/>
  <c r="X7" i="18"/>
  <c r="X6" i="18"/>
  <c r="X5" i="18"/>
  <c r="X4" i="18"/>
  <c r="V39" i="17"/>
  <c r="U39" i="17"/>
  <c r="T39" i="17"/>
  <c r="S39" i="17"/>
  <c r="R39" i="17"/>
  <c r="Q39" i="17"/>
  <c r="V38" i="17"/>
  <c r="U38" i="17"/>
  <c r="T38" i="17"/>
  <c r="S38" i="17"/>
  <c r="R38" i="17"/>
  <c r="Q38" i="17"/>
  <c r="V37" i="17"/>
  <c r="U37" i="17"/>
  <c r="T37" i="17"/>
  <c r="S37" i="17"/>
  <c r="R37" i="17"/>
  <c r="Q37" i="17"/>
  <c r="V36" i="17"/>
  <c r="U36" i="17"/>
  <c r="T36" i="17"/>
  <c r="S36" i="17"/>
  <c r="R36" i="17"/>
  <c r="Q36" i="17"/>
  <c r="V35" i="17"/>
  <c r="U35" i="17"/>
  <c r="T35" i="17"/>
  <c r="S35" i="17"/>
  <c r="R35" i="17"/>
  <c r="Q35" i="17"/>
  <c r="AB21" i="17"/>
  <c r="AB20" i="17"/>
  <c r="AB19" i="17"/>
  <c r="AB18" i="17"/>
  <c r="AB17" i="17"/>
  <c r="AB16" i="17"/>
  <c r="AB12" i="17"/>
  <c r="T12" i="17"/>
  <c r="U12" i="17"/>
  <c r="S12" i="17"/>
  <c r="AB11" i="17"/>
  <c r="T11" i="17"/>
  <c r="S11" i="17"/>
  <c r="R11" i="17"/>
  <c r="Q11" i="17"/>
  <c r="U11" i="17" s="1"/>
  <c r="AB10" i="17"/>
  <c r="T10" i="17"/>
  <c r="S10" i="17"/>
  <c r="R10" i="17"/>
  <c r="Q10" i="17"/>
  <c r="U10" i="17" s="1"/>
  <c r="AB9" i="17"/>
  <c r="T9" i="17"/>
  <c r="S9" i="17"/>
  <c r="R9" i="17"/>
  <c r="U9" i="17" s="1"/>
  <c r="Q9" i="17"/>
  <c r="AB8" i="17"/>
  <c r="T8" i="17"/>
  <c r="S8" i="17"/>
  <c r="R8" i="17"/>
  <c r="Q8" i="17"/>
  <c r="U8" i="17" s="1"/>
  <c r="AB7" i="17"/>
  <c r="T7" i="17"/>
  <c r="S7" i="17"/>
  <c r="R7" i="17"/>
  <c r="U7" i="17" s="1"/>
  <c r="Q7" i="17"/>
  <c r="Q15" i="2"/>
  <c r="R16" i="2"/>
  <c r="S16" i="2" s="1"/>
  <c r="T16" i="2" s="1"/>
  <c r="S46" i="2"/>
  <c r="S59" i="2" s="1"/>
  <c r="R46" i="2"/>
  <c r="R59" i="2" s="1"/>
  <c r="S45" i="2"/>
  <c r="S58" i="2" s="1"/>
  <c r="R45" i="2"/>
  <c r="R58" i="2" s="1"/>
  <c r="Q45" i="2"/>
  <c r="Q58" i="2" s="1"/>
  <c r="S44" i="2"/>
  <c r="S57" i="2" s="1"/>
  <c r="R44" i="2"/>
  <c r="R57" i="2" s="1"/>
  <c r="Q44" i="2"/>
  <c r="Q57" i="2" s="1"/>
  <c r="S43" i="2"/>
  <c r="R43" i="2"/>
  <c r="R56" i="2" s="1"/>
  <c r="Q43" i="2"/>
  <c r="Q56" i="2" s="1"/>
  <c r="S42" i="2"/>
  <c r="S55" i="2" s="1"/>
  <c r="R42" i="2"/>
  <c r="R55" i="2" s="1"/>
  <c r="Q42" i="2"/>
  <c r="Q55" i="2" s="1"/>
  <c r="S41" i="2"/>
  <c r="R41" i="2"/>
  <c r="R54" i="2" s="1"/>
  <c r="Q41" i="2"/>
  <c r="Q54" i="2" s="1"/>
  <c r="S40" i="2"/>
  <c r="S53" i="2" s="1"/>
  <c r="R40" i="2"/>
  <c r="R53" i="2" s="1"/>
  <c r="Q40" i="2"/>
  <c r="Q53" i="2" s="1"/>
  <c r="S39" i="2"/>
  <c r="R39" i="2"/>
  <c r="R52" i="2" s="1"/>
  <c r="Q39" i="2"/>
  <c r="Q12" i="2"/>
  <c r="R13" i="2"/>
  <c r="S13" i="2" s="1"/>
  <c r="T13" i="2" s="1"/>
  <c r="R12" i="2"/>
  <c r="S12" i="2"/>
  <c r="T12" i="2"/>
  <c r="Q11" i="2"/>
  <c r="R11" i="2"/>
  <c r="S11" i="2" s="1"/>
  <c r="T11" i="2" s="1"/>
  <c r="Q10" i="2"/>
  <c r="Q9" i="2"/>
  <c r="R9" i="2"/>
  <c r="S9" i="2" s="1"/>
  <c r="T9" i="2" s="1"/>
  <c r="R10" i="2"/>
  <c r="S10" i="2"/>
  <c r="T10" i="2"/>
  <c r="Q8" i="2"/>
  <c r="R8" i="2"/>
  <c r="S8" i="2" s="1"/>
  <c r="T8" i="2" s="1"/>
  <c r="Q7" i="2"/>
  <c r="Q6" i="2"/>
  <c r="R7" i="2" s="1"/>
  <c r="S7" i="2" s="1"/>
  <c r="T7" i="2" s="1"/>
  <c r="R6" i="2"/>
  <c r="S6" i="2"/>
  <c r="T6" i="2" s="1"/>
  <c r="Q14" i="2"/>
  <c r="R15" i="2"/>
  <c r="S15" i="2" s="1"/>
  <c r="T15" i="2" s="1"/>
  <c r="Q13" i="2"/>
  <c r="Q5" i="2"/>
  <c r="X30" i="2"/>
  <c r="Y30" i="2" s="1"/>
  <c r="Z30" i="2" s="1"/>
  <c r="X29" i="2"/>
  <c r="Y29" i="2"/>
  <c r="Z29" i="2"/>
  <c r="X28" i="2"/>
  <c r="Y28" i="2"/>
  <c r="Z28" i="2" s="1"/>
  <c r="X27" i="2"/>
  <c r="Y27" i="2" s="1"/>
  <c r="Z27" i="2" s="1"/>
  <c r="X26" i="2"/>
  <c r="Y26" i="2" s="1"/>
  <c r="Z26" i="2" s="1"/>
  <c r="X25" i="2"/>
  <c r="Y25" i="2"/>
  <c r="Z25" i="2"/>
  <c r="X24" i="2"/>
  <c r="Y24" i="2"/>
  <c r="Z24" i="2" s="1"/>
  <c r="X23" i="2"/>
  <c r="Y23" i="2" s="1"/>
  <c r="Z23" i="2" s="1"/>
  <c r="X22" i="2"/>
  <c r="Y22" i="2" s="1"/>
  <c r="Z22" i="2" s="1"/>
  <c r="X21" i="2"/>
  <c r="Y21" i="2"/>
  <c r="Z21" i="2"/>
  <c r="X15" i="2"/>
  <c r="Y15" i="2"/>
  <c r="Z15" i="2" s="1"/>
  <c r="X14" i="2"/>
  <c r="Y14" i="2" s="1"/>
  <c r="Z14" i="2" s="1"/>
  <c r="X13" i="2"/>
  <c r="Y13" i="2" s="1"/>
  <c r="Z13" i="2" s="1"/>
  <c r="X12" i="2"/>
  <c r="Y12" i="2"/>
  <c r="Z12" i="2"/>
  <c r="X11" i="2"/>
  <c r="Y11" i="2"/>
  <c r="Z11" i="2" s="1"/>
  <c r="X10" i="2"/>
  <c r="Y10" i="2" s="1"/>
  <c r="Z10" i="2" s="1"/>
  <c r="X9" i="2"/>
  <c r="Y9" i="2"/>
  <c r="Z9" i="2" s="1"/>
  <c r="X8" i="2"/>
  <c r="Y8" i="2"/>
  <c r="Z8" i="2"/>
  <c r="X7" i="2"/>
  <c r="Y7" i="2"/>
  <c r="Z7" i="2" s="1"/>
  <c r="X6" i="2"/>
  <c r="Y6" i="2" s="1"/>
  <c r="Z6" i="2" s="1"/>
  <c r="R14" i="2"/>
  <c r="S14" i="2" s="1"/>
  <c r="T14" i="2" s="1"/>
  <c r="S54" i="2" l="1"/>
  <c r="S27" i="16"/>
  <c r="U41" i="21"/>
  <c r="V41" i="21"/>
  <c r="T41" i="21"/>
  <c r="S41" i="21"/>
  <c r="W41" i="21"/>
  <c r="Q41" i="21"/>
  <c r="X41" i="21"/>
</calcChain>
</file>

<file path=xl/sharedStrings.xml><?xml version="1.0" encoding="utf-8"?>
<sst xmlns="http://schemas.openxmlformats.org/spreadsheetml/2006/main" count="1144" uniqueCount="754">
  <si>
    <t>人口</t>
    <rPh sb="0" eb="2">
      <t>ジンコウ</t>
    </rPh>
    <phoneticPr fontId="2"/>
  </si>
  <si>
    <t>事業所数</t>
    <rPh sb="0" eb="3">
      <t>ジギョウショ</t>
    </rPh>
    <rPh sb="3" eb="4">
      <t>スウ</t>
    </rPh>
    <phoneticPr fontId="2"/>
  </si>
  <si>
    <t>産業</t>
    <rPh sb="0" eb="2">
      <t>サンギョウ</t>
    </rPh>
    <phoneticPr fontId="2"/>
  </si>
  <si>
    <t>八幡</t>
    <rPh sb="0" eb="2">
      <t>ハチマン</t>
    </rPh>
    <phoneticPr fontId="2"/>
  </si>
  <si>
    <t>島</t>
    <rPh sb="0" eb="1">
      <t>シマ</t>
    </rPh>
    <phoneticPr fontId="2"/>
  </si>
  <si>
    <t>岡山</t>
    <rPh sb="0" eb="2">
      <t>オカヤマ</t>
    </rPh>
    <phoneticPr fontId="2"/>
  </si>
  <si>
    <t>桐原</t>
    <rPh sb="0" eb="2">
      <t>キリハラ</t>
    </rPh>
    <phoneticPr fontId="2"/>
  </si>
  <si>
    <t>馬淵</t>
    <rPh sb="0" eb="2">
      <t>マブチ</t>
    </rPh>
    <phoneticPr fontId="2"/>
  </si>
  <si>
    <t>北里</t>
    <rPh sb="0" eb="1">
      <t>キタ</t>
    </rPh>
    <rPh sb="1" eb="2">
      <t>サト</t>
    </rPh>
    <phoneticPr fontId="2"/>
  </si>
  <si>
    <t>武佐</t>
    <rPh sb="0" eb="2">
      <t>ムサ</t>
    </rPh>
    <phoneticPr fontId="2"/>
  </si>
  <si>
    <t>金田</t>
    <rPh sb="0" eb="1">
      <t>カネ</t>
    </rPh>
    <rPh sb="1" eb="2">
      <t>タ</t>
    </rPh>
    <phoneticPr fontId="2"/>
  </si>
  <si>
    <t>学区別事業所数及び製造品出荷額</t>
    <rPh sb="0" eb="2">
      <t>ガック</t>
    </rPh>
    <rPh sb="2" eb="3">
      <t>ベツ</t>
    </rPh>
    <rPh sb="3" eb="6">
      <t>ジギョウショ</t>
    </rPh>
    <rPh sb="6" eb="7">
      <t>スウ</t>
    </rPh>
    <rPh sb="7" eb="8">
      <t>オヨ</t>
    </rPh>
    <rPh sb="9" eb="12">
      <t>セイゾウヒン</t>
    </rPh>
    <rPh sb="12" eb="14">
      <t>シュッカ</t>
    </rPh>
    <rPh sb="14" eb="15">
      <t>ガク</t>
    </rPh>
    <phoneticPr fontId="2"/>
  </si>
  <si>
    <t>その他</t>
    <rPh sb="2" eb="3">
      <t>タ</t>
    </rPh>
    <phoneticPr fontId="2"/>
  </si>
  <si>
    <t>近江八幡市統計書</t>
  </si>
  <si>
    <t>近江八幡市</t>
  </si>
  <si>
    <t>工業の概況</t>
  </si>
  <si>
    <t xml:space="preserve">        第  １  章     自         然</t>
    <rPh sb="30" eb="31">
      <t>ゼン</t>
    </rPh>
    <phoneticPr fontId="2"/>
  </si>
  <si>
    <t>養殖方法別養殖池数及び面積   ………………………</t>
    <phoneticPr fontId="2"/>
  </si>
  <si>
    <t>林野面積</t>
    <phoneticPr fontId="2"/>
  </si>
  <si>
    <t xml:space="preserve">        第　２　章  　 人         口</t>
    <rPh sb="27" eb="28">
      <t>クチ</t>
    </rPh>
    <phoneticPr fontId="2"/>
  </si>
  <si>
    <t>39.</t>
    <phoneticPr fontId="2"/>
  </si>
  <si>
    <t>保有形態別林野面積</t>
    <phoneticPr fontId="2"/>
  </si>
  <si>
    <t>保安林面積</t>
    <phoneticPr fontId="2"/>
  </si>
  <si>
    <t xml:space="preserve"> 8.</t>
    <phoneticPr fontId="2"/>
  </si>
  <si>
    <t>人口推移</t>
    <phoneticPr fontId="2"/>
  </si>
  <si>
    <t xml:space="preserve">    　　第　５　章　　 工　　 　  業</t>
    <rPh sb="21" eb="22">
      <t>ギョウ</t>
    </rPh>
    <phoneticPr fontId="2"/>
  </si>
  <si>
    <t>41.</t>
    <phoneticPr fontId="2"/>
  </si>
  <si>
    <t>町別人口・世帯</t>
    <phoneticPr fontId="2"/>
  </si>
  <si>
    <t>42.</t>
    <phoneticPr fontId="2"/>
  </si>
  <si>
    <t xml:space="preserve">        第　６　章　　 商　　　   業</t>
    <rPh sb="23" eb="24">
      <t>ギョウ</t>
    </rPh>
    <phoneticPr fontId="2"/>
  </si>
  <si>
    <t>世帯構成・人員</t>
    <phoneticPr fontId="2"/>
  </si>
  <si>
    <t>商業の概況</t>
    <phoneticPr fontId="2"/>
  </si>
  <si>
    <t>世帯の経済構成</t>
    <phoneticPr fontId="2"/>
  </si>
  <si>
    <t>常住地又は従業地・通学地による人口  ……………</t>
    <rPh sb="2" eb="3">
      <t>チ</t>
    </rPh>
    <phoneticPr fontId="2"/>
  </si>
  <si>
    <t>　　　　第　７　章　 　建　　    設</t>
    <rPh sb="19" eb="20">
      <t>セツ</t>
    </rPh>
    <phoneticPr fontId="2"/>
  </si>
  <si>
    <t>常住地による従業・通学市区町村別15歳以上</t>
    <phoneticPr fontId="2"/>
  </si>
  <si>
    <t>道路の状況</t>
    <rPh sb="0" eb="2">
      <t>ドウロ</t>
    </rPh>
    <rPh sb="3" eb="4">
      <t>ジョウ</t>
    </rPh>
    <phoneticPr fontId="2"/>
  </si>
  <si>
    <t>21.</t>
    <phoneticPr fontId="2"/>
  </si>
  <si>
    <t>橋梁の状況</t>
    <rPh sb="0" eb="2">
      <t>キョウリョウ</t>
    </rPh>
    <rPh sb="3" eb="4">
      <t>ジョウ</t>
    </rPh>
    <phoneticPr fontId="2"/>
  </si>
  <si>
    <t>22.</t>
    <phoneticPr fontId="2"/>
  </si>
  <si>
    <t>市営住宅の状況</t>
    <phoneticPr fontId="2"/>
  </si>
  <si>
    <t>　　    第　３　章　　 事　 業 　所</t>
    <rPh sb="6" eb="7">
      <t>ダイ</t>
    </rPh>
    <rPh sb="10" eb="11">
      <t>ショウ</t>
    </rPh>
    <phoneticPr fontId="2"/>
  </si>
  <si>
    <t>23.</t>
    <phoneticPr fontId="2"/>
  </si>
  <si>
    <t>事業所の概況</t>
    <phoneticPr fontId="2"/>
  </si>
  <si>
    <t xml:space="preserve"> 1住宅当りの居住室数・畳数・延べ面積及び</t>
    <rPh sb="10" eb="11">
      <t>スウ</t>
    </rPh>
    <phoneticPr fontId="2"/>
  </si>
  <si>
    <t>　　　  第　４　章　 　農林 ・ 水産業</t>
    <rPh sb="13" eb="15">
      <t>ノウリン</t>
    </rPh>
    <rPh sb="18" eb="21">
      <t>スイサンギョウ</t>
    </rPh>
    <phoneticPr fontId="2"/>
  </si>
  <si>
    <t>24.</t>
    <phoneticPr fontId="2"/>
  </si>
  <si>
    <t>家屋の状況</t>
    <phoneticPr fontId="2"/>
  </si>
  <si>
    <t>25.</t>
    <phoneticPr fontId="2"/>
  </si>
  <si>
    <t>26.</t>
    <phoneticPr fontId="2"/>
  </si>
  <si>
    <t>27.</t>
    <phoneticPr fontId="2"/>
  </si>
  <si>
    <t>28.</t>
    <phoneticPr fontId="2"/>
  </si>
  <si>
    <t>適用法規別組合数及び組合員数   ……………………</t>
    <rPh sb="3" eb="4">
      <t>キ</t>
    </rPh>
    <phoneticPr fontId="2"/>
  </si>
  <si>
    <t>原因別火災発生件数</t>
    <rPh sb="7" eb="9">
      <t>ケンスウ</t>
    </rPh>
    <phoneticPr fontId="2"/>
  </si>
  <si>
    <t>　　総　　目　　次</t>
    <phoneticPr fontId="2"/>
  </si>
  <si>
    <t>自然　　　</t>
    <rPh sb="1" eb="2">
      <t>ゼン</t>
    </rPh>
    <phoneticPr fontId="2"/>
  </si>
  <si>
    <t>人口　</t>
    <rPh sb="1" eb="2">
      <t>クチ</t>
    </rPh>
    <phoneticPr fontId="2"/>
  </si>
  <si>
    <t>教育･文化</t>
    <rPh sb="4" eb="5">
      <t>カ</t>
    </rPh>
    <phoneticPr fontId="2"/>
  </si>
  <si>
    <t>参考</t>
    <rPh sb="0" eb="2">
      <t>サンコウ</t>
    </rPh>
    <phoneticPr fontId="2"/>
  </si>
  <si>
    <t>　　　</t>
  </si>
  <si>
    <t>　　　　　　　　　　　　　　　　　　　　　　　　　　　　　　　</t>
  </si>
  <si>
    <t>統計図表</t>
  </si>
  <si>
    <t>近江八幡市人口集中地図</t>
  </si>
  <si>
    <t>凡　　　　例</t>
    <phoneticPr fontId="2"/>
  </si>
  <si>
    <t>死亡</t>
    <phoneticPr fontId="2"/>
  </si>
  <si>
    <t>世帯員数</t>
    <phoneticPr fontId="2"/>
  </si>
  <si>
    <t>統  計　表　目　次</t>
    <phoneticPr fontId="2"/>
  </si>
  <si>
    <t>第1章</t>
  </si>
  <si>
    <t>第2章</t>
  </si>
  <si>
    <t>第3章</t>
  </si>
  <si>
    <t>第4章</t>
  </si>
  <si>
    <t>第5章</t>
  </si>
  <si>
    <t>第6章</t>
  </si>
  <si>
    <t>第7章</t>
  </si>
  <si>
    <t>第8章</t>
  </si>
  <si>
    <t>第9章</t>
  </si>
  <si>
    <t>第10章</t>
  </si>
  <si>
    <t>第11章</t>
  </si>
  <si>
    <t>第12章</t>
  </si>
  <si>
    <t>第13章</t>
  </si>
  <si>
    <t>第14章</t>
  </si>
  <si>
    <t>第15章</t>
  </si>
  <si>
    <t>第16章</t>
  </si>
  <si>
    <t>第17章</t>
  </si>
  <si>
    <t>第18章</t>
  </si>
  <si>
    <t>第19章</t>
  </si>
  <si>
    <t>第20章</t>
  </si>
  <si>
    <t>第21章</t>
  </si>
  <si>
    <t>近江八幡市の位置</t>
  </si>
  <si>
    <t>気温</t>
  </si>
  <si>
    <t>面積</t>
  </si>
  <si>
    <t>広ぼう ・ 海抜</t>
  </si>
  <si>
    <t>山岳 ・ 河川</t>
  </si>
  <si>
    <t>就業者数・通学者数　………………………………</t>
    <phoneticPr fontId="2"/>
  </si>
  <si>
    <t xml:space="preserve">  ………………………………</t>
    <phoneticPr fontId="2"/>
  </si>
  <si>
    <t xml:space="preserve">住宅の種類・住宅の所有関係別一般世帯数  ………… </t>
    <rPh sb="1" eb="2">
      <t>タク</t>
    </rPh>
    <phoneticPr fontId="2"/>
  </si>
  <si>
    <t>産業別新規求人状況（一般）　…………………………</t>
    <rPh sb="10" eb="12">
      <t>イッパン</t>
    </rPh>
    <phoneticPr fontId="2"/>
  </si>
  <si>
    <t>自家農業に従事した世帯員数   ………………………</t>
    <rPh sb="12" eb="13">
      <t>スウ</t>
    </rPh>
    <phoneticPr fontId="2"/>
  </si>
  <si>
    <t>住宅の建て方別住宅に住む一般世帯数   ……………</t>
    <phoneticPr fontId="2"/>
  </si>
  <si>
    <t>男</t>
    <rPh sb="0" eb="1">
      <t>オトコ</t>
    </rPh>
    <phoneticPr fontId="2"/>
  </si>
  <si>
    <t>0～4</t>
  </si>
  <si>
    <t>5～9</t>
  </si>
  <si>
    <t>10～14</t>
  </si>
  <si>
    <t>15～19</t>
  </si>
  <si>
    <t>20～24</t>
  </si>
  <si>
    <t>25～29</t>
  </si>
  <si>
    <t>30～34</t>
  </si>
  <si>
    <t>35～39</t>
  </si>
  <si>
    <t>40～44</t>
  </si>
  <si>
    <t>45～49</t>
  </si>
  <si>
    <t>50～54</t>
  </si>
  <si>
    <t>55～59</t>
  </si>
  <si>
    <t>60～64</t>
  </si>
  <si>
    <t>65～69</t>
  </si>
  <si>
    <t>70～74</t>
  </si>
  <si>
    <t>75～79</t>
  </si>
  <si>
    <t>80～84</t>
  </si>
  <si>
    <t>85～89</t>
  </si>
  <si>
    <t>90～94</t>
  </si>
  <si>
    <t>95～99</t>
  </si>
  <si>
    <t>100～</t>
  </si>
  <si>
    <t>昭和61年</t>
    <rPh sb="0" eb="2">
      <t>ショウワ</t>
    </rPh>
    <rPh sb="4" eb="5">
      <t>ネン</t>
    </rPh>
    <phoneticPr fontId="2"/>
  </si>
  <si>
    <t>平成3年</t>
  </si>
  <si>
    <t>平成3年</t>
    <rPh sb="0" eb="2">
      <t>ヘイセイ</t>
    </rPh>
    <rPh sb="3" eb="4">
      <t>ネン</t>
    </rPh>
    <phoneticPr fontId="2"/>
  </si>
  <si>
    <t>平成8年</t>
    <rPh sb="0" eb="2">
      <t>ヘイセイ</t>
    </rPh>
    <rPh sb="3" eb="4">
      <t>ネン</t>
    </rPh>
    <phoneticPr fontId="2"/>
  </si>
  <si>
    <t>平成13年</t>
    <rPh sb="0" eb="2">
      <t>ヘイセイ</t>
    </rPh>
    <rPh sb="4" eb="5">
      <t>ネン</t>
    </rPh>
    <phoneticPr fontId="2"/>
  </si>
  <si>
    <t>平成18年</t>
    <rPh sb="0" eb="2">
      <t>ヘイセイ</t>
    </rPh>
    <rPh sb="4" eb="5">
      <t>ネン</t>
    </rPh>
    <phoneticPr fontId="2"/>
  </si>
  <si>
    <t>事業所数</t>
  </si>
  <si>
    <t>第一次産業</t>
  </si>
  <si>
    <t>第一次産業</t>
    <rPh sb="0" eb="1">
      <t>ダイ</t>
    </rPh>
    <rPh sb="1" eb="3">
      <t>１ジ</t>
    </rPh>
    <rPh sb="3" eb="5">
      <t>サンギョウ</t>
    </rPh>
    <phoneticPr fontId="2"/>
  </si>
  <si>
    <t>第二次産業</t>
  </si>
  <si>
    <t>第二次産業</t>
    <rPh sb="0" eb="1">
      <t>ダイ</t>
    </rPh>
    <rPh sb="1" eb="2">
      <t>ニ</t>
    </rPh>
    <rPh sb="2" eb="3">
      <t>ジ</t>
    </rPh>
    <rPh sb="3" eb="5">
      <t>サンギョウ</t>
    </rPh>
    <phoneticPr fontId="2"/>
  </si>
  <si>
    <t>第三次産業</t>
  </si>
  <si>
    <t>第三次産業</t>
    <rPh sb="0" eb="1">
      <t>ダイ</t>
    </rPh>
    <rPh sb="1" eb="2">
      <t>サン</t>
    </rPh>
    <rPh sb="2" eb="3">
      <t>ジ</t>
    </rPh>
    <rPh sb="3" eb="5">
      <t>サンギョウ</t>
    </rPh>
    <phoneticPr fontId="2"/>
  </si>
  <si>
    <t>従業者数数</t>
    <rPh sb="0" eb="1">
      <t>ジュウ</t>
    </rPh>
    <rPh sb="1" eb="4">
      <t>ギョウシャスウ</t>
    </rPh>
    <rPh sb="4" eb="5">
      <t>スウ</t>
    </rPh>
    <phoneticPr fontId="2"/>
  </si>
  <si>
    <t>従業者数</t>
  </si>
  <si>
    <t>平成13年</t>
  </si>
  <si>
    <t>産業別就業人口</t>
  </si>
  <si>
    <t>分類不能の産業</t>
  </si>
  <si>
    <t>合計</t>
  </si>
  <si>
    <t>昭和55年</t>
  </si>
  <si>
    <t>昭和60年</t>
  </si>
  <si>
    <t>平成2年</t>
  </si>
  <si>
    <t>平成7年</t>
  </si>
  <si>
    <t>平成12年</t>
  </si>
  <si>
    <t>将来推計人口</t>
    <rPh sb="0" eb="2">
      <t>ショウライ</t>
    </rPh>
    <rPh sb="2" eb="4">
      <t>スイケイ</t>
    </rPh>
    <rPh sb="4" eb="6">
      <t>ジンコウ</t>
    </rPh>
    <phoneticPr fontId="2"/>
  </si>
  <si>
    <t>2020年</t>
    <rPh sb="4" eb="5">
      <t>ネン</t>
    </rPh>
    <phoneticPr fontId="2"/>
  </si>
  <si>
    <t>2025年</t>
    <rPh sb="4" eb="5">
      <t>ネン</t>
    </rPh>
    <phoneticPr fontId="2"/>
  </si>
  <si>
    <t>2030年</t>
    <rPh sb="4" eb="5">
      <t>ネン</t>
    </rPh>
    <phoneticPr fontId="2"/>
  </si>
  <si>
    <t>滋賀県</t>
    <rPh sb="0" eb="3">
      <t>シガケン</t>
    </rPh>
    <phoneticPr fontId="2"/>
  </si>
  <si>
    <t>全国</t>
    <rPh sb="0" eb="2">
      <t>ゼンコク</t>
    </rPh>
    <phoneticPr fontId="2"/>
  </si>
  <si>
    <t>国勢調査（人口動態）</t>
  </si>
  <si>
    <t>人口</t>
  </si>
  <si>
    <t>増加率１</t>
  </si>
  <si>
    <t>増加率２</t>
  </si>
  <si>
    <t>増加率</t>
  </si>
  <si>
    <t>昭和30年</t>
  </si>
  <si>
    <t>昭和35年</t>
  </si>
  <si>
    <t>昭和40年</t>
  </si>
  <si>
    <t>昭和45年</t>
  </si>
  <si>
    <t>昭和50年</t>
  </si>
  <si>
    <t>年齢構造の推移（国勢調査）</t>
  </si>
  <si>
    <t>15歳未満</t>
  </si>
  <si>
    <t>15～64歳</t>
  </si>
  <si>
    <t>65歳以上</t>
  </si>
  <si>
    <t>平成17年</t>
  </si>
  <si>
    <t>5. 工    業</t>
  </si>
  <si>
    <t>製造品出荷額等</t>
  </si>
  <si>
    <t>年間商品販売額</t>
  </si>
  <si>
    <t>昭和57年</t>
  </si>
  <si>
    <t>昭和63年</t>
  </si>
  <si>
    <t>平成6年</t>
  </si>
  <si>
    <t>平成9年</t>
  </si>
  <si>
    <t>平成11年</t>
  </si>
  <si>
    <t>平成14年</t>
  </si>
  <si>
    <t>平成16年</t>
  </si>
  <si>
    <t>農業</t>
  </si>
  <si>
    <t>経営耕作地面積</t>
  </si>
  <si>
    <t>農家数</t>
  </si>
  <si>
    <t>平成 2年</t>
  </si>
  <si>
    <t>平成 7年</t>
  </si>
  <si>
    <t>学区別農家数及び経営耕作地面積</t>
  </si>
  <si>
    <t>八幡</t>
  </si>
  <si>
    <t>島１（大中町を除く）</t>
  </si>
  <si>
    <t>島２（大中町全域）</t>
  </si>
  <si>
    <t>岡山</t>
  </si>
  <si>
    <t>金田</t>
  </si>
  <si>
    <t>桐原</t>
  </si>
  <si>
    <t>馬淵</t>
  </si>
  <si>
    <t>北里</t>
  </si>
  <si>
    <t>武佐</t>
  </si>
  <si>
    <t>ha</t>
  </si>
  <si>
    <t>土地利用</t>
  </si>
  <si>
    <t>田</t>
  </si>
  <si>
    <t>畑</t>
  </si>
  <si>
    <t>宅地</t>
  </si>
  <si>
    <t>池沼</t>
  </si>
  <si>
    <t>山林</t>
  </si>
  <si>
    <t>原野</t>
  </si>
  <si>
    <t>雑種地</t>
  </si>
  <si>
    <t>その他</t>
  </si>
  <si>
    <t>a</t>
    <phoneticPr fontId="2"/>
  </si>
  <si>
    <t>b=a/a</t>
    <phoneticPr fontId="2"/>
  </si>
  <si>
    <t>c=b-1</t>
    <phoneticPr fontId="2"/>
  </si>
  <si>
    <t>d=c*100</t>
    <phoneticPr fontId="2"/>
  </si>
  <si>
    <t>平成22年</t>
  </si>
  <si>
    <t>第一次産業従業者</t>
    <rPh sb="0" eb="1">
      <t>ダイ</t>
    </rPh>
    <rPh sb="1" eb="3">
      <t>１ジ</t>
    </rPh>
    <rPh sb="3" eb="5">
      <t>サンギョウ</t>
    </rPh>
    <rPh sb="5" eb="8">
      <t>ジュウギョウシャ</t>
    </rPh>
    <phoneticPr fontId="2"/>
  </si>
  <si>
    <t>第二次産業従業者</t>
    <rPh sb="0" eb="1">
      <t>ダイ</t>
    </rPh>
    <rPh sb="1" eb="2">
      <t>ニ</t>
    </rPh>
    <rPh sb="2" eb="3">
      <t>ジ</t>
    </rPh>
    <rPh sb="3" eb="5">
      <t>サンギョウ</t>
    </rPh>
    <rPh sb="5" eb="8">
      <t>ジュウギョウシャ</t>
    </rPh>
    <phoneticPr fontId="2"/>
  </si>
  <si>
    <t>第三次産業従業者</t>
    <rPh sb="0" eb="1">
      <t>ダイ</t>
    </rPh>
    <rPh sb="1" eb="2">
      <t>サン</t>
    </rPh>
    <rPh sb="2" eb="3">
      <t>ジ</t>
    </rPh>
    <rPh sb="3" eb="5">
      <t>サンギョウ</t>
    </rPh>
    <rPh sb="5" eb="8">
      <t>ジュウギョウシャ</t>
    </rPh>
    <phoneticPr fontId="2"/>
  </si>
  <si>
    <t>平成10年</t>
  </si>
  <si>
    <t>平成15年</t>
  </si>
  <si>
    <t>平成18年</t>
  </si>
  <si>
    <t>(億円)</t>
    <rPh sb="1" eb="2">
      <t>オク</t>
    </rPh>
    <phoneticPr fontId="2"/>
  </si>
  <si>
    <t>平成 17年</t>
  </si>
  <si>
    <t>面積ha</t>
    <rPh sb="0" eb="2">
      <t>メンセキ</t>
    </rPh>
    <phoneticPr fontId="2"/>
  </si>
  <si>
    <t>平均気温　</t>
  </si>
  <si>
    <t>商業統計調査</t>
    <rPh sb="2" eb="4">
      <t>トウケイ</t>
    </rPh>
    <rPh sb="4" eb="6">
      <t>チョウサ</t>
    </rPh>
    <phoneticPr fontId="2"/>
  </si>
  <si>
    <t>計</t>
    <rPh sb="0" eb="1">
      <t>ケイ</t>
    </rPh>
    <phoneticPr fontId="2"/>
  </si>
  <si>
    <t>学区合計</t>
    <rPh sb="0" eb="2">
      <t>ガック</t>
    </rPh>
    <rPh sb="2" eb="4">
      <t>ゴウケイ</t>
    </rPh>
    <phoneticPr fontId="2"/>
  </si>
  <si>
    <t>2035年</t>
    <rPh sb="4" eb="5">
      <t>ネン</t>
    </rPh>
    <phoneticPr fontId="2"/>
  </si>
  <si>
    <t>工業用地及び用水量(従業者30人以上)  ……………</t>
    <rPh sb="10" eb="13">
      <t>ジュウギョウシャ</t>
    </rPh>
    <phoneticPr fontId="2"/>
  </si>
  <si>
    <t>　見して明らかなものは省略しました。</t>
    <phoneticPr fontId="2"/>
  </si>
  <si>
    <t>旧近江八幡市</t>
    <rPh sb="0" eb="1">
      <t>キュウ</t>
    </rPh>
    <rPh sb="1" eb="3">
      <t>オウミ</t>
    </rPh>
    <rPh sb="3" eb="5">
      <t>ハチマン</t>
    </rPh>
    <rPh sb="5" eb="6">
      <t>シ</t>
    </rPh>
    <phoneticPr fontId="2"/>
  </si>
  <si>
    <t>旧安土町</t>
    <rPh sb="0" eb="1">
      <t>キュウ</t>
    </rPh>
    <rPh sb="1" eb="3">
      <t>アヅチ</t>
    </rPh>
    <rPh sb="3" eb="4">
      <t>チョウ</t>
    </rPh>
    <phoneticPr fontId="2"/>
  </si>
  <si>
    <t>旧安土町</t>
    <rPh sb="0" eb="1">
      <t>キュウ</t>
    </rPh>
    <rPh sb="1" eb="3">
      <t>アヅチ</t>
    </rPh>
    <rPh sb="3" eb="4">
      <t>マチ</t>
    </rPh>
    <phoneticPr fontId="2"/>
  </si>
  <si>
    <t>近江八幡市</t>
    <rPh sb="0" eb="2">
      <t>オウミ</t>
    </rPh>
    <rPh sb="2" eb="4">
      <t>ハチマン</t>
    </rPh>
    <rPh sb="4" eb="5">
      <t>シ</t>
    </rPh>
    <phoneticPr fontId="2"/>
  </si>
  <si>
    <t>安土</t>
    <rPh sb="0" eb="2">
      <t>アヅチ</t>
    </rPh>
    <phoneticPr fontId="2"/>
  </si>
  <si>
    <t>……………………………………………………………………</t>
    <phoneticPr fontId="2"/>
  </si>
  <si>
    <t>事業所　</t>
    <phoneticPr fontId="2"/>
  </si>
  <si>
    <t>農林･水産業</t>
    <phoneticPr fontId="2"/>
  </si>
  <si>
    <t>工業</t>
    <phoneticPr fontId="2"/>
  </si>
  <si>
    <t>商業</t>
    <phoneticPr fontId="2"/>
  </si>
  <si>
    <t xml:space="preserve">建設 </t>
    <phoneticPr fontId="2"/>
  </si>
  <si>
    <t>運輸･通信</t>
    <phoneticPr fontId="2"/>
  </si>
  <si>
    <t xml:space="preserve">金融 </t>
    <phoneticPr fontId="2"/>
  </si>
  <si>
    <t xml:space="preserve">消費 </t>
    <phoneticPr fontId="2"/>
  </si>
  <si>
    <t>保健･衛生</t>
    <phoneticPr fontId="2"/>
  </si>
  <si>
    <t xml:space="preserve">労働 </t>
    <phoneticPr fontId="2"/>
  </si>
  <si>
    <t xml:space="preserve">社会保障 </t>
    <phoneticPr fontId="2"/>
  </si>
  <si>
    <t>観光</t>
    <phoneticPr fontId="2"/>
  </si>
  <si>
    <t>財政</t>
    <phoneticPr fontId="2"/>
  </si>
  <si>
    <t xml:space="preserve">選挙・議会 </t>
    <phoneticPr fontId="2"/>
  </si>
  <si>
    <t>行政</t>
    <phoneticPr fontId="2"/>
  </si>
  <si>
    <t xml:space="preserve">司法･警察及び消防 </t>
    <phoneticPr fontId="2"/>
  </si>
  <si>
    <t>転入</t>
    <phoneticPr fontId="2"/>
  </si>
  <si>
    <t>転出</t>
    <phoneticPr fontId="2"/>
  </si>
  <si>
    <t>人口密度</t>
    <phoneticPr fontId="2"/>
  </si>
  <si>
    <t>上水道使用量</t>
    <phoneticPr fontId="2"/>
  </si>
  <si>
    <t>1日1人あたりの</t>
    <phoneticPr fontId="2"/>
  </si>
  <si>
    <r>
      <t>図書冊数</t>
    </r>
    <r>
      <rPr>
        <sz val="10.5"/>
        <rFont val="ＭＳ 明朝"/>
        <family val="1"/>
        <charset val="128"/>
      </rPr>
      <t/>
    </r>
    <phoneticPr fontId="2"/>
  </si>
  <si>
    <t>交通事故</t>
    <phoneticPr fontId="2"/>
  </si>
  <si>
    <t>　　　　第　８　章　　 運輸 ・ 通信</t>
    <rPh sb="12" eb="14">
      <t>ウンユ</t>
    </rPh>
    <rPh sb="17" eb="19">
      <t>ツウシン</t>
    </rPh>
    <phoneticPr fontId="2"/>
  </si>
  <si>
    <t xml:space="preserve">  ………………………………</t>
    <phoneticPr fontId="2"/>
  </si>
  <si>
    <t>一般職業紹介状況</t>
    <phoneticPr fontId="2"/>
  </si>
  <si>
    <t xml:space="preserve">        第  9  章        水道 ・ 電気</t>
    <phoneticPr fontId="2"/>
  </si>
  <si>
    <t>上水道の状況</t>
    <phoneticPr fontId="2"/>
  </si>
  <si>
    <t>用途別給水量</t>
    <phoneticPr fontId="2"/>
  </si>
  <si>
    <t>産業別組合数及び組合員数   …………………………</t>
    <phoneticPr fontId="2"/>
  </si>
  <si>
    <t>用途別給水栓数</t>
    <phoneticPr fontId="2"/>
  </si>
  <si>
    <t>労働災害の状況</t>
    <phoneticPr fontId="2"/>
  </si>
  <si>
    <t>下水道の状況</t>
    <phoneticPr fontId="2"/>
  </si>
  <si>
    <t xml:space="preserve">        第 14 章        社  会  保  障</t>
    <phoneticPr fontId="2"/>
  </si>
  <si>
    <t>国民健康保険加入及び支給状況   ……………………</t>
    <phoneticPr fontId="2"/>
  </si>
  <si>
    <t xml:space="preserve">        第 10 章        金          融</t>
    <phoneticPr fontId="2"/>
  </si>
  <si>
    <t xml:space="preserve">        第 11 章         消　　　　費</t>
    <rPh sb="28" eb="29">
      <t>ヒ</t>
    </rPh>
    <phoneticPr fontId="2"/>
  </si>
  <si>
    <t>老人クラブの概況</t>
    <phoneticPr fontId="2"/>
  </si>
  <si>
    <t>たばこ消費量</t>
    <phoneticPr fontId="2"/>
  </si>
  <si>
    <t>生活保護実施状況</t>
    <phoneticPr fontId="2"/>
  </si>
  <si>
    <t>酒類消費量</t>
    <phoneticPr fontId="2"/>
  </si>
  <si>
    <t>生活保護費支給状況</t>
    <phoneticPr fontId="2"/>
  </si>
  <si>
    <t>消費者物価指数</t>
    <phoneticPr fontId="2"/>
  </si>
  <si>
    <t>福祉医療助成費の状況   …………………………………</t>
    <phoneticPr fontId="2"/>
  </si>
  <si>
    <t>　　　 第 15 章　　　　教育　・　文化</t>
    <phoneticPr fontId="2"/>
  </si>
  <si>
    <t>　　　　第 12 章　　　　保健　・　衛生</t>
    <phoneticPr fontId="2"/>
  </si>
  <si>
    <t>年齢別死亡者数</t>
    <phoneticPr fontId="2"/>
  </si>
  <si>
    <t>高等学校の概況</t>
    <phoneticPr fontId="2"/>
  </si>
  <si>
    <t>主要死因別死亡者数</t>
    <phoneticPr fontId="2"/>
  </si>
  <si>
    <t>医療施設数</t>
    <phoneticPr fontId="2"/>
  </si>
  <si>
    <t>専修学校の概況</t>
    <phoneticPr fontId="2"/>
  </si>
  <si>
    <t>医療従事者数</t>
    <phoneticPr fontId="2"/>
  </si>
  <si>
    <t>予防接種実施状況</t>
    <phoneticPr fontId="2"/>
  </si>
  <si>
    <t>市立学校施設の概況</t>
    <phoneticPr fontId="2"/>
  </si>
  <si>
    <t>ごみ収集処理状況</t>
    <phoneticPr fontId="2"/>
  </si>
  <si>
    <t>し尿処理状況</t>
    <phoneticPr fontId="2"/>
  </si>
  <si>
    <t>公害苦情処理件数</t>
    <phoneticPr fontId="2"/>
  </si>
  <si>
    <t>河川の水質測定結果</t>
    <phoneticPr fontId="2"/>
  </si>
  <si>
    <t xml:space="preserve"> ………………………………</t>
    <phoneticPr fontId="2"/>
  </si>
  <si>
    <t>体育施設の利用状況</t>
    <phoneticPr fontId="2"/>
  </si>
  <si>
    <t xml:space="preserve">       第  16  章     観        光</t>
    <rPh sb="29" eb="30">
      <t>コウ</t>
    </rPh>
    <phoneticPr fontId="2"/>
  </si>
  <si>
    <t xml:space="preserve">       第  21  章     参        考</t>
    <rPh sb="29" eb="30">
      <t>コウ</t>
    </rPh>
    <phoneticPr fontId="2"/>
  </si>
  <si>
    <t>観光地来訪者数</t>
    <phoneticPr fontId="2"/>
  </si>
  <si>
    <t>主要官公署</t>
    <phoneticPr fontId="2"/>
  </si>
  <si>
    <t>沖島の面積・周囲・最高部  ………………………………</t>
    <phoneticPr fontId="2"/>
  </si>
  <si>
    <t>沖島の産業別人口</t>
    <phoneticPr fontId="2"/>
  </si>
  <si>
    <t xml:space="preserve">       第  17  章     財    　　政</t>
    <rPh sb="27" eb="28">
      <t>セイ</t>
    </rPh>
    <phoneticPr fontId="2"/>
  </si>
  <si>
    <t>一般会計歳入予算及び決算   ………………………</t>
    <phoneticPr fontId="2"/>
  </si>
  <si>
    <t>一般会計歳出予算及び決算   ………………………</t>
    <phoneticPr fontId="2"/>
  </si>
  <si>
    <t>富士宮市の概況</t>
    <phoneticPr fontId="2"/>
  </si>
  <si>
    <t>特別会計歳入歳出予算及び決算   …………………</t>
    <phoneticPr fontId="2"/>
  </si>
  <si>
    <t>松前町の概況</t>
    <phoneticPr fontId="2"/>
  </si>
  <si>
    <t>公営企業会計予算及び決算   ………………………</t>
    <phoneticPr fontId="2"/>
  </si>
  <si>
    <t>公有財産の現況</t>
    <phoneticPr fontId="2"/>
  </si>
  <si>
    <t>決算分析指数</t>
    <phoneticPr fontId="2"/>
  </si>
  <si>
    <t>都市計画税賦課状況</t>
    <phoneticPr fontId="2"/>
  </si>
  <si>
    <t>固定資産税賦課状況</t>
    <phoneticPr fontId="2"/>
  </si>
  <si>
    <t xml:space="preserve">       第  18  章     選挙  ・  議会</t>
    <phoneticPr fontId="2"/>
  </si>
  <si>
    <t>選挙の状況</t>
    <phoneticPr fontId="2"/>
  </si>
  <si>
    <t>有権者の推移</t>
    <phoneticPr fontId="2"/>
  </si>
  <si>
    <t>委員会開会状況</t>
    <phoneticPr fontId="2"/>
  </si>
  <si>
    <t>議決件数</t>
    <phoneticPr fontId="2"/>
  </si>
  <si>
    <t xml:space="preserve">       第  19  章     行        政</t>
    <rPh sb="29" eb="30">
      <t>セイ</t>
    </rPh>
    <phoneticPr fontId="2"/>
  </si>
  <si>
    <t xml:space="preserve">       第  20  章     司法・警察及び消防</t>
    <phoneticPr fontId="2"/>
  </si>
  <si>
    <t>交通事故発生状況</t>
    <phoneticPr fontId="2"/>
  </si>
  <si>
    <t>刑事事件処理状況</t>
    <phoneticPr fontId="2"/>
  </si>
  <si>
    <t>民事事件処理状況</t>
    <phoneticPr fontId="2"/>
  </si>
  <si>
    <t>検察事件処理状況</t>
    <phoneticPr fontId="2"/>
  </si>
  <si>
    <t>刑法犯の発生と検挙状況   …………………………</t>
    <phoneticPr fontId="2"/>
  </si>
  <si>
    <t>少年刑法犯補導者数</t>
    <phoneticPr fontId="2"/>
  </si>
  <si>
    <t>火災発生状況</t>
    <phoneticPr fontId="2"/>
  </si>
  <si>
    <t>a</t>
    <phoneticPr fontId="2"/>
  </si>
  <si>
    <t>b=a/a</t>
    <phoneticPr fontId="2"/>
  </si>
  <si>
    <t>c=b-1</t>
    <phoneticPr fontId="2"/>
  </si>
  <si>
    <t>d=c*100</t>
    <phoneticPr fontId="2"/>
  </si>
  <si>
    <t>女</t>
    <phoneticPr fontId="2"/>
  </si>
  <si>
    <t>(ケ所)</t>
    <phoneticPr fontId="2"/>
  </si>
  <si>
    <t>(万円)</t>
    <phoneticPr fontId="2"/>
  </si>
  <si>
    <t>平成8年</t>
    <phoneticPr fontId="2"/>
  </si>
  <si>
    <t>平成19年</t>
    <phoneticPr fontId="2"/>
  </si>
  <si>
    <t>平成20年</t>
    <phoneticPr fontId="2"/>
  </si>
  <si>
    <t>平成21年</t>
    <phoneticPr fontId="2"/>
  </si>
  <si>
    <t>戸</t>
    <phoneticPr fontId="2"/>
  </si>
  <si>
    <t>％</t>
    <phoneticPr fontId="2"/>
  </si>
  <si>
    <t>5.  気温・降水量</t>
    <phoneticPr fontId="2"/>
  </si>
  <si>
    <t>降水量</t>
    <phoneticPr fontId="2"/>
  </si>
  <si>
    <t>降水 ・積雪日数、降水量  ………………………………</t>
    <rPh sb="0" eb="2">
      <t>コウスイ</t>
    </rPh>
    <phoneticPr fontId="2"/>
  </si>
  <si>
    <t>旧市町の変遷</t>
    <rPh sb="0" eb="1">
      <t>キュウ</t>
    </rPh>
    <rPh sb="2" eb="3">
      <t>マチ</t>
    </rPh>
    <phoneticPr fontId="2"/>
  </si>
  <si>
    <t xml:space="preserve">年齢別・性別人口  </t>
    <phoneticPr fontId="2"/>
  </si>
  <si>
    <t>人口動態</t>
    <rPh sb="0" eb="2">
      <t>ジンコウ</t>
    </rPh>
    <rPh sb="2" eb="4">
      <t>ドウタイ</t>
    </rPh>
    <phoneticPr fontId="2"/>
  </si>
  <si>
    <t>人口集中地区(DIDs)人口・面積の推移  ………………</t>
    <phoneticPr fontId="2"/>
  </si>
  <si>
    <t>産業別・年齢（５歳階級）別人口  ……………………</t>
    <rPh sb="0" eb="2">
      <t>サンギョウ</t>
    </rPh>
    <rPh sb="2" eb="3">
      <t>ベツ</t>
    </rPh>
    <rPh sb="4" eb="6">
      <t>ネンレイ</t>
    </rPh>
    <rPh sb="8" eb="9">
      <t>サイ</t>
    </rPh>
    <rPh sb="9" eb="11">
      <t>カイキュウ</t>
    </rPh>
    <rPh sb="12" eb="13">
      <t>ベツ</t>
    </rPh>
    <rPh sb="13" eb="15">
      <t>ジンコウ</t>
    </rPh>
    <phoneticPr fontId="2"/>
  </si>
  <si>
    <t>労働力状態</t>
    <rPh sb="0" eb="3">
      <t>ロウドウリョク</t>
    </rPh>
    <rPh sb="3" eb="5">
      <t>ジョウタイ</t>
    </rPh>
    <phoneticPr fontId="2"/>
  </si>
  <si>
    <t>従業地・通学地による常住市区町村別15歳以上</t>
    <rPh sb="20" eb="22">
      <t>イジョウ</t>
    </rPh>
    <phoneticPr fontId="2"/>
  </si>
  <si>
    <t>就業者数・通学者数   ………………………………</t>
    <phoneticPr fontId="2"/>
  </si>
  <si>
    <t>常住地又は従業地による産業別15歳以上</t>
    <phoneticPr fontId="2"/>
  </si>
  <si>
    <t>就業者数    ………………………………………………</t>
    <rPh sb="2" eb="3">
      <t>シャ</t>
    </rPh>
    <rPh sb="3" eb="4">
      <t>スウ</t>
    </rPh>
    <phoneticPr fontId="2"/>
  </si>
  <si>
    <t>内水面養殖業</t>
    <rPh sb="0" eb="1">
      <t>ナイ</t>
    </rPh>
    <rPh sb="1" eb="2">
      <t>ミズ</t>
    </rPh>
    <rPh sb="2" eb="3">
      <t>メン</t>
    </rPh>
    <rPh sb="3" eb="6">
      <t>ヨウショクギョウ</t>
    </rPh>
    <phoneticPr fontId="2"/>
  </si>
  <si>
    <t>営んだ養殖種類別経営体数  …………………………</t>
    <rPh sb="0" eb="1">
      <t>イトナ</t>
    </rPh>
    <rPh sb="3" eb="5">
      <t>ヨウショク</t>
    </rPh>
    <rPh sb="5" eb="7">
      <t>シュルイ</t>
    </rPh>
    <rPh sb="7" eb="8">
      <t>ベツ</t>
    </rPh>
    <phoneticPr fontId="2"/>
  </si>
  <si>
    <t>居住世帯の有無別住宅数及び住宅以外で人が</t>
    <rPh sb="13" eb="15">
      <t>ジュウタク</t>
    </rPh>
    <rPh sb="15" eb="17">
      <t>イガイ</t>
    </rPh>
    <rPh sb="18" eb="19">
      <t>ヒト</t>
    </rPh>
    <phoneticPr fontId="2"/>
  </si>
  <si>
    <t>居住する建物数  ………………………………………</t>
    <rPh sb="4" eb="6">
      <t>タテモノ</t>
    </rPh>
    <phoneticPr fontId="2"/>
  </si>
  <si>
    <t>住宅の種類・構造別住宅数　………………………………</t>
    <rPh sb="8" eb="9">
      <t>ベツ</t>
    </rPh>
    <rPh sb="9" eb="11">
      <t>ジュウタク</t>
    </rPh>
    <rPh sb="11" eb="12">
      <t>カズ</t>
    </rPh>
    <phoneticPr fontId="2"/>
  </si>
  <si>
    <t>一人当りの居住室の畳数   ……………………………</t>
    <phoneticPr fontId="2"/>
  </si>
  <si>
    <t>住宅の種類・住宅所有の関係別普通世帯数　………………</t>
    <rPh sb="1" eb="2">
      <t>タク</t>
    </rPh>
    <rPh sb="14" eb="16">
      <t>フツウ</t>
    </rPh>
    <phoneticPr fontId="2"/>
  </si>
  <si>
    <t>電話施設の状況</t>
    <rPh sb="0" eb="2">
      <t>デンワ</t>
    </rPh>
    <rPh sb="2" eb="4">
      <t>シセツ</t>
    </rPh>
    <rPh sb="5" eb="7">
      <t>ジョウキョウ</t>
    </rPh>
    <phoneticPr fontId="2"/>
  </si>
  <si>
    <t>金融機関の預金・貸出の状況　………………………</t>
    <phoneticPr fontId="2"/>
  </si>
  <si>
    <t xml:space="preserve"> (2人以上の世帯)   …………………………………………</t>
    <rPh sb="3" eb="4">
      <t>ヒト</t>
    </rPh>
    <rPh sb="4" eb="6">
      <t>イジョウ</t>
    </rPh>
    <phoneticPr fontId="2"/>
  </si>
  <si>
    <t>1世帯当たり1ｹ月間の収入と支出</t>
    <phoneticPr fontId="2"/>
  </si>
  <si>
    <t xml:space="preserve"> (2人以上の世帯のうち勤労者世帯)　…………………</t>
    <rPh sb="3" eb="4">
      <t>ヒト</t>
    </rPh>
    <rPh sb="4" eb="6">
      <t>イジョウ</t>
    </rPh>
    <rPh sb="12" eb="15">
      <t>キンロウシャ</t>
    </rPh>
    <rPh sb="15" eb="17">
      <t>セタイ</t>
    </rPh>
    <phoneticPr fontId="2"/>
  </si>
  <si>
    <t>市立総合医療センター利用状況　……………………</t>
    <rPh sb="0" eb="2">
      <t>シリツ</t>
    </rPh>
    <rPh sb="2" eb="4">
      <t>ソウゴウ</t>
    </rPh>
    <rPh sb="4" eb="6">
      <t>イリョウ</t>
    </rPh>
    <rPh sb="10" eb="12">
      <t>リヨウ</t>
    </rPh>
    <rPh sb="12" eb="14">
      <t>ジョウキョウ</t>
    </rPh>
    <phoneticPr fontId="2"/>
  </si>
  <si>
    <t>近江八幡休日急患診療所利用状況　……………………</t>
    <rPh sb="0" eb="2">
      <t>オウミ</t>
    </rPh>
    <rPh sb="2" eb="4">
      <t>ハチマン</t>
    </rPh>
    <rPh sb="4" eb="6">
      <t>キュウジツ</t>
    </rPh>
    <rPh sb="6" eb="8">
      <t>キュウカン</t>
    </rPh>
    <rPh sb="8" eb="10">
      <t>シンリョウ</t>
    </rPh>
    <rPh sb="10" eb="11">
      <t>ショ</t>
    </rPh>
    <rPh sb="11" eb="13">
      <t>リヨウ</t>
    </rPh>
    <rPh sb="13" eb="15">
      <t>ジョウキョウ</t>
    </rPh>
    <phoneticPr fontId="2"/>
  </si>
  <si>
    <t>失業給付金給付状況（一般求職者給付）　……………</t>
    <rPh sb="0" eb="2">
      <t>シツギョウ</t>
    </rPh>
    <rPh sb="2" eb="5">
      <t>キュウフキン</t>
    </rPh>
    <rPh sb="5" eb="7">
      <t>キュウフ</t>
    </rPh>
    <rPh sb="7" eb="9">
      <t>ジョウキョウ</t>
    </rPh>
    <rPh sb="10" eb="12">
      <t>イッパン</t>
    </rPh>
    <rPh sb="12" eb="14">
      <t>キュウショク</t>
    </rPh>
    <rPh sb="14" eb="15">
      <t>シャ</t>
    </rPh>
    <rPh sb="15" eb="17">
      <t>キュウフ</t>
    </rPh>
    <phoneticPr fontId="2"/>
  </si>
  <si>
    <t>国民年金支給状況</t>
    <rPh sb="0" eb="2">
      <t>コクミン</t>
    </rPh>
    <rPh sb="2" eb="4">
      <t>ネンキン</t>
    </rPh>
    <rPh sb="4" eb="6">
      <t>シキュウ</t>
    </rPh>
    <rPh sb="6" eb="8">
      <t>ジョウキョウ</t>
    </rPh>
    <phoneticPr fontId="2"/>
  </si>
  <si>
    <t>国民年金（拠出年金）適用状況　…………………………</t>
    <rPh sb="0" eb="2">
      <t>コクミン</t>
    </rPh>
    <rPh sb="2" eb="4">
      <t>ネンキン</t>
    </rPh>
    <rPh sb="5" eb="7">
      <t>キョシュツ</t>
    </rPh>
    <rPh sb="7" eb="9">
      <t>ネンキン</t>
    </rPh>
    <rPh sb="10" eb="12">
      <t>テキヨウ</t>
    </rPh>
    <rPh sb="12" eb="14">
      <t>ジョウキョウ</t>
    </rPh>
    <phoneticPr fontId="2"/>
  </si>
  <si>
    <t>小学校の概況</t>
    <rPh sb="0" eb="1">
      <t>ショウ</t>
    </rPh>
    <phoneticPr fontId="2"/>
  </si>
  <si>
    <t>中学校の概況</t>
    <rPh sb="0" eb="1">
      <t>ナカ</t>
    </rPh>
    <phoneticPr fontId="2"/>
  </si>
  <si>
    <t>図書館の利用状況及び蔵書数  …………………………</t>
    <rPh sb="8" eb="9">
      <t>オヨ</t>
    </rPh>
    <rPh sb="10" eb="11">
      <t>クラ</t>
    </rPh>
    <rPh sb="11" eb="12">
      <t>ショ</t>
    </rPh>
    <rPh sb="12" eb="13">
      <t>カズ</t>
    </rPh>
    <phoneticPr fontId="2"/>
  </si>
  <si>
    <t xml:space="preserve">文化施設の利用状況 </t>
    <rPh sb="2" eb="4">
      <t>シセツ</t>
    </rPh>
    <phoneticPr fontId="2"/>
  </si>
  <si>
    <t>　………………………………</t>
    <phoneticPr fontId="2"/>
  </si>
  <si>
    <t>文化財</t>
    <rPh sb="0" eb="2">
      <t>ブンカ</t>
    </rPh>
    <rPh sb="2" eb="3">
      <t>ザイ</t>
    </rPh>
    <phoneticPr fontId="2"/>
  </si>
  <si>
    <t>救急車出動状況</t>
    <rPh sb="0" eb="3">
      <t>キュウキュウシャ</t>
    </rPh>
    <rPh sb="3" eb="5">
      <t>シュツドウ</t>
    </rPh>
    <rPh sb="5" eb="7">
      <t>ジョウキョウ</t>
    </rPh>
    <phoneticPr fontId="2"/>
  </si>
  <si>
    <t>沖島町の人口・世帯</t>
    <rPh sb="2" eb="3">
      <t>マチ</t>
    </rPh>
    <phoneticPr fontId="2"/>
  </si>
  <si>
    <t>マントヴァ市の概況</t>
    <phoneticPr fontId="2"/>
  </si>
  <si>
    <t>上ノ国町の概況</t>
    <rPh sb="0" eb="1">
      <t>ウエ</t>
    </rPh>
    <rPh sb="2" eb="3">
      <t>クニ</t>
    </rPh>
    <phoneticPr fontId="2"/>
  </si>
  <si>
    <t>53.</t>
  </si>
  <si>
    <t>54.</t>
  </si>
  <si>
    <t>55.</t>
  </si>
  <si>
    <t>56.</t>
  </si>
  <si>
    <t>58.</t>
  </si>
  <si>
    <t>60.</t>
  </si>
  <si>
    <t>61.</t>
  </si>
  <si>
    <t>62.</t>
  </si>
  <si>
    <t>63.</t>
  </si>
  <si>
    <t>64.</t>
    <phoneticPr fontId="2"/>
  </si>
  <si>
    <t>65.</t>
  </si>
  <si>
    <t>66.</t>
    <phoneticPr fontId="2"/>
  </si>
  <si>
    <t>67.</t>
  </si>
  <si>
    <t>68.</t>
  </si>
  <si>
    <t>69.</t>
  </si>
  <si>
    <t>70.</t>
    <phoneticPr fontId="2"/>
  </si>
  <si>
    <t>71.</t>
    <phoneticPr fontId="2"/>
  </si>
  <si>
    <t>72.</t>
  </si>
  <si>
    <t>73.</t>
  </si>
  <si>
    <t>74.</t>
  </si>
  <si>
    <t>75.</t>
  </si>
  <si>
    <t>76.</t>
  </si>
  <si>
    <t>77.</t>
  </si>
  <si>
    <t>78.</t>
  </si>
  <si>
    <t>79.</t>
  </si>
  <si>
    <t>80.</t>
  </si>
  <si>
    <t>81.</t>
  </si>
  <si>
    <t>82.</t>
  </si>
  <si>
    <t>83.</t>
  </si>
  <si>
    <t>84.</t>
    <phoneticPr fontId="2"/>
  </si>
  <si>
    <t>85.</t>
  </si>
  <si>
    <t>86.</t>
  </si>
  <si>
    <t>87.</t>
  </si>
  <si>
    <t>88.</t>
  </si>
  <si>
    <t>89.</t>
  </si>
  <si>
    <t>91.</t>
    <phoneticPr fontId="2"/>
  </si>
  <si>
    <t>1.</t>
    <phoneticPr fontId="2"/>
  </si>
  <si>
    <t>3.</t>
  </si>
  <si>
    <t>4.</t>
  </si>
  <si>
    <t>5.</t>
  </si>
  <si>
    <t>6.</t>
  </si>
  <si>
    <t>7.</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</si>
  <si>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</si>
  <si>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</si>
  <si>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</si>
  <si>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</si>
  <si>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</si>
  <si>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</si>
  <si>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</si>
  <si>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</si>
  <si>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</si>
  <si>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</si>
  <si>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</si>
  <si>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</si>
  <si>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金融機関店舗数の状況   ……………………………… </t>
    <phoneticPr fontId="2"/>
  </si>
  <si>
    <t>中学卒業者の進路状況  ………………………………</t>
    <phoneticPr fontId="2"/>
  </si>
  <si>
    <t>少年不良行為補導者数　……………………………</t>
    <phoneticPr fontId="2"/>
  </si>
  <si>
    <t>常備消防設備及び人員　………………………………</t>
    <rPh sb="0" eb="2">
      <t>ジョウビ</t>
    </rPh>
    <rPh sb="2" eb="4">
      <t>ショウボウ</t>
    </rPh>
    <rPh sb="4" eb="6">
      <t>セツビ</t>
    </rPh>
    <rPh sb="6" eb="7">
      <t>オヨ</t>
    </rPh>
    <rPh sb="8" eb="10">
      <t>ジンイン</t>
    </rPh>
    <phoneticPr fontId="2"/>
  </si>
  <si>
    <t>都市公園及び自然公園   ………………………………</t>
    <rPh sb="0" eb="2">
      <t>トシ</t>
    </rPh>
    <rPh sb="2" eb="4">
      <t>コウエン</t>
    </rPh>
    <rPh sb="4" eb="5">
      <t>オヨ</t>
    </rPh>
    <rPh sb="6" eb="8">
      <t>シゼン</t>
    </rPh>
    <rPh sb="8" eb="10">
      <t>コウエン</t>
    </rPh>
    <phoneticPr fontId="2"/>
  </si>
  <si>
    <t>平成22年</t>
    <phoneticPr fontId="2"/>
  </si>
  <si>
    <t>平成21年</t>
    <rPh sb="0" eb="2">
      <t>ヘイセイ</t>
    </rPh>
    <rPh sb="4" eb="5">
      <t>ネン</t>
    </rPh>
    <phoneticPr fontId="2"/>
  </si>
  <si>
    <t>老蘇</t>
    <rPh sb="0" eb="1">
      <t>オ</t>
    </rPh>
    <rPh sb="1" eb="2">
      <t>ソ</t>
    </rPh>
    <phoneticPr fontId="2"/>
  </si>
  <si>
    <t>平成 22年</t>
    <phoneticPr fontId="2"/>
  </si>
  <si>
    <t>農家数（販売農家）</t>
    <rPh sb="4" eb="6">
      <t>ハンバイ</t>
    </rPh>
    <rPh sb="6" eb="8">
      <t>ノウカ</t>
    </rPh>
    <phoneticPr fontId="2"/>
  </si>
  <si>
    <t>製造品出荷額等</t>
    <rPh sb="0" eb="3">
      <t>セイゾウヒン</t>
    </rPh>
    <rPh sb="3" eb="5">
      <t>シュッカ</t>
    </rPh>
    <rPh sb="5" eb="6">
      <t>ガク</t>
    </rPh>
    <rPh sb="6" eb="7">
      <t>ナド</t>
    </rPh>
    <phoneticPr fontId="2"/>
  </si>
  <si>
    <t>自動車保有台数</t>
    <rPh sb="0" eb="3">
      <t>ジドウシャ</t>
    </rPh>
    <rPh sb="3" eb="5">
      <t>ホユウ</t>
    </rPh>
    <rPh sb="5" eb="7">
      <t>ダイスウ</t>
    </rPh>
    <phoneticPr fontId="2"/>
  </si>
  <si>
    <t>郵便施設の状況</t>
    <rPh sb="0" eb="2">
      <t>ユウビン</t>
    </rPh>
    <rPh sb="2" eb="4">
      <t>シセツ</t>
    </rPh>
    <rPh sb="5" eb="7">
      <t>ジョウキョウ</t>
    </rPh>
    <phoneticPr fontId="2"/>
  </si>
  <si>
    <t>郵便物取扱状況</t>
    <rPh sb="0" eb="2">
      <t>ユウビン</t>
    </rPh>
    <rPh sb="2" eb="3">
      <t>モノ</t>
    </rPh>
    <rPh sb="3" eb="5">
      <t>トリアツカイ</t>
    </rPh>
    <rPh sb="5" eb="7">
      <t>ジョウキョウ</t>
    </rPh>
    <phoneticPr fontId="2"/>
  </si>
  <si>
    <t>外国人住民数</t>
    <rPh sb="3" eb="5">
      <t>ジュウミン</t>
    </rPh>
    <phoneticPr fontId="2"/>
  </si>
  <si>
    <t>世帯の家族類型</t>
    <rPh sb="0" eb="2">
      <t>セタイ</t>
    </rPh>
    <rPh sb="3" eb="5">
      <t>カゾク</t>
    </rPh>
    <rPh sb="5" eb="6">
      <t>ルイ</t>
    </rPh>
    <rPh sb="6" eb="7">
      <t>カタ</t>
    </rPh>
    <phoneticPr fontId="2"/>
  </si>
  <si>
    <t>市職員数</t>
    <phoneticPr fontId="2"/>
  </si>
  <si>
    <t>健康診査受診者の状況　 ……………………………</t>
    <rPh sb="2" eb="4">
      <t>シンサ</t>
    </rPh>
    <rPh sb="4" eb="7">
      <t>ジュシンシャ</t>
    </rPh>
    <phoneticPr fontId="2"/>
  </si>
  <si>
    <t>平成24年</t>
    <rPh sb="0" eb="2">
      <t>ヘイセイ</t>
    </rPh>
    <rPh sb="4" eb="5">
      <t>ネン</t>
    </rPh>
    <phoneticPr fontId="2"/>
  </si>
  <si>
    <t>平成19年</t>
  </si>
  <si>
    <t>平成20年</t>
  </si>
  <si>
    <t>平成21年</t>
  </si>
  <si>
    <t>90.</t>
    <phoneticPr fontId="2"/>
  </si>
  <si>
    <t>111.</t>
    <phoneticPr fontId="2"/>
  </si>
  <si>
    <t>112.</t>
    <phoneticPr fontId="2"/>
  </si>
  <si>
    <t>126.</t>
    <phoneticPr fontId="2"/>
  </si>
  <si>
    <t>127.</t>
    <phoneticPr fontId="2"/>
  </si>
  <si>
    <t>138.</t>
    <phoneticPr fontId="2"/>
  </si>
  <si>
    <t>2040年</t>
    <rPh sb="4" eb="5">
      <t>ネン</t>
    </rPh>
    <phoneticPr fontId="2"/>
  </si>
  <si>
    <t>近江八幡市</t>
    <rPh sb="0" eb="5">
      <t>オウミハチマンシ</t>
    </rPh>
    <phoneticPr fontId="2"/>
  </si>
  <si>
    <t>平成26年</t>
    <rPh sb="0" eb="2">
      <t>ヘイセイ</t>
    </rPh>
    <rPh sb="4" eb="5">
      <t>ネン</t>
    </rPh>
    <phoneticPr fontId="2"/>
  </si>
  <si>
    <t>平成 27年</t>
    <phoneticPr fontId="2"/>
  </si>
  <si>
    <t>経営規模別経営体数</t>
    <rPh sb="5" eb="7">
      <t>ケイエイ</t>
    </rPh>
    <rPh sb="7" eb="8">
      <t>タイ</t>
    </rPh>
    <phoneticPr fontId="2"/>
  </si>
  <si>
    <t>幼稚園・認定こども園の概況 …………………………</t>
    <rPh sb="4" eb="6">
      <t>ニンテイ</t>
    </rPh>
    <rPh sb="9" eb="10">
      <t>エン</t>
    </rPh>
    <phoneticPr fontId="2"/>
  </si>
  <si>
    <t>一　う</t>
    <rPh sb="0" eb="1">
      <t>イチ</t>
    </rPh>
    <phoneticPr fontId="2"/>
  </si>
  <si>
    <t>一　お</t>
    <rPh sb="0" eb="1">
      <t>イチ</t>
    </rPh>
    <phoneticPr fontId="2"/>
  </si>
  <si>
    <t>一　み</t>
    <rPh sb="0" eb="1">
      <t>イチ</t>
    </rPh>
    <phoneticPr fontId="2"/>
  </si>
  <si>
    <t>一　は</t>
    <rPh sb="0" eb="1">
      <t>イチ</t>
    </rPh>
    <phoneticPr fontId="2"/>
  </si>
  <si>
    <t>一　ち</t>
    <rPh sb="0" eb="1">
      <t>イチ</t>
    </rPh>
    <phoneticPr fontId="2"/>
  </si>
  <si>
    <t>一　まん</t>
    <rPh sb="0" eb="1">
      <t>イチ</t>
    </rPh>
    <phoneticPr fontId="2"/>
  </si>
  <si>
    <t>この憲章を定めます。</t>
    <rPh sb="2" eb="4">
      <t>ケンショウ</t>
    </rPh>
    <rPh sb="5" eb="6">
      <t>サダ</t>
    </rPh>
    <phoneticPr fontId="2"/>
  </si>
  <si>
    <t>　わたくしたち近江八幡市民は、平和で明るく豊かな生活をおくるため、</t>
    <rPh sb="7" eb="13">
      <t>オウミハチマンシミン</t>
    </rPh>
    <rPh sb="15" eb="17">
      <t>ヘイワ</t>
    </rPh>
    <rPh sb="18" eb="19">
      <t>アカ</t>
    </rPh>
    <rPh sb="21" eb="22">
      <t>ユタ</t>
    </rPh>
    <rPh sb="24" eb="26">
      <t>セイカツ</t>
    </rPh>
    <phoneticPr fontId="2"/>
  </si>
  <si>
    <t>　　（平成２７年３月１８日制定）</t>
    <rPh sb="3" eb="5">
      <t>ヘイセイ</t>
    </rPh>
    <rPh sb="7" eb="8">
      <t>ネン</t>
    </rPh>
    <rPh sb="9" eb="10">
      <t>ガツ</t>
    </rPh>
    <rPh sb="12" eb="13">
      <t>ヒ</t>
    </rPh>
    <rPh sb="13" eb="15">
      <t>セイテイ</t>
    </rPh>
    <phoneticPr fontId="2"/>
  </si>
  <si>
    <t>.</t>
    <phoneticPr fontId="2"/>
  </si>
  <si>
    <t>昭和
30年</t>
    <phoneticPr fontId="2"/>
  </si>
  <si>
    <t>平成27年</t>
    <phoneticPr fontId="2"/>
  </si>
  <si>
    <t>１月</t>
    <phoneticPr fontId="2"/>
  </si>
  <si>
    <t>１１月</t>
  </si>
  <si>
    <t>２月</t>
    <phoneticPr fontId="2"/>
  </si>
  <si>
    <t>３月</t>
  </si>
  <si>
    <t>４月</t>
  </si>
  <si>
    <t>５月</t>
  </si>
  <si>
    <t>６月</t>
  </si>
  <si>
    <t>７月</t>
  </si>
  <si>
    <t>８月</t>
  </si>
  <si>
    <t>９月</t>
  </si>
  <si>
    <t>１０月</t>
  </si>
  <si>
    <t>１２月</t>
  </si>
  <si>
    <t>昭和
35年</t>
    <phoneticPr fontId="2"/>
  </si>
  <si>
    <t>昭和
40年</t>
    <phoneticPr fontId="2"/>
  </si>
  <si>
    <t>昭和
45年</t>
    <phoneticPr fontId="2"/>
  </si>
  <si>
    <t>昭和
50年</t>
    <phoneticPr fontId="2"/>
  </si>
  <si>
    <t>昭和
55年</t>
    <phoneticPr fontId="2"/>
  </si>
  <si>
    <t>昭和
60年</t>
    <phoneticPr fontId="2"/>
  </si>
  <si>
    <t>平成
２年</t>
    <phoneticPr fontId="2"/>
  </si>
  <si>
    <t>平成
７年</t>
    <phoneticPr fontId="2"/>
  </si>
  <si>
    <t>平成
12年</t>
    <phoneticPr fontId="2"/>
  </si>
  <si>
    <t>平成
17年</t>
    <phoneticPr fontId="2"/>
  </si>
  <si>
    <t>平成
27年</t>
    <phoneticPr fontId="2"/>
  </si>
  <si>
    <t>平成
22年</t>
    <phoneticPr fontId="2"/>
  </si>
  <si>
    <t>平成
２年</t>
    <phoneticPr fontId="2"/>
  </si>
  <si>
    <t>平成
７年</t>
    <phoneticPr fontId="2"/>
  </si>
  <si>
    <t>平成28年</t>
    <rPh sb="0" eb="2">
      <t>ヘイセイ</t>
    </rPh>
    <rPh sb="4" eb="5">
      <t>ネン</t>
    </rPh>
    <phoneticPr fontId="2"/>
  </si>
  <si>
    <t>ゴミ処理量（搬入量）</t>
    <phoneticPr fontId="2"/>
  </si>
  <si>
    <t>状況及び蔵書数）</t>
    <phoneticPr fontId="2"/>
  </si>
  <si>
    <t>○統計調査　出所一覧    　…………………………………</t>
    <rPh sb="1" eb="3">
      <t>トウケイ</t>
    </rPh>
    <rPh sb="3" eb="5">
      <t>チョウサ</t>
    </rPh>
    <rPh sb="6" eb="8">
      <t>シュッショ</t>
    </rPh>
    <rPh sb="8" eb="10">
      <t>イチラン</t>
    </rPh>
    <phoneticPr fontId="2"/>
  </si>
  <si>
    <t>経営体数及び経営耕地面積（販売農家） …………………</t>
    <rPh sb="0" eb="2">
      <t>ケイエイ</t>
    </rPh>
    <rPh sb="2" eb="3">
      <t>タイ</t>
    </rPh>
    <rPh sb="7" eb="8">
      <t>エイ</t>
    </rPh>
    <rPh sb="13" eb="15">
      <t>ハンバイ</t>
    </rPh>
    <rPh sb="15" eb="17">
      <t>ノウカ</t>
    </rPh>
    <phoneticPr fontId="2"/>
  </si>
  <si>
    <t>市議会開会状況</t>
    <phoneticPr fontId="2"/>
  </si>
  <si>
    <t>児童・生徒の体格</t>
    <rPh sb="6" eb="8">
      <t>タイカク</t>
    </rPh>
    <phoneticPr fontId="2"/>
  </si>
  <si>
    <t>市税収入状況</t>
    <phoneticPr fontId="2"/>
  </si>
  <si>
    <t>2045年</t>
    <rPh sb="4" eb="5">
      <t>ネン</t>
    </rPh>
    <phoneticPr fontId="2"/>
  </si>
  <si>
    <t>平成24年</t>
  </si>
  <si>
    <t>平成25年</t>
  </si>
  <si>
    <t>平成26年</t>
  </si>
  <si>
    <t>平成28年</t>
    <phoneticPr fontId="2"/>
  </si>
  <si>
    <t>　により掲載年次及び年度が異なっています。</t>
    <rPh sb="4" eb="6">
      <t>ケイサイ</t>
    </rPh>
    <rPh sb="6" eb="8">
      <t>ネンジ</t>
    </rPh>
    <rPh sb="8" eb="9">
      <t>オヨ</t>
    </rPh>
    <rPh sb="10" eb="12">
      <t>ネンド</t>
    </rPh>
    <rPh sb="13" eb="14">
      <t>コト</t>
    </rPh>
    <phoneticPr fontId="2"/>
  </si>
  <si>
    <t>歳</t>
    <rPh sb="0" eb="1">
      <t>サイ</t>
    </rPh>
    <phoneticPr fontId="2"/>
  </si>
  <si>
    <t>以</t>
    <rPh sb="0" eb="1">
      <t>イ</t>
    </rPh>
    <phoneticPr fontId="2"/>
  </si>
  <si>
    <t>上</t>
    <rPh sb="0" eb="1">
      <t>ジョウ</t>
    </rPh>
    <phoneticPr fontId="2"/>
  </si>
  <si>
    <t>～</t>
    <phoneticPr fontId="2"/>
  </si>
  <si>
    <t>未</t>
    <rPh sb="0" eb="1">
      <t>ミ</t>
    </rPh>
    <phoneticPr fontId="2"/>
  </si>
  <si>
    <t>満</t>
    <rPh sb="0" eb="1">
      <t>マン</t>
    </rPh>
    <phoneticPr fontId="2"/>
  </si>
  <si>
    <t>第三次</t>
    <rPh sb="0" eb="1">
      <t>ダイ</t>
    </rPh>
    <rPh sb="1" eb="3">
      <t>３ジ</t>
    </rPh>
    <phoneticPr fontId="2"/>
  </si>
  <si>
    <t>第二次</t>
    <rPh sb="0" eb="1">
      <t>ダイ</t>
    </rPh>
    <rPh sb="1" eb="3">
      <t>ニジ</t>
    </rPh>
    <phoneticPr fontId="2"/>
  </si>
  <si>
    <t>第一次</t>
    <rPh sb="0" eb="1">
      <t>ダイ</t>
    </rPh>
    <rPh sb="1" eb="3">
      <t>イチジ</t>
    </rPh>
    <phoneticPr fontId="2"/>
  </si>
  <si>
    <t>分類不能</t>
    <rPh sb="0" eb="2">
      <t>ブンルイ</t>
    </rPh>
    <rPh sb="2" eb="4">
      <t>フノウ</t>
    </rPh>
    <phoneticPr fontId="2"/>
  </si>
  <si>
    <t>市行政組織図</t>
    <rPh sb="1" eb="3">
      <t>ギョウセイ</t>
    </rPh>
    <rPh sb="5" eb="6">
      <t>ズ</t>
    </rPh>
    <phoneticPr fontId="2"/>
  </si>
  <si>
    <t>「０」 単位未満</t>
    <phoneticPr fontId="2"/>
  </si>
  <si>
    <t>「－」 該当数字がないもの</t>
    <phoneticPr fontId="2"/>
  </si>
  <si>
    <t>「…」 不　詳</t>
    <phoneticPr fontId="2"/>
  </si>
  <si>
    <t>「Ⅹ」 該当数字の公表をさし控えたもの</t>
    <phoneticPr fontId="2"/>
  </si>
  <si>
    <t>「△」 減　少</t>
    <phoneticPr fontId="2"/>
  </si>
  <si>
    <t>○ 統　計　表</t>
    <rPh sb="2" eb="3">
      <t>オサム</t>
    </rPh>
    <rPh sb="4" eb="5">
      <t>ケイ</t>
    </rPh>
    <rPh sb="6" eb="7">
      <t>ヒョウ</t>
    </rPh>
    <phoneticPr fontId="2"/>
  </si>
  <si>
    <t>○ 統計調査　出所一覧</t>
    <rPh sb="2" eb="4">
      <t>トウケイ</t>
    </rPh>
    <rPh sb="4" eb="6">
      <t>チョウサ</t>
    </rPh>
    <rPh sb="7" eb="9">
      <t>シュッショ</t>
    </rPh>
    <rPh sb="9" eb="11">
      <t>イチラン</t>
    </rPh>
    <phoneticPr fontId="2"/>
  </si>
  <si>
    <t>お互いを敬い、心のふれ合う、明るいまちをつくりましょう。</t>
    <rPh sb="1" eb="2">
      <t>タガ</t>
    </rPh>
    <rPh sb="4" eb="5">
      <t>ウヤマ</t>
    </rPh>
    <rPh sb="7" eb="8">
      <t>ココロ</t>
    </rPh>
    <rPh sb="11" eb="12">
      <t>ア</t>
    </rPh>
    <phoneticPr fontId="2"/>
  </si>
  <si>
    <t>美しい心と、からだをきたえ、健やかなまちをつくりましょう。</t>
    <rPh sb="0" eb="1">
      <t>ウツク</t>
    </rPh>
    <rPh sb="3" eb="4">
      <t>ココロ</t>
    </rPh>
    <phoneticPr fontId="2"/>
  </si>
  <si>
    <t>水と緑を大切に、歴史と文化の薫る、美しいまちをつくりましょう。</t>
    <rPh sb="0" eb="1">
      <t>ミズ</t>
    </rPh>
    <rPh sb="2" eb="3">
      <t>ミドリ</t>
    </rPh>
    <rPh sb="4" eb="6">
      <t>タイセツ</t>
    </rPh>
    <rPh sb="8" eb="10">
      <t>レキシ</t>
    </rPh>
    <rPh sb="11" eb="13">
      <t>ブンカ</t>
    </rPh>
    <rPh sb="14" eb="15">
      <t>カオ</t>
    </rPh>
    <phoneticPr fontId="2"/>
  </si>
  <si>
    <t>働くことをよろこび、仕事にはげみ、豊かなまちをつくりましょう。</t>
    <rPh sb="0" eb="1">
      <t>ハタラ</t>
    </rPh>
    <rPh sb="10" eb="12">
      <t>シゴト</t>
    </rPh>
    <phoneticPr fontId="2"/>
  </si>
  <si>
    <t>地域の絆を深め、知恵と力を合わせ、協働のまちをつくりましょう。</t>
    <rPh sb="0" eb="2">
      <t>チイキ</t>
    </rPh>
    <rPh sb="3" eb="4">
      <t>キズナ</t>
    </rPh>
    <rPh sb="5" eb="6">
      <t>フカ</t>
    </rPh>
    <rPh sb="8" eb="10">
      <t>チエ</t>
    </rPh>
    <rPh sb="11" eb="12">
      <t>チカラ</t>
    </rPh>
    <rPh sb="13" eb="14">
      <t>ア</t>
    </rPh>
    <phoneticPr fontId="2"/>
  </si>
  <si>
    <t>満面の笑み、心豊かな、ぬくもりあふれるまちをつくりましょう。</t>
    <rPh sb="0" eb="2">
      <t>マンメン</t>
    </rPh>
    <rPh sb="3" eb="4">
      <t>エ</t>
    </rPh>
    <rPh sb="6" eb="7">
      <t>ココロ</t>
    </rPh>
    <rPh sb="7" eb="8">
      <t>ユタ</t>
    </rPh>
    <phoneticPr fontId="2"/>
  </si>
  <si>
    <t xml:space="preserve"> ◆近江八幡市民憲章</t>
    <rPh sb="2" eb="7">
      <t>オウミハチマンシ</t>
    </rPh>
    <rPh sb="7" eb="8">
      <t>ミン</t>
    </rPh>
    <rPh sb="8" eb="10">
      <t>ケンショウ</t>
    </rPh>
    <phoneticPr fontId="2"/>
  </si>
  <si>
    <t xml:space="preserve"> ◆市の木</t>
    <rPh sb="2" eb="3">
      <t>シ</t>
    </rPh>
    <rPh sb="4" eb="5">
      <t>キ</t>
    </rPh>
    <phoneticPr fontId="2"/>
  </si>
  <si>
    <t>サクラ</t>
    <phoneticPr fontId="2"/>
  </si>
  <si>
    <t xml:space="preserve"> ◆市の花</t>
    <rPh sb="2" eb="3">
      <t>シ</t>
    </rPh>
    <rPh sb="4" eb="5">
      <t>ハナ</t>
    </rPh>
    <phoneticPr fontId="2"/>
  </si>
  <si>
    <t>ムシャリンドウ、コスモス</t>
    <phoneticPr fontId="2"/>
  </si>
  <si>
    <t xml:space="preserve"> ◆市の鳥</t>
    <rPh sb="2" eb="3">
      <t>シ</t>
    </rPh>
    <rPh sb="4" eb="5">
      <t>トリ</t>
    </rPh>
    <phoneticPr fontId="2"/>
  </si>
  <si>
    <t>ヨシキリ</t>
    <phoneticPr fontId="2"/>
  </si>
  <si>
    <t>内容</t>
    <rPh sb="0" eb="2">
      <t>ナイヨウ</t>
    </rPh>
    <phoneticPr fontId="2"/>
  </si>
  <si>
    <t>計算方法</t>
    <rPh sb="0" eb="2">
      <t>ケイサン</t>
    </rPh>
    <rPh sb="2" eb="4">
      <t>ホウホウ</t>
    </rPh>
    <phoneticPr fontId="2"/>
  </si>
  <si>
    <t>割合</t>
    <rPh sb="0" eb="2">
      <t>ワリアイ</t>
    </rPh>
    <phoneticPr fontId="2"/>
  </si>
  <si>
    <t>出生</t>
    <rPh sb="0" eb="2">
      <t>シュッセイ</t>
    </rPh>
    <phoneticPr fontId="2"/>
  </si>
  <si>
    <t>出生数÷365日</t>
    <rPh sb="0" eb="2">
      <t>シュッセイ</t>
    </rPh>
    <rPh sb="2" eb="3">
      <t>スウ</t>
    </rPh>
    <rPh sb="7" eb="8">
      <t>ヒ</t>
    </rPh>
    <phoneticPr fontId="2"/>
  </si>
  <si>
    <t>÷</t>
  </si>
  <si>
    <t>＝</t>
  </si>
  <si>
    <t>死亡</t>
    <rPh sb="0" eb="2">
      <t>シボウ</t>
    </rPh>
    <phoneticPr fontId="2"/>
  </si>
  <si>
    <t>死亡数÷３６５日</t>
    <rPh sb="0" eb="3">
      <t>シボウスウ</t>
    </rPh>
    <rPh sb="7" eb="8">
      <t>ヒ</t>
    </rPh>
    <phoneticPr fontId="2"/>
  </si>
  <si>
    <t>世帯員数</t>
    <rPh sb="0" eb="2">
      <t>セタイ</t>
    </rPh>
    <rPh sb="2" eb="4">
      <t>インズウ</t>
    </rPh>
    <phoneticPr fontId="2"/>
  </si>
  <si>
    <t>人口÷世帯数</t>
    <rPh sb="0" eb="2">
      <t>ジンコウ</t>
    </rPh>
    <rPh sb="3" eb="6">
      <t>セタイスウ</t>
    </rPh>
    <phoneticPr fontId="2"/>
  </si>
  <si>
    <t>転入</t>
    <rPh sb="0" eb="2">
      <t>テンニュウ</t>
    </rPh>
    <phoneticPr fontId="2"/>
  </si>
  <si>
    <t>転入者数÷３６５日</t>
    <rPh sb="0" eb="3">
      <t>テンニュウシャ</t>
    </rPh>
    <rPh sb="3" eb="4">
      <t>スウ</t>
    </rPh>
    <rPh sb="8" eb="9">
      <t>ヒ</t>
    </rPh>
    <phoneticPr fontId="2"/>
  </si>
  <si>
    <t>転出</t>
    <rPh sb="0" eb="2">
      <t>テンシュツ</t>
    </rPh>
    <phoneticPr fontId="2"/>
  </si>
  <si>
    <t>転出者数÷３６５日</t>
    <rPh sb="0" eb="2">
      <t>テンシュツ</t>
    </rPh>
    <rPh sb="2" eb="3">
      <t>シャ</t>
    </rPh>
    <rPh sb="3" eb="4">
      <t>スウ</t>
    </rPh>
    <rPh sb="8" eb="9">
      <t>ヒ</t>
    </rPh>
    <phoneticPr fontId="2"/>
  </si>
  <si>
    <t>人口密度</t>
    <rPh sb="0" eb="2">
      <t>ジンコウ</t>
    </rPh>
    <rPh sb="2" eb="4">
      <t>ミツド</t>
    </rPh>
    <phoneticPr fontId="2"/>
  </si>
  <si>
    <t>人口÷面積</t>
    <rPh sb="0" eb="2">
      <t>ジンコウ</t>
    </rPh>
    <rPh sb="3" eb="5">
      <t>メンセキ</t>
    </rPh>
    <phoneticPr fontId="2"/>
  </si>
  <si>
    <t>外国人登録数</t>
    <rPh sb="0" eb="2">
      <t>ガイコク</t>
    </rPh>
    <rPh sb="2" eb="3">
      <t>ジン</t>
    </rPh>
    <rPh sb="3" eb="6">
      <t>トウロクスウ</t>
    </rPh>
    <phoneticPr fontId="2"/>
  </si>
  <si>
    <t>外国人登録数÷人口×100</t>
    <rPh sb="0" eb="2">
      <t>ガイコク</t>
    </rPh>
    <rPh sb="2" eb="3">
      <t>ジン</t>
    </rPh>
    <rPh sb="3" eb="6">
      <t>トウロクスウ</t>
    </rPh>
    <rPh sb="7" eb="9">
      <t>ジンコウ</t>
    </rPh>
    <phoneticPr fontId="2"/>
  </si>
  <si>
    <t>上水道使用量</t>
    <rPh sb="0" eb="3">
      <t>ジョウスイドウ</t>
    </rPh>
    <rPh sb="3" eb="6">
      <t>シヨウリョウ</t>
    </rPh>
    <phoneticPr fontId="2"/>
  </si>
  <si>
    <t>1日1人あたりの平均給水量</t>
    <rPh sb="1" eb="2">
      <t>ニチ</t>
    </rPh>
    <rPh sb="3" eb="4">
      <t>ニン</t>
    </rPh>
    <rPh sb="8" eb="10">
      <t>ヘイキン</t>
    </rPh>
    <rPh sb="10" eb="12">
      <t>キュウスイ</t>
    </rPh>
    <rPh sb="12" eb="13">
      <t>リョウ</t>
    </rPh>
    <phoneticPr fontId="2"/>
  </si>
  <si>
    <t>ゴミ処理量(搬入量）</t>
    <rPh sb="2" eb="4">
      <t>ショリ</t>
    </rPh>
    <rPh sb="4" eb="5">
      <t>リョウ</t>
    </rPh>
    <rPh sb="6" eb="8">
      <t>ハンニュウ</t>
    </rPh>
    <rPh sb="8" eb="9">
      <t>リョウ</t>
    </rPh>
    <phoneticPr fontId="2"/>
  </si>
  <si>
    <t>ゴミ処理量÷３６５日</t>
    <rPh sb="2" eb="4">
      <t>ショリ</t>
    </rPh>
    <rPh sb="4" eb="5">
      <t>リョウ</t>
    </rPh>
    <rPh sb="9" eb="10">
      <t>ヒ</t>
    </rPh>
    <phoneticPr fontId="2"/>
  </si>
  <si>
    <t>図書冊数</t>
    <rPh sb="0" eb="2">
      <t>トショ</t>
    </rPh>
    <rPh sb="2" eb="4">
      <t>サツスウ</t>
    </rPh>
    <phoneticPr fontId="2"/>
  </si>
  <si>
    <t>蔵書冊数÷人口</t>
    <rPh sb="0" eb="2">
      <t>ゾウショ</t>
    </rPh>
    <rPh sb="2" eb="3">
      <t>サツ</t>
    </rPh>
    <rPh sb="3" eb="4">
      <t>スウ</t>
    </rPh>
    <rPh sb="5" eb="7">
      <t>ジンコウ</t>
    </rPh>
    <phoneticPr fontId="2"/>
  </si>
  <si>
    <t>保有台数÷世帯数</t>
    <rPh sb="0" eb="2">
      <t>ホユウ</t>
    </rPh>
    <rPh sb="2" eb="4">
      <t>ダイスウ</t>
    </rPh>
    <rPh sb="5" eb="8">
      <t>セタイスウ</t>
    </rPh>
    <phoneticPr fontId="2"/>
  </si>
  <si>
    <t>交通事故</t>
    <rPh sb="0" eb="2">
      <t>コウツウ</t>
    </rPh>
    <rPh sb="2" eb="4">
      <t>ジコ</t>
    </rPh>
    <phoneticPr fontId="2"/>
  </si>
  <si>
    <t>発生件数÷３６５日</t>
    <rPh sb="0" eb="2">
      <t>ハッセイ</t>
    </rPh>
    <rPh sb="2" eb="4">
      <t>ケンスウ</t>
    </rPh>
    <rPh sb="8" eb="9">
      <t>ヒ</t>
    </rPh>
    <phoneticPr fontId="2"/>
  </si>
  <si>
    <t>人</t>
    <rPh sb="0" eb="1">
      <t>ヒト</t>
    </rPh>
    <phoneticPr fontId="2"/>
  </si>
  <si>
    <t>住民基本台帳動態統計表より（外国人含む）</t>
    <rPh sb="0" eb="2">
      <t>ジュウミン</t>
    </rPh>
    <rPh sb="2" eb="4">
      <t>キホン</t>
    </rPh>
    <rPh sb="4" eb="6">
      <t>ダイチョウ</t>
    </rPh>
    <rPh sb="6" eb="8">
      <t>ドウタイ</t>
    </rPh>
    <rPh sb="8" eb="10">
      <t>トウケイ</t>
    </rPh>
    <rPh sb="10" eb="11">
      <t>ヒョウ</t>
    </rPh>
    <phoneticPr fontId="2"/>
  </si>
  <si>
    <t>世帯</t>
    <rPh sb="0" eb="2">
      <t>セタイ</t>
    </rPh>
    <phoneticPr fontId="2"/>
  </si>
  <si>
    <t>　　内外国人登録人口</t>
    <rPh sb="2" eb="3">
      <t>ウチ</t>
    </rPh>
    <rPh sb="3" eb="5">
      <t>ガイコク</t>
    </rPh>
    <rPh sb="5" eb="6">
      <t>ジン</t>
    </rPh>
    <rPh sb="6" eb="8">
      <t>トウロク</t>
    </rPh>
    <rPh sb="8" eb="10">
      <t>ジンコウ</t>
    </rPh>
    <phoneticPr fontId="2"/>
  </si>
  <si>
    <t>　　　　　　　　　　　世帯</t>
    <rPh sb="11" eb="13">
      <t>セタイ</t>
    </rPh>
    <phoneticPr fontId="2"/>
  </si>
  <si>
    <t>人</t>
    <rPh sb="0" eb="1">
      <t>ニン</t>
    </rPh>
    <phoneticPr fontId="2"/>
  </si>
  <si>
    <t>世帯</t>
  </si>
  <si>
    <t>世帯</t>
    <phoneticPr fontId="2"/>
  </si>
  <si>
    <t>人口</t>
    <phoneticPr fontId="2"/>
  </si>
  <si>
    <t>平成29年</t>
    <phoneticPr fontId="2"/>
  </si>
  <si>
    <t>近江鉄道バスの運輸状況　………………………………</t>
    <rPh sb="0" eb="2">
      <t>オウミ</t>
    </rPh>
    <rPh sb="2" eb="4">
      <t>テツドウ</t>
    </rPh>
    <rPh sb="7" eb="9">
      <t>ウンユ</t>
    </rPh>
    <rPh sb="9" eb="11">
      <t>ジョウキョウ</t>
    </rPh>
    <phoneticPr fontId="2"/>
  </si>
  <si>
    <t>近江鉄道各駅の乗客数　…………………………………</t>
    <rPh sb="0" eb="2">
      <t>オウミ</t>
    </rPh>
    <rPh sb="2" eb="4">
      <t>テツドウ</t>
    </rPh>
    <rPh sb="4" eb="5">
      <t>カク</t>
    </rPh>
    <rPh sb="5" eb="6">
      <t>エキ</t>
    </rPh>
    <rPh sb="7" eb="10">
      <t>ジョウキャクスウ</t>
    </rPh>
    <phoneticPr fontId="2"/>
  </si>
  <si>
    <t>JR各駅の乗客数</t>
    <phoneticPr fontId="2"/>
  </si>
  <si>
    <t>湖沼漁業経営体使用船種別経営体数　………………………</t>
    <rPh sb="0" eb="1">
      <t>ミズウミ</t>
    </rPh>
    <rPh sb="1" eb="2">
      <t>ヌマ</t>
    </rPh>
    <rPh sb="2" eb="4">
      <t>ギョギョウ</t>
    </rPh>
    <rPh sb="4" eb="7">
      <t>ケイエイタイ</t>
    </rPh>
    <rPh sb="7" eb="9">
      <t>シヨウ</t>
    </rPh>
    <rPh sb="9" eb="10">
      <t>フネ</t>
    </rPh>
    <rPh sb="10" eb="12">
      <t>シュベツ</t>
    </rPh>
    <rPh sb="12" eb="15">
      <t>ケイエイタイ</t>
    </rPh>
    <rPh sb="15" eb="16">
      <t>カズ</t>
    </rPh>
    <phoneticPr fontId="2"/>
  </si>
  <si>
    <t>主要作物別収穫(栽培)面積  …………………………</t>
    <phoneticPr fontId="2"/>
  </si>
  <si>
    <t>湖沼漁業経営組織別経営体数　…………………………</t>
    <rPh sb="0" eb="1">
      <t>ミズウミ</t>
    </rPh>
    <rPh sb="1" eb="2">
      <t>ヌマ</t>
    </rPh>
    <rPh sb="2" eb="4">
      <t>ギョギョウ</t>
    </rPh>
    <rPh sb="4" eb="6">
      <t>ケイエイ</t>
    </rPh>
    <rPh sb="6" eb="8">
      <t>ソシキ</t>
    </rPh>
    <rPh sb="8" eb="9">
      <t>ベツ</t>
    </rPh>
    <rPh sb="9" eb="12">
      <t>ケイエイタイ</t>
    </rPh>
    <rPh sb="12" eb="13">
      <t>カズ</t>
    </rPh>
    <phoneticPr fontId="2"/>
  </si>
  <si>
    <t>営んだ漁業種類別経営体数　…………………………</t>
    <rPh sb="0" eb="1">
      <t>イトナ</t>
    </rPh>
    <rPh sb="3" eb="5">
      <t>ギョギョウ</t>
    </rPh>
    <rPh sb="5" eb="7">
      <t>シュルイ</t>
    </rPh>
    <rPh sb="7" eb="8">
      <t>ベツ</t>
    </rPh>
    <rPh sb="8" eb="10">
      <t>ケイエイ</t>
    </rPh>
    <rPh sb="10" eb="11">
      <t>カラダ</t>
    </rPh>
    <rPh sb="11" eb="12">
      <t>スウ</t>
    </rPh>
    <phoneticPr fontId="2"/>
  </si>
  <si>
    <t>漁業男女別・年齢別従業者数　…………………………</t>
    <rPh sb="0" eb="2">
      <t>ギョギョウ</t>
    </rPh>
    <rPh sb="2" eb="4">
      <t>ダンジョ</t>
    </rPh>
    <rPh sb="4" eb="5">
      <t>ベツ</t>
    </rPh>
    <rPh sb="6" eb="8">
      <t>ネンレイ</t>
    </rPh>
    <rPh sb="8" eb="9">
      <t>ベツ</t>
    </rPh>
    <rPh sb="9" eb="11">
      <t>ジュウギョウ</t>
    </rPh>
    <rPh sb="11" eb="12">
      <t>シャ</t>
    </rPh>
    <rPh sb="12" eb="13">
      <t>カズ</t>
    </rPh>
    <phoneticPr fontId="2"/>
  </si>
  <si>
    <t>保育所等の概況</t>
    <rPh sb="0" eb="2">
      <t>ホイク</t>
    </rPh>
    <rPh sb="2" eb="3">
      <t>ショ</t>
    </rPh>
    <rPh sb="3" eb="4">
      <t>トウ</t>
    </rPh>
    <rPh sb="5" eb="7">
      <t>ガイキョウ</t>
    </rPh>
    <phoneticPr fontId="2"/>
  </si>
  <si>
    <t>グランドラピッズ市の概況   ……………………………</t>
    <rPh sb="10" eb="12">
      <t>ガイキョウ</t>
    </rPh>
    <phoneticPr fontId="2"/>
  </si>
  <si>
    <t>密陽市の概況</t>
    <phoneticPr fontId="2"/>
  </si>
  <si>
    <t>レブンワース市の概況</t>
    <phoneticPr fontId="2"/>
  </si>
  <si>
    <t>P15</t>
    <phoneticPr fontId="2"/>
  </si>
  <si>
    <t>平成30年</t>
    <phoneticPr fontId="2"/>
  </si>
  <si>
    <t>令和2年</t>
    <rPh sb="0" eb="2">
      <t>レイワ</t>
    </rPh>
    <rPh sb="3" eb="4">
      <t>ネン</t>
    </rPh>
    <phoneticPr fontId="2"/>
  </si>
  <si>
    <t>令和元年</t>
    <rPh sb="0" eb="2">
      <t>レイワ</t>
    </rPh>
    <rPh sb="2" eb="3">
      <t>ゲン</t>
    </rPh>
    <phoneticPr fontId="2"/>
  </si>
  <si>
    <t>平成23年</t>
    <phoneticPr fontId="2"/>
  </si>
  <si>
    <t>令和2年</t>
    <rPh sb="0" eb="2">
      <t>レイワ</t>
    </rPh>
    <phoneticPr fontId="2"/>
  </si>
  <si>
    <t>令和
2年</t>
    <rPh sb="0" eb="2">
      <t>レイワ</t>
    </rPh>
    <rPh sb="4" eb="5">
      <t>ネン</t>
    </rPh>
    <phoneticPr fontId="2"/>
  </si>
  <si>
    <t>○斜線部が「人口集中地区」
※人口集中地区とは…
　国勢調査の結果を踏まえ、「都市的地域」としての性質を持つ地域として、人口密度などを基準に設定される統計上の地域単位。
　地方交付税の算定基準として利用されている他、各種都市計画等に幅広く利用されている。</t>
    <rPh sb="1" eb="3">
      <t>シャセン</t>
    </rPh>
    <rPh sb="3" eb="4">
      <t>ブ</t>
    </rPh>
    <rPh sb="6" eb="8">
      <t>ジンコウ</t>
    </rPh>
    <rPh sb="8" eb="10">
      <t>シュウチュウ</t>
    </rPh>
    <rPh sb="10" eb="12">
      <t>チク</t>
    </rPh>
    <phoneticPr fontId="2"/>
  </si>
  <si>
    <t>高齢者医療給付状況
（後期高齢者医療）</t>
    <rPh sb="0" eb="3">
      <t>コウレイシャ</t>
    </rPh>
    <rPh sb="3" eb="5">
      <t>イリョウ</t>
    </rPh>
    <rPh sb="5" eb="7">
      <t>キュウフ</t>
    </rPh>
    <rPh sb="7" eb="9">
      <t>ジョウキョウ</t>
    </rPh>
    <rPh sb="11" eb="13">
      <t>コウキ</t>
    </rPh>
    <rPh sb="13" eb="16">
      <t>コウレイシャ</t>
    </rPh>
    <rPh sb="16" eb="18">
      <t>イリョウ</t>
    </rPh>
    <phoneticPr fontId="2"/>
  </si>
  <si>
    <t>経営耕地面積</t>
    <phoneticPr fontId="2"/>
  </si>
  <si>
    <t>３.  統計表中、「年」とあるのは暦年、「年度」とあるのは会計年度を示しています。</t>
    <phoneticPr fontId="2"/>
  </si>
  <si>
    <t>４.  資料の出所は、統計表の右上に記入し、報告書などによるものはその書名を付しました。</t>
    <phoneticPr fontId="2"/>
  </si>
  <si>
    <t>５.　数字の単位は、統計表の左上に明記し、特別なもの、項目ごとに異なるものはそのつど特記し、一</t>
    <phoneticPr fontId="2"/>
  </si>
  <si>
    <t>６.　数字の単位未満は、四捨五入をしているため、総数と内訳が一致しない場合があります。</t>
    <phoneticPr fontId="2"/>
  </si>
  <si>
    <t>７.　統計表についての注記は、各表の下部に記入しました。</t>
    <phoneticPr fontId="2"/>
  </si>
  <si>
    <t>８.　統計表中の符号の用法は次のとおりです。</t>
    <phoneticPr fontId="2"/>
  </si>
  <si>
    <t>　掲載年次が異なることがあります。</t>
    <phoneticPr fontId="2"/>
  </si>
  <si>
    <t>経営耕地面積（販売農家）</t>
    <phoneticPr fontId="2"/>
  </si>
  <si>
    <t>令和3年</t>
    <rPh sb="0" eb="2">
      <t>レイワ</t>
    </rPh>
    <phoneticPr fontId="2"/>
  </si>
  <si>
    <t>平成24年</t>
    <phoneticPr fontId="2"/>
  </si>
  <si>
    <t>商業統計</t>
    <rPh sb="0" eb="2">
      <t>ショウギョウ</t>
    </rPh>
    <rPh sb="2" eb="4">
      <t>トウケイ</t>
    </rPh>
    <phoneticPr fontId="2"/>
  </si>
  <si>
    <t>商業統計（簡易）</t>
    <rPh sb="0" eb="2">
      <t>ショウギョウ</t>
    </rPh>
    <rPh sb="2" eb="4">
      <t>トウケイ</t>
    </rPh>
    <rPh sb="5" eb="7">
      <t>カンイ</t>
    </rPh>
    <phoneticPr fontId="2"/>
  </si>
  <si>
    <t>経セン</t>
    <rPh sb="0" eb="1">
      <t>ケイ</t>
    </rPh>
    <phoneticPr fontId="2"/>
  </si>
  <si>
    <t xml:space="preserve">「商業統計調査」「経済センサス」についてのメモ
商業統計は平成9年までは3年ごと実施、平成19年までは5年ごとの本調査と本調査の2年後の簡易調査を実施。（平成11年が最初の簡易調査）平成21年経済センサスの開始が決定したことから簡易調査が廃止。本調査は経センの2年後実施と決まる。
平成24年に最初の経セン活動調査が実施。商業統計調査は平成26年の調査を最後に廃止。平成24年と平成28年以降は経セン活動調査の「産業大分類」が「卸売業、小売業」の数値を参照している。
</t>
    <rPh sb="1" eb="3">
      <t>ショウギョウ</t>
    </rPh>
    <rPh sb="3" eb="5">
      <t>トウケイ</t>
    </rPh>
    <rPh sb="5" eb="7">
      <t>チョウサ</t>
    </rPh>
    <rPh sb="9" eb="11">
      <t>ケイザイ</t>
    </rPh>
    <rPh sb="24" eb="26">
      <t>ショウギョウ</t>
    </rPh>
    <rPh sb="26" eb="28">
      <t>トウケイ</t>
    </rPh>
    <rPh sb="29" eb="31">
      <t>ヘイセイ</t>
    </rPh>
    <rPh sb="32" eb="33">
      <t>ネン</t>
    </rPh>
    <rPh sb="37" eb="38">
      <t>ネン</t>
    </rPh>
    <rPh sb="40" eb="42">
      <t>ジッシ</t>
    </rPh>
    <rPh sb="43" eb="45">
      <t>ヘイセイ</t>
    </rPh>
    <rPh sb="47" eb="48">
      <t>ネン</t>
    </rPh>
    <rPh sb="52" eb="53">
      <t>ネン</t>
    </rPh>
    <rPh sb="56" eb="59">
      <t>ホンチョウサ</t>
    </rPh>
    <rPh sb="60" eb="63">
      <t>ホンチョウサ</t>
    </rPh>
    <rPh sb="65" eb="67">
      <t>ネンゴ</t>
    </rPh>
    <rPh sb="68" eb="70">
      <t>カンイ</t>
    </rPh>
    <rPh sb="70" eb="72">
      <t>チョウサ</t>
    </rPh>
    <rPh sb="73" eb="75">
      <t>ジッシ</t>
    </rPh>
    <rPh sb="77" eb="79">
      <t>ヘイセイ</t>
    </rPh>
    <rPh sb="81" eb="82">
      <t>ネン</t>
    </rPh>
    <rPh sb="83" eb="85">
      <t>サイショ</t>
    </rPh>
    <rPh sb="86" eb="88">
      <t>カンイ</t>
    </rPh>
    <rPh sb="88" eb="90">
      <t>チョウサ</t>
    </rPh>
    <rPh sb="91" eb="93">
      <t>ヘイセイ</t>
    </rPh>
    <rPh sb="95" eb="96">
      <t>ネン</t>
    </rPh>
    <rPh sb="96" eb="98">
      <t>ケイザイ</t>
    </rPh>
    <rPh sb="103" eb="105">
      <t>カイシ</t>
    </rPh>
    <rPh sb="106" eb="108">
      <t>ケッテイ</t>
    </rPh>
    <rPh sb="114" eb="116">
      <t>カンイ</t>
    </rPh>
    <rPh sb="116" eb="118">
      <t>チョウサ</t>
    </rPh>
    <rPh sb="119" eb="121">
      <t>ハイシ</t>
    </rPh>
    <rPh sb="122" eb="125">
      <t>ホンチョウサ</t>
    </rPh>
    <rPh sb="126" eb="127">
      <t>ケイ</t>
    </rPh>
    <rPh sb="131" eb="133">
      <t>ネンゴ</t>
    </rPh>
    <rPh sb="133" eb="135">
      <t>ジッシ</t>
    </rPh>
    <rPh sb="136" eb="137">
      <t>キ</t>
    </rPh>
    <rPh sb="141" eb="143">
      <t>ヘイセイ</t>
    </rPh>
    <rPh sb="145" eb="146">
      <t>ネン</t>
    </rPh>
    <rPh sb="147" eb="149">
      <t>サイショ</t>
    </rPh>
    <rPh sb="150" eb="151">
      <t>ケイ</t>
    </rPh>
    <rPh sb="153" eb="157">
      <t>カツドウチョウサ</t>
    </rPh>
    <rPh sb="158" eb="160">
      <t>ジッシ</t>
    </rPh>
    <rPh sb="161" eb="163">
      <t>ショウギョウ</t>
    </rPh>
    <rPh sb="163" eb="165">
      <t>トウケイ</t>
    </rPh>
    <rPh sb="165" eb="167">
      <t>チョウサ</t>
    </rPh>
    <rPh sb="168" eb="170">
      <t>ヘイセイ</t>
    </rPh>
    <rPh sb="172" eb="173">
      <t>ネン</t>
    </rPh>
    <rPh sb="174" eb="176">
      <t>チョウサ</t>
    </rPh>
    <rPh sb="177" eb="179">
      <t>サイゴ</t>
    </rPh>
    <rPh sb="180" eb="182">
      <t>ハイシ</t>
    </rPh>
    <rPh sb="183" eb="185">
      <t>ヘイセイ</t>
    </rPh>
    <rPh sb="187" eb="188">
      <t>ネン</t>
    </rPh>
    <rPh sb="189" eb="191">
      <t>ヘイセイ</t>
    </rPh>
    <rPh sb="193" eb="194">
      <t>ネン</t>
    </rPh>
    <rPh sb="194" eb="196">
      <t>イコウ</t>
    </rPh>
    <rPh sb="197" eb="198">
      <t>ケイ</t>
    </rPh>
    <rPh sb="200" eb="204">
      <t>カツドウチョウサ</t>
    </rPh>
    <rPh sb="206" eb="208">
      <t>サンギョウ</t>
    </rPh>
    <rPh sb="208" eb="211">
      <t>ダイブンルイ</t>
    </rPh>
    <rPh sb="214" eb="217">
      <t>オロシウリギョウ</t>
    </rPh>
    <rPh sb="218" eb="220">
      <t>コウ</t>
    </rPh>
    <rPh sb="220" eb="221">
      <t>ギョウ</t>
    </rPh>
    <rPh sb="223" eb="225">
      <t>スウチ</t>
    </rPh>
    <rPh sb="226" eb="228">
      <t>サンショウ</t>
    </rPh>
    <phoneticPr fontId="2"/>
  </si>
  <si>
    <t xml:space="preserve"> </t>
    <phoneticPr fontId="2"/>
  </si>
  <si>
    <t>国籍別外国人住民数</t>
    <rPh sb="0" eb="2">
      <t>コクセキ</t>
    </rPh>
    <rPh sb="2" eb="3">
      <t>ベツ</t>
    </rPh>
    <rPh sb="3" eb="5">
      <t>ガイコク</t>
    </rPh>
    <rPh sb="5" eb="6">
      <t>ジン</t>
    </rPh>
    <rPh sb="6" eb="8">
      <t>ジュウミン</t>
    </rPh>
    <rPh sb="8" eb="9">
      <t>スウ</t>
    </rPh>
    <phoneticPr fontId="2"/>
  </si>
  <si>
    <t>家畜頭羽数の推移</t>
    <rPh sb="0" eb="2">
      <t>カチク</t>
    </rPh>
    <rPh sb="2" eb="3">
      <t>トウ</t>
    </rPh>
    <rPh sb="3" eb="4">
      <t>ハネ</t>
    </rPh>
    <rPh sb="4" eb="5">
      <t>スウ</t>
    </rPh>
    <rPh sb="6" eb="8">
      <t>スイイ</t>
    </rPh>
    <phoneticPr fontId="2"/>
  </si>
  <si>
    <t>29.</t>
  </si>
  <si>
    <t>30.</t>
    <phoneticPr fontId="2"/>
  </si>
  <si>
    <t>31.</t>
  </si>
  <si>
    <t>32.</t>
  </si>
  <si>
    <t>33.</t>
  </si>
  <si>
    <t>34.</t>
  </si>
  <si>
    <t>35.</t>
  </si>
  <si>
    <t>36.</t>
  </si>
  <si>
    <t>37.</t>
  </si>
  <si>
    <t>38.</t>
  </si>
  <si>
    <t>40.</t>
  </si>
  <si>
    <t>43.</t>
  </si>
  <si>
    <t>44.</t>
  </si>
  <si>
    <t>45.</t>
  </si>
  <si>
    <t>46.</t>
  </si>
  <si>
    <t>47.</t>
  </si>
  <si>
    <t>48.</t>
  </si>
  <si>
    <t>49.</t>
  </si>
  <si>
    <t>50.</t>
  </si>
  <si>
    <t>51.</t>
  </si>
  <si>
    <t>52.</t>
  </si>
  <si>
    <t>57.</t>
  </si>
  <si>
    <t>59.</t>
  </si>
  <si>
    <t>92.</t>
  </si>
  <si>
    <t>93.</t>
  </si>
  <si>
    <t>94.</t>
  </si>
  <si>
    <t>95.</t>
  </si>
  <si>
    <t>96.</t>
  </si>
  <si>
    <t>97.</t>
  </si>
  <si>
    <t>98.</t>
  </si>
  <si>
    <t>99.</t>
    <phoneticPr fontId="2"/>
  </si>
  <si>
    <t>100.</t>
  </si>
  <si>
    <t>101.</t>
  </si>
  <si>
    <t>102.</t>
  </si>
  <si>
    <t>103.</t>
  </si>
  <si>
    <t>104.</t>
  </si>
  <si>
    <t>105.</t>
  </si>
  <si>
    <t>106.</t>
  </si>
  <si>
    <t>107.</t>
  </si>
  <si>
    <t>108.</t>
  </si>
  <si>
    <t>109.</t>
  </si>
  <si>
    <t>110.</t>
  </si>
  <si>
    <t>113.</t>
  </si>
  <si>
    <t>114.</t>
  </si>
  <si>
    <t>115.</t>
  </si>
  <si>
    <t>116.</t>
  </si>
  <si>
    <t>117.</t>
  </si>
  <si>
    <t>118.</t>
  </si>
  <si>
    <t>119.</t>
  </si>
  <si>
    <t>120.</t>
  </si>
  <si>
    <t>121.</t>
    <phoneticPr fontId="2"/>
  </si>
  <si>
    <t>122.</t>
  </si>
  <si>
    <t>123.</t>
  </si>
  <si>
    <t>124.</t>
  </si>
  <si>
    <t>125.</t>
  </si>
  <si>
    <t>128.</t>
  </si>
  <si>
    <t>129.</t>
  </si>
  <si>
    <t>130.</t>
  </si>
  <si>
    <t>131.</t>
  </si>
  <si>
    <t>132.</t>
  </si>
  <si>
    <t>133.</t>
  </si>
  <si>
    <t>134.</t>
  </si>
  <si>
    <t>135.</t>
  </si>
  <si>
    <t>136.</t>
  </si>
  <si>
    <t>137.</t>
  </si>
  <si>
    <t>139.</t>
  </si>
  <si>
    <t>140.</t>
  </si>
  <si>
    <t>141.</t>
  </si>
  <si>
    <t>142.</t>
  </si>
  <si>
    <t>143.</t>
    <phoneticPr fontId="2"/>
  </si>
  <si>
    <t>144.</t>
  </si>
  <si>
    <t>145.</t>
  </si>
  <si>
    <t>146.</t>
  </si>
  <si>
    <t>147.</t>
  </si>
  <si>
    <t>148.</t>
  </si>
  <si>
    <t>149.</t>
  </si>
  <si>
    <t>（60.上水道の状況）</t>
    <rPh sb="4" eb="7">
      <t>ジョウスイドウ</t>
    </rPh>
    <rPh sb="8" eb="10">
      <t>ジョウキョウ</t>
    </rPh>
    <phoneticPr fontId="2"/>
  </si>
  <si>
    <t>1世帯に1.7台</t>
    <rPh sb="1" eb="3">
      <t>セタイ</t>
    </rPh>
    <rPh sb="7" eb="8">
      <t>ダイ</t>
    </rPh>
    <phoneticPr fontId="2"/>
  </si>
  <si>
    <t>1世帯に1.7台</t>
    <phoneticPr fontId="2"/>
  </si>
  <si>
    <t>（57.自動車保有台数）</t>
    <phoneticPr fontId="2"/>
  </si>
  <si>
    <t>1日に0.6件</t>
    <rPh sb="1" eb="2">
      <t>ニチ</t>
    </rPh>
    <rPh sb="6" eb="7">
      <t>ケン</t>
    </rPh>
    <phoneticPr fontId="2"/>
  </si>
  <si>
    <t>令和3年</t>
    <rPh sb="0" eb="2">
      <t>レイワ</t>
    </rPh>
    <rPh sb="3" eb="4">
      <t>ネン</t>
    </rPh>
    <phoneticPr fontId="2"/>
  </si>
  <si>
    <t>P14</t>
    <phoneticPr fontId="2"/>
  </si>
  <si>
    <t>P14</t>
    <phoneticPr fontId="2"/>
  </si>
  <si>
    <t>P14</t>
    <phoneticPr fontId="2"/>
  </si>
  <si>
    <t>P72</t>
    <phoneticPr fontId="2"/>
  </si>
  <si>
    <t>P85</t>
    <phoneticPr fontId="2"/>
  </si>
  <si>
    <t>P108</t>
    <phoneticPr fontId="2"/>
  </si>
  <si>
    <t>P71</t>
    <phoneticPr fontId="2"/>
  </si>
  <si>
    <t>P130</t>
    <phoneticPr fontId="2"/>
  </si>
  <si>
    <t>X</t>
    <phoneticPr fontId="2"/>
  </si>
  <si>
    <t>2050年</t>
    <rPh sb="4" eb="5">
      <t>ネン</t>
    </rPh>
    <phoneticPr fontId="2"/>
  </si>
  <si>
    <t>令和6年版</t>
    <rPh sb="0" eb="2">
      <t>レイワ</t>
    </rPh>
    <phoneticPr fontId="2"/>
  </si>
  <si>
    <t>1人に5.8冊</t>
    <rPh sb="1" eb="2">
      <t>ニン</t>
    </rPh>
    <rPh sb="6" eb="7">
      <t>サツ</t>
    </rPh>
    <phoneticPr fontId="2"/>
  </si>
  <si>
    <t>2.</t>
    <phoneticPr fontId="2"/>
  </si>
  <si>
    <r>
      <t>出生</t>
    </r>
    <r>
      <rPr>
        <sz val="9"/>
        <rFont val="ＭＳ ゴシック"/>
        <family val="3"/>
        <charset val="128"/>
      </rPr>
      <t/>
    </r>
    <phoneticPr fontId="2"/>
  </si>
  <si>
    <r>
      <t>自動車保有台数</t>
    </r>
    <r>
      <rPr>
        <sz val="10.5"/>
        <rFont val="ＭＳ 明朝"/>
        <family val="1"/>
        <charset val="128"/>
      </rPr>
      <t/>
    </r>
    <phoneticPr fontId="2"/>
  </si>
  <si>
    <t>１.  本書は、原則として令和4年から令和6年の年次及び年度の資料を採録しましたが、資料の有無</t>
    <rPh sb="13" eb="15">
      <t>レイワ</t>
    </rPh>
    <rPh sb="19" eb="21">
      <t>レイワ</t>
    </rPh>
    <phoneticPr fontId="2"/>
  </si>
  <si>
    <t>２.国勢調査等の大規模な調査は内容によって公表時期にずれがあるため、出所が同じでも内容によって</t>
    <rPh sb="2" eb="4">
      <t>コクセイ</t>
    </rPh>
    <rPh sb="4" eb="6">
      <t>チョウサ</t>
    </rPh>
    <rPh sb="6" eb="7">
      <t>ナド</t>
    </rPh>
    <rPh sb="8" eb="11">
      <t>ダイキボ</t>
    </rPh>
    <rPh sb="12" eb="14">
      <t>チョウサ</t>
    </rPh>
    <rPh sb="15" eb="17">
      <t>ナイヨウ</t>
    </rPh>
    <rPh sb="21" eb="23">
      <t>コウヒョウ</t>
    </rPh>
    <rPh sb="23" eb="25">
      <t>ジキ</t>
    </rPh>
    <rPh sb="34" eb="36">
      <t>シュッショ</t>
    </rPh>
    <rPh sb="37" eb="38">
      <t>オナ</t>
    </rPh>
    <rPh sb="41" eb="43">
      <t>ナイヨウ</t>
    </rPh>
    <phoneticPr fontId="2"/>
  </si>
  <si>
    <t>令和
2年</t>
    <rPh sb="0" eb="2">
      <t>レイワ</t>
    </rPh>
    <rPh sb="4" eb="5">
      <t>ネン</t>
    </rPh>
    <phoneticPr fontId="2"/>
  </si>
  <si>
    <t>令和
2年</t>
    <rPh sb="0" eb="2">
      <t>レイワ</t>
    </rPh>
    <phoneticPr fontId="2"/>
  </si>
  <si>
    <r>
      <t>1人に5.8冊　</t>
    </r>
    <r>
      <rPr>
        <sz val="8"/>
        <rFont val="ＭＳ Ｐ明朝"/>
        <family val="1"/>
        <charset val="128"/>
      </rPr>
      <t>（107.図書館の利用</t>
    </r>
    <rPh sb="13" eb="16">
      <t>トショカン</t>
    </rPh>
    <rPh sb="17" eb="19">
      <t>リヨウ</t>
    </rPh>
    <phoneticPr fontId="2"/>
  </si>
  <si>
    <r>
      <t>1日に0.6件　</t>
    </r>
    <r>
      <rPr>
        <sz val="8"/>
        <rFont val="ＭＳ Ｐ明朝"/>
        <family val="1"/>
        <charset val="128"/>
      </rPr>
      <t>（127.交通事故発生状況）</t>
    </r>
    <rPh sb="13" eb="15">
      <t>コウツウ</t>
    </rPh>
    <rPh sb="15" eb="17">
      <t>ジコ</t>
    </rPh>
    <rPh sb="17" eb="19">
      <t>ハッセイ</t>
    </rPh>
    <rPh sb="19" eb="21">
      <t>ジョウキョウ</t>
    </rPh>
    <phoneticPr fontId="2"/>
  </si>
  <si>
    <r>
      <t>産業別常用労働者賃金</t>
    </r>
    <r>
      <rPr>
        <sz val="8"/>
        <rFont val="ＭＳ Ｐ明朝"/>
        <family val="1"/>
        <charset val="128"/>
      </rPr>
      <t>（事業所規模30人以上）</t>
    </r>
    <r>
      <rPr>
        <sz val="10"/>
        <rFont val="ＭＳ Ｐ明朝"/>
        <family val="1"/>
        <charset val="128"/>
      </rPr>
      <t xml:space="preserve"> ……</t>
    </r>
    <rPh sb="8" eb="10">
      <t>チンギン</t>
    </rPh>
    <rPh sb="11" eb="14">
      <t>ジギョウショ</t>
    </rPh>
    <rPh sb="14" eb="16">
      <t>キボ</t>
    </rPh>
    <rPh sb="18" eb="19">
      <t>ニン</t>
    </rPh>
    <rPh sb="19" eb="21">
      <t>イジョウ</t>
    </rPh>
    <phoneticPr fontId="2"/>
  </si>
  <si>
    <t>〇統 計 図 表</t>
    <rPh sb="1" eb="2">
      <t>トウ</t>
    </rPh>
    <rPh sb="3" eb="4">
      <t>ケイ</t>
    </rPh>
    <rPh sb="5" eb="6">
      <t>ズ</t>
    </rPh>
    <rPh sb="7" eb="8">
      <t>ヒョウ</t>
    </rPh>
    <phoneticPr fontId="2"/>
  </si>
  <si>
    <t>水道</t>
    <phoneticPr fontId="2"/>
  </si>
  <si>
    <t>令和7年版</t>
    <rPh sb="0" eb="2">
      <t>レイワ</t>
    </rPh>
    <phoneticPr fontId="2"/>
  </si>
  <si>
    <t>1日に1.6人</t>
    <rPh sb="1" eb="2">
      <t>ニチ</t>
    </rPh>
    <rPh sb="6" eb="7">
      <t>ニン</t>
    </rPh>
    <phoneticPr fontId="2"/>
  </si>
  <si>
    <r>
      <t>1日に1.6人　</t>
    </r>
    <r>
      <rPr>
        <sz val="8"/>
        <rFont val="ＭＳ Ｐ明朝"/>
        <family val="1"/>
        <charset val="128"/>
      </rPr>
      <t>(11.人口動態）</t>
    </r>
    <phoneticPr fontId="2"/>
  </si>
  <si>
    <t>1日に2.7人</t>
    <rPh sb="1" eb="2">
      <t>ニチ</t>
    </rPh>
    <rPh sb="6" eb="7">
      <t>ニン</t>
    </rPh>
    <phoneticPr fontId="2"/>
  </si>
  <si>
    <r>
      <t>1日に2.7人　</t>
    </r>
    <r>
      <rPr>
        <sz val="8"/>
        <rFont val="ＭＳ Ｐ明朝"/>
        <family val="1"/>
        <charset val="128"/>
      </rPr>
      <t>(11.人口動態）</t>
    </r>
    <phoneticPr fontId="2"/>
  </si>
  <si>
    <t>※令和7年12月末現在の人口、世帯数に基づき算出</t>
    <rPh sb="1" eb="3">
      <t>レイワ</t>
    </rPh>
    <rPh sb="4" eb="5">
      <t>ネン</t>
    </rPh>
    <rPh sb="5" eb="6">
      <t>ヘイネン</t>
    </rPh>
    <rPh sb="7" eb="8">
      <t>ガツ</t>
    </rPh>
    <rPh sb="8" eb="9">
      <t>マツ</t>
    </rPh>
    <rPh sb="9" eb="11">
      <t>ゲンザイ</t>
    </rPh>
    <rPh sb="12" eb="14">
      <t>ジンコウ</t>
    </rPh>
    <rPh sb="15" eb="18">
      <t>セタイスウ</t>
    </rPh>
    <rPh sb="19" eb="20">
      <t>モト</t>
    </rPh>
    <rPh sb="22" eb="24">
      <t>サンシュツ</t>
    </rPh>
    <phoneticPr fontId="2"/>
  </si>
  <si>
    <t>令和7年12月末現在</t>
    <rPh sb="0" eb="2">
      <t>レイワ</t>
    </rPh>
    <phoneticPr fontId="2"/>
  </si>
  <si>
    <t>1世帯あたり2.2人</t>
    <rPh sb="1" eb="3">
      <t>セタイ</t>
    </rPh>
    <rPh sb="9" eb="10">
      <t>ニン</t>
    </rPh>
    <phoneticPr fontId="2"/>
  </si>
  <si>
    <t>※割合については、小数点以下四捨五入して掲載する。</t>
    <rPh sb="1" eb="3">
      <t>ワリアイ</t>
    </rPh>
    <rPh sb="9" eb="12">
      <t>ショウスウテン</t>
    </rPh>
    <rPh sb="12" eb="14">
      <t>イカ</t>
    </rPh>
    <rPh sb="14" eb="18">
      <t>シシャゴニュウ</t>
    </rPh>
    <rPh sb="20" eb="22">
      <t>ケイサイ</t>
    </rPh>
    <phoneticPr fontId="2"/>
  </si>
  <si>
    <t>1日に8.9人</t>
    <rPh sb="1" eb="2">
      <t>ニチ</t>
    </rPh>
    <rPh sb="6" eb="7">
      <t>ニン</t>
    </rPh>
    <phoneticPr fontId="2"/>
  </si>
  <si>
    <r>
      <t>1日に8.9人　</t>
    </r>
    <r>
      <rPr>
        <sz val="8"/>
        <rFont val="ＭＳ Ｐ明朝"/>
        <family val="1"/>
        <charset val="128"/>
      </rPr>
      <t>(11.人口動態）</t>
    </r>
    <phoneticPr fontId="2"/>
  </si>
  <si>
    <t>1日に8.3人</t>
    <rPh sb="1" eb="2">
      <t>ニチ</t>
    </rPh>
    <rPh sb="6" eb="7">
      <t>ニン</t>
    </rPh>
    <phoneticPr fontId="2"/>
  </si>
  <si>
    <r>
      <t>1日に8.3人　</t>
    </r>
    <r>
      <rPr>
        <sz val="8"/>
        <rFont val="ＭＳ Ｐ明朝"/>
        <family val="1"/>
        <charset val="128"/>
      </rPr>
      <t>(11.人口動態）</t>
    </r>
    <phoneticPr fontId="2"/>
  </si>
  <si>
    <t>1ｋ㎡あたり461人</t>
    <rPh sb="9" eb="10">
      <t>ニン</t>
    </rPh>
    <phoneticPr fontId="2"/>
  </si>
  <si>
    <r>
      <t>１k㎡あたり461人　</t>
    </r>
    <r>
      <rPr>
        <sz val="8"/>
        <rFont val="ＭＳ Ｐ明朝"/>
        <family val="1"/>
        <charset val="128"/>
      </rPr>
      <t>（住民基本台帳,4.面積）</t>
    </r>
    <rPh sb="21" eb="23">
      <t>メンセキ</t>
    </rPh>
    <phoneticPr fontId="2"/>
  </si>
  <si>
    <t>（令和７年12月住民基本台帳）</t>
    <rPh sb="1" eb="3">
      <t>レイワ</t>
    </rPh>
    <rPh sb="4" eb="5">
      <t>ネン</t>
    </rPh>
    <rPh sb="7" eb="8">
      <t>ガツ</t>
    </rPh>
    <phoneticPr fontId="2"/>
  </si>
  <si>
    <r>
      <t>１世帯あたり2.2人　</t>
    </r>
    <r>
      <rPr>
        <sz val="8"/>
        <rFont val="ＭＳ Ｐ明朝"/>
        <family val="1"/>
        <charset val="128"/>
      </rPr>
      <t>（令和7年１２月住民基本台帳）</t>
    </r>
    <rPh sb="12" eb="14">
      <t>レイワ</t>
    </rPh>
    <rPh sb="15" eb="16">
      <t>ネン</t>
    </rPh>
    <rPh sb="18" eb="19">
      <t>ガツ</t>
    </rPh>
    <rPh sb="19" eb="21">
      <t>ジュウミン</t>
    </rPh>
    <rPh sb="21" eb="23">
      <t>キホン</t>
    </rPh>
    <rPh sb="23" eb="25">
      <t>ダイチョウ</t>
    </rPh>
    <phoneticPr fontId="2"/>
  </si>
  <si>
    <t>100人あたりに2.9人</t>
    <rPh sb="3" eb="4">
      <t>ニン</t>
    </rPh>
    <rPh sb="11" eb="12">
      <t>ニン</t>
    </rPh>
    <phoneticPr fontId="2"/>
  </si>
  <si>
    <t>100人あたりに2.9人</t>
    <phoneticPr fontId="2"/>
  </si>
  <si>
    <t>　286㍑</t>
    <phoneticPr fontId="2"/>
  </si>
  <si>
    <t>平均給水量　286㍑</t>
    <phoneticPr fontId="2"/>
  </si>
  <si>
    <t>1日に69㌧</t>
    <rPh sb="1" eb="2">
      <t>ニチ</t>
    </rPh>
    <phoneticPr fontId="2"/>
  </si>
  <si>
    <r>
      <t>1日に69㌧　</t>
    </r>
    <r>
      <rPr>
        <sz val="8"/>
        <rFont val="ＭＳ Ｐ明朝"/>
        <family val="1"/>
        <charset val="128"/>
      </rPr>
      <t>（77.ごみ収集処理状況）</t>
    </r>
    <rPh sb="13" eb="15">
      <t>シュウシュウ</t>
    </rPh>
    <rPh sb="15" eb="17">
      <t>ショリ</t>
    </rPh>
    <rPh sb="17" eb="19">
      <t>ジョウキョウ</t>
    </rPh>
    <phoneticPr fontId="2"/>
  </si>
  <si>
    <t>令和4年</t>
    <rPh sb="0" eb="2">
      <t>レイワ</t>
    </rPh>
    <rPh sb="3" eb="4">
      <t>ネン</t>
    </rPh>
    <phoneticPr fontId="2"/>
  </si>
  <si>
    <t>令和5年</t>
    <rPh sb="0" eb="2">
      <t>レイワ</t>
    </rPh>
    <rPh sb="3" eb="4">
      <t>ネン</t>
    </rPh>
    <phoneticPr fontId="2"/>
  </si>
  <si>
    <t>令和7年 彦根地方気象台・東近江地域気象観測所</t>
    <rPh sb="0" eb="2">
      <t>レイワ</t>
    </rPh>
    <phoneticPr fontId="2"/>
  </si>
  <si>
    <t xml:space="preserve">        第１３章       労          働</t>
    <rPh sb="8" eb="9">
      <t>ダイ</t>
    </rPh>
    <rPh sb="11" eb="12">
      <t>ショウ</t>
    </rPh>
    <rPh sb="19" eb="20">
      <t>ロウ</t>
    </rPh>
    <rPh sb="30" eb="31">
      <t>ドウ</t>
    </rPh>
    <phoneticPr fontId="2"/>
  </si>
  <si>
    <t>統　　　　計　　　　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</si>
</sst>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000_ "/>
    <numFmt numFmtId="177" formatCode="0.00_ "/>
    <numFmt numFmtId="178" formatCode="0.0_ "/>
    <numFmt numFmtId="179" formatCode="0.0%"/>
    <numFmt numFmtId="180" formatCode="0_ "/>
    <numFmt numFmtId="181" formatCode="#,##0.0;[Red]\-#,##0.0"/>
    <numFmt numFmtId="182" formatCode="#,##0_ "/>
    <numFmt numFmtId="183" formatCode="#,##0&quot;人&quot;"/>
    <numFmt numFmtId="184" formatCode="#,##0&quot;世帯&quot;"/>
    <numFmt numFmtId="185" formatCode="#,##0_);[Red]\(#,##0\)"/>
    <numFmt numFmtId="186" formatCode="#,##0_ ;[Red]\-#,##0\ "/>
  </numFmts>
  <fonts count="36"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font>
    <font>
      <sz val="9"/>
      <name val="ＭＳ ゴシック"/>
      <family val="3"/>
      <charset val="128"/>
    </font>
    <font>
      <sz val="10.5"/>
      <name val="ＭＳ 明朝"/>
      <family val="1"/>
      <charset val="128"/>
    </font>
    <font>
      <u/>
      <sz val="6.6"/>
      <color indexed="12"/>
      <name val="ＭＳ Ｐゴシック"/>
      <family val="3"/>
      <charset val="128"/>
    </font>
    <font>
      <sz val="48"/>
      <name val="ＭＳ Ｐ明朝"/>
      <family val="1"/>
      <charset val="128"/>
    </font>
    <font>
      <sz val="11"/>
      <name val="ＭＳ Ｐ明朝"/>
      <family val="1"/>
      <charset val="128"/>
    </font>
    <font>
      <sz val="10.5"/>
      <name val="ＭＳ Ｐ明朝"/>
      <family val="1"/>
      <charset val="128"/>
    </font>
    <font>
      <sz val="24"/>
      <name val="ＭＳ Ｐ明朝"/>
      <family val="1"/>
      <charset val="128"/>
    </font>
    <font>
      <sz val="36"/>
      <name val="ＭＳ Ｐ明朝"/>
      <family val="1"/>
      <charset val="128"/>
    </font>
    <font>
      <sz val="20"/>
      <name val="ＭＳ Ｐ明朝"/>
      <family val="1"/>
      <charset val="128"/>
    </font>
    <font>
      <b/>
      <sz val="36"/>
      <name val="ＭＳ Ｐ明朝"/>
      <family val="1"/>
      <charset val="128"/>
    </font>
    <font>
      <sz val="8"/>
      <name val="ＭＳ Ｐ明朝"/>
      <family val="1"/>
      <charset val="128"/>
    </font>
    <font>
      <sz val="10"/>
      <name val="ＭＳ Ｐ明朝"/>
      <family val="1"/>
      <charset val="128"/>
    </font>
    <font>
      <sz val="9"/>
      <name val="ＭＳ Ｐ明朝"/>
      <family val="1"/>
      <charset val="128"/>
    </font>
    <font>
      <sz val="11"/>
      <color indexed="12"/>
      <name val="ＭＳ Ｐ明朝"/>
      <family val="1"/>
      <charset val="128"/>
    </font>
    <font>
      <sz val="6"/>
      <name val="ＭＳ Ｐ明朝"/>
      <family val="1"/>
      <charset val="128"/>
    </font>
    <font>
      <sz val="11"/>
      <color rgb="FF0070C0"/>
      <name val="ＭＳ Ｐ明朝"/>
      <family val="1"/>
      <charset val="128"/>
    </font>
    <font>
      <sz val="11"/>
      <color rgb="FFFF0000"/>
      <name val="ＭＳ Ｐ明朝"/>
      <family val="1"/>
      <charset val="128"/>
    </font>
    <font>
      <b/>
      <sz val="20"/>
      <name val="ＭＳ Ｐ明朝"/>
      <family val="1"/>
      <charset val="128"/>
    </font>
    <font>
      <b/>
      <sz val="11"/>
      <name val="ＭＳ Ｐ明朝"/>
      <family val="1"/>
      <charset val="128"/>
    </font>
    <font>
      <sz val="11"/>
      <color rgb="FF0000FF"/>
      <name val="ＭＳ Ｐ明朝"/>
      <family val="1"/>
      <charset val="128"/>
    </font>
    <font>
      <sz val="13"/>
      <name val="ＭＳ Ｐ明朝"/>
      <family val="1"/>
      <charset val="128"/>
    </font>
    <font>
      <b/>
      <sz val="10"/>
      <name val="ＭＳ Ｐ明朝"/>
      <family val="1"/>
      <charset val="128"/>
    </font>
    <font>
      <b/>
      <sz val="14"/>
      <name val="ＭＳ Ｐ明朝"/>
      <family val="1"/>
      <charset val="128"/>
    </font>
    <font>
      <sz val="10"/>
      <color indexed="10"/>
      <name val="ＭＳ Ｐ明朝"/>
      <family val="1"/>
      <charset val="128"/>
    </font>
    <font>
      <sz val="9.5"/>
      <name val="ＭＳ Ｐ明朝"/>
      <family val="1"/>
      <charset val="128"/>
    </font>
    <font>
      <sz val="15"/>
      <name val="ＭＳ Ｐ明朝"/>
      <family val="1"/>
      <charset val="128"/>
    </font>
    <font>
      <sz val="14"/>
      <name val="ＭＳ Ｐ明朝"/>
      <family val="1"/>
      <charset val="128"/>
    </font>
    <font>
      <b/>
      <sz val="15"/>
      <name val="ＭＳ Ｐ明朝"/>
      <family val="1"/>
      <charset val="128"/>
    </font>
    <font>
      <sz val="12"/>
      <name val="ＭＳ Ｐ明朝"/>
      <family val="1"/>
      <charset val="128"/>
    </font>
    <font>
      <b/>
      <sz val="24"/>
      <name val="ＭＳ Ｐ明朝"/>
      <family val="1"/>
      <charset val="128"/>
    </font>
    <font>
      <sz val="18"/>
      <name val="ＭＳ Ｐ明朝"/>
      <family val="1"/>
      <charset val="128"/>
    </font>
    <font>
      <sz val="10"/>
      <name val="ＭＳ Ｐゴシック"/>
      <family val="3"/>
      <charset val="128"/>
    </font>
  </fonts>
  <fills count="5">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s>
  <borders count="37">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cellStyleXfs>
  <cellXfs count="336">
    <xf numFmtId="0" fontId="0" fillId="0" borderId="0" xfId="0"/>
    <xf numFmtId="0" fontId="7" fillId="0" borderId="0" xfId="0" applyFont="1" applyAlignment="1">
      <alignment horizontal="center"/>
    </xf>
    <xf numFmtId="0" fontId="8" fillId="0" borderId="0" xfId="0" applyFont="1"/>
    <xf numFmtId="0" fontId="9" fillId="0" borderId="0" xfId="0" applyFont="1" applyAlignment="1">
      <alignment horizontal="justify"/>
    </xf>
    <xf numFmtId="0" fontId="9" fillId="0" borderId="0" xfId="0" applyFont="1" applyAlignment="1">
      <alignment horizontal="center"/>
    </xf>
    <xf numFmtId="0" fontId="8" fillId="0" borderId="0" xfId="0" applyFont="1" applyAlignment="1">
      <alignment vertical="center"/>
    </xf>
    <xf numFmtId="0" fontId="9" fillId="0" borderId="0" xfId="0" applyFont="1" applyAlignment="1">
      <alignment horizontal="left"/>
    </xf>
    <xf numFmtId="0" fontId="13" fillId="0" borderId="0" xfId="0" applyFont="1" applyAlignment="1">
      <alignment horizontal="left"/>
    </xf>
    <xf numFmtId="0" fontId="8" fillId="0" borderId="11" xfId="0" applyFont="1" applyBorder="1" applyAlignment="1">
      <alignment horizontal="center"/>
    </xf>
    <xf numFmtId="0" fontId="14" fillId="0" borderId="11" xfId="0" applyFont="1" applyBorder="1" applyAlignment="1">
      <alignment horizontal="center"/>
    </xf>
    <xf numFmtId="0" fontId="15" fillId="0" borderId="11" xfId="0" applyFont="1" applyBorder="1" applyAlignment="1">
      <alignment horizontal="center"/>
    </xf>
    <xf numFmtId="0" fontId="16" fillId="0" borderId="11" xfId="0" applyFont="1" applyBorder="1" applyAlignment="1">
      <alignment horizontal="center"/>
    </xf>
    <xf numFmtId="0" fontId="8" fillId="0" borderId="11" xfId="0" applyFont="1" applyBorder="1"/>
    <xf numFmtId="185" fontId="17" fillId="0" borderId="11" xfId="0" applyNumberFormat="1" applyFont="1" applyBorder="1"/>
    <xf numFmtId="185" fontId="17" fillId="0" borderId="11" xfId="0" applyNumberFormat="1" applyFont="1" applyBorder="1" applyAlignment="1">
      <alignment shrinkToFit="1"/>
    </xf>
    <xf numFmtId="3" fontId="17" fillId="0" borderId="11" xfId="0" applyNumberFormat="1" applyFont="1" applyBorder="1"/>
    <xf numFmtId="3" fontId="17" fillId="0" borderId="11" xfId="0" applyNumberFormat="1" applyFont="1" applyBorder="1" applyAlignment="1">
      <alignment shrinkToFit="1"/>
    </xf>
    <xf numFmtId="0" fontId="17" fillId="0" borderId="11" xfId="0" applyFont="1" applyBorder="1"/>
    <xf numFmtId="3" fontId="17" fillId="0" borderId="11" xfId="0" applyNumberFormat="1" applyFont="1" applyFill="1" applyBorder="1"/>
    <xf numFmtId="3" fontId="17" fillId="0" borderId="11" xfId="0" applyNumberFormat="1" applyFont="1" applyFill="1" applyBorder="1" applyAlignment="1">
      <alignment shrinkToFit="1"/>
    </xf>
    <xf numFmtId="0" fontId="17" fillId="0" borderId="11" xfId="0" applyFont="1" applyFill="1" applyBorder="1"/>
    <xf numFmtId="0" fontId="8" fillId="0" borderId="11" xfId="0" applyFont="1" applyFill="1" applyBorder="1" applyAlignment="1">
      <alignment horizontal="center"/>
    </xf>
    <xf numFmtId="38" fontId="17" fillId="0" borderId="11" xfId="2" applyFont="1" applyFill="1" applyBorder="1" applyProtection="1">
      <protection locked="0"/>
    </xf>
    <xf numFmtId="38" fontId="8" fillId="0" borderId="11" xfId="0" applyNumberFormat="1" applyFont="1" applyFill="1" applyBorder="1"/>
    <xf numFmtId="177" fontId="8" fillId="0" borderId="11" xfId="0" applyNumberFormat="1" applyFont="1" applyFill="1" applyBorder="1"/>
    <xf numFmtId="178" fontId="8" fillId="0" borderId="11" xfId="0" applyNumberFormat="1" applyFont="1" applyFill="1" applyBorder="1"/>
    <xf numFmtId="0" fontId="8" fillId="0" borderId="0" xfId="0" applyFont="1" applyFill="1"/>
    <xf numFmtId="0" fontId="8" fillId="0" borderId="11" xfId="0" applyFont="1" applyFill="1" applyBorder="1"/>
    <xf numFmtId="0" fontId="17" fillId="0" borderId="20" xfId="0" applyFont="1" applyFill="1" applyBorder="1" applyProtection="1">
      <protection locked="0"/>
    </xf>
    <xf numFmtId="178" fontId="17" fillId="0" borderId="23" xfId="0" applyNumberFormat="1" applyFont="1" applyFill="1" applyBorder="1" applyProtection="1">
      <protection locked="0"/>
    </xf>
    <xf numFmtId="178" fontId="17" fillId="0" borderId="23" xfId="0" applyNumberFormat="1" applyFont="1" applyFill="1" applyBorder="1" applyAlignment="1" applyProtection="1">
      <alignment horizontal="right"/>
      <protection locked="0"/>
    </xf>
    <xf numFmtId="0" fontId="8" fillId="0" borderId="11" xfId="0" applyFont="1" applyFill="1" applyBorder="1" applyAlignment="1">
      <alignment wrapText="1"/>
    </xf>
    <xf numFmtId="178" fontId="17" fillId="0" borderId="20" xfId="0" applyNumberFormat="1" applyFont="1" applyFill="1" applyBorder="1" applyProtection="1">
      <protection locked="0"/>
    </xf>
    <xf numFmtId="0" fontId="8" fillId="0" borderId="0" xfId="0" applyFont="1" applyAlignment="1">
      <alignment wrapText="1"/>
    </xf>
    <xf numFmtId="0" fontId="8" fillId="0" borderId="20" xfId="0" applyFont="1" applyBorder="1" applyAlignment="1"/>
    <xf numFmtId="0" fontId="18" fillId="0" borderId="21" xfId="0" applyFont="1" applyBorder="1" applyAlignment="1"/>
    <xf numFmtId="0" fontId="18" fillId="0" borderId="11" xfId="0" applyFont="1" applyBorder="1" applyAlignment="1">
      <alignment horizontal="center"/>
    </xf>
    <xf numFmtId="0" fontId="15" fillId="0" borderId="11" xfId="0" applyFont="1" applyBorder="1"/>
    <xf numFmtId="3" fontId="17" fillId="0" borderId="11" xfId="0" applyNumberFormat="1" applyFont="1" applyBorder="1" applyProtection="1">
      <protection locked="0"/>
    </xf>
    <xf numFmtId="38" fontId="17" fillId="0" borderId="11" xfId="2" applyFont="1" applyBorder="1" applyProtection="1">
      <protection locked="0"/>
    </xf>
    <xf numFmtId="3" fontId="17" fillId="0" borderId="11" xfId="0" applyNumberFormat="1" applyFont="1" applyFill="1" applyBorder="1" applyProtection="1">
      <protection locked="0"/>
    </xf>
    <xf numFmtId="0" fontId="18" fillId="0" borderId="0" xfId="0" applyFont="1" applyFill="1" applyBorder="1"/>
    <xf numFmtId="0" fontId="8" fillId="0" borderId="0" xfId="0" applyFont="1" applyFill="1" applyBorder="1" applyAlignment="1">
      <alignment horizontal="center"/>
    </xf>
    <xf numFmtId="0" fontId="14" fillId="0" borderId="0" xfId="0" applyFont="1" applyFill="1" applyBorder="1" applyAlignment="1">
      <alignment horizontal="center"/>
    </xf>
    <xf numFmtId="0" fontId="8" fillId="0" borderId="25" xfId="0" applyFont="1" applyFill="1" applyBorder="1"/>
    <xf numFmtId="0" fontId="17" fillId="0" borderId="25" xfId="0" applyFont="1" applyFill="1" applyBorder="1" applyProtection="1">
      <protection locked="0"/>
    </xf>
    <xf numFmtId="0" fontId="18" fillId="0" borderId="11" xfId="0" applyFont="1" applyFill="1" applyBorder="1"/>
    <xf numFmtId="0" fontId="14" fillId="0" borderId="11" xfId="0" applyFont="1" applyFill="1" applyBorder="1" applyAlignment="1">
      <alignment horizontal="center"/>
    </xf>
    <xf numFmtId="0" fontId="8" fillId="0" borderId="0" xfId="0" applyFont="1" applyAlignment="1">
      <alignment horizontal="center"/>
    </xf>
    <xf numFmtId="0" fontId="17" fillId="0" borderId="11" xfId="0" applyFont="1" applyFill="1" applyBorder="1" applyProtection="1">
      <protection locked="0"/>
    </xf>
    <xf numFmtId="0" fontId="8" fillId="0" borderId="1" xfId="0" applyFont="1" applyBorder="1"/>
    <xf numFmtId="0" fontId="8" fillId="0" borderId="2" xfId="0" applyFont="1" applyBorder="1"/>
    <xf numFmtId="0" fontId="8" fillId="0" borderId="3" xfId="0" applyFont="1" applyBorder="1"/>
    <xf numFmtId="0" fontId="8" fillId="0" borderId="4" xfId="0" applyFont="1" applyBorder="1"/>
    <xf numFmtId="0" fontId="14" fillId="0" borderId="5" xfId="0" applyFont="1" applyBorder="1"/>
    <xf numFmtId="0" fontId="14" fillId="0" borderId="6" xfId="0" applyFont="1" applyBorder="1"/>
    <xf numFmtId="0" fontId="8" fillId="0" borderId="7" xfId="0" applyFont="1" applyBorder="1"/>
    <xf numFmtId="0" fontId="17" fillId="0" borderId="7" xfId="0" applyFont="1" applyBorder="1"/>
    <xf numFmtId="185" fontId="17" fillId="0" borderId="8" xfId="0" applyNumberFormat="1" applyFont="1" applyBorder="1"/>
    <xf numFmtId="185" fontId="8" fillId="0" borderId="9" xfId="0" applyNumberFormat="1" applyFont="1" applyBorder="1"/>
    <xf numFmtId="0" fontId="16" fillId="0" borderId="5" xfId="0" applyFont="1" applyBorder="1"/>
    <xf numFmtId="0" fontId="16" fillId="0" borderId="6" xfId="0" applyFont="1" applyBorder="1"/>
    <xf numFmtId="0" fontId="19" fillId="0" borderId="7" xfId="0" applyFont="1" applyBorder="1"/>
    <xf numFmtId="3" fontId="19" fillId="0" borderId="8" xfId="0" applyNumberFormat="1" applyFont="1" applyBorder="1"/>
    <xf numFmtId="0" fontId="8" fillId="0" borderId="12" xfId="0" applyFont="1" applyBorder="1"/>
    <xf numFmtId="0" fontId="19" fillId="0" borderId="12" xfId="0" applyFont="1" applyBorder="1"/>
    <xf numFmtId="3" fontId="19" fillId="0" borderId="13" xfId="0" applyNumberFormat="1" applyFont="1" applyBorder="1"/>
    <xf numFmtId="185" fontId="8" fillId="0" borderId="14" xfId="0" applyNumberFormat="1" applyFont="1" applyBorder="1"/>
    <xf numFmtId="0" fontId="8" fillId="0" borderId="17" xfId="0" applyFont="1" applyBorder="1"/>
    <xf numFmtId="0" fontId="17" fillId="0" borderId="17" xfId="0" applyFont="1" applyBorder="1"/>
    <xf numFmtId="185" fontId="17" fillId="0" borderId="18" xfId="0" applyNumberFormat="1" applyFont="1" applyBorder="1"/>
    <xf numFmtId="185" fontId="8" fillId="0" borderId="19" xfId="0" applyNumberFormat="1" applyFont="1" applyBorder="1"/>
    <xf numFmtId="0" fontId="17" fillId="0" borderId="12" xfId="0" applyFont="1" applyBorder="1"/>
    <xf numFmtId="185" fontId="17" fillId="0" borderId="13" xfId="0" applyNumberFormat="1" applyFont="1" applyBorder="1"/>
    <xf numFmtId="0" fontId="8" fillId="0" borderId="4" xfId="0" applyFont="1" applyFill="1" applyBorder="1"/>
    <xf numFmtId="0" fontId="17" fillId="0" borderId="4" xfId="0" applyFont="1" applyFill="1" applyBorder="1"/>
    <xf numFmtId="185" fontId="17" fillId="0" borderId="5" xfId="0" applyNumberFormat="1" applyFont="1" applyFill="1" applyBorder="1"/>
    <xf numFmtId="185" fontId="8" fillId="0" borderId="6" xfId="0" applyNumberFormat="1" applyFont="1" applyFill="1" applyBorder="1"/>
    <xf numFmtId="185" fontId="19" fillId="0" borderId="8" xfId="0" applyNumberFormat="1" applyFont="1" applyBorder="1"/>
    <xf numFmtId="185" fontId="19" fillId="0" borderId="13" xfId="0" applyNumberFormat="1" applyFont="1" applyBorder="1"/>
    <xf numFmtId="0" fontId="15" fillId="0" borderId="26" xfId="0" applyFont="1" applyFill="1" applyBorder="1" applyAlignment="1">
      <alignment horizontal="right" vertical="center"/>
    </xf>
    <xf numFmtId="0" fontId="15" fillId="0" borderId="27" xfId="0" applyFont="1" applyFill="1" applyBorder="1" applyAlignment="1">
      <alignment horizontal="right" vertical="center"/>
    </xf>
    <xf numFmtId="0" fontId="15" fillId="0" borderId="30" xfId="0" applyFont="1" applyFill="1" applyBorder="1" applyAlignment="1">
      <alignment horizontal="right" vertical="center"/>
    </xf>
    <xf numFmtId="38" fontId="15" fillId="0" borderId="26" xfId="3" applyFont="1" applyFill="1" applyBorder="1" applyAlignment="1">
      <alignment horizontal="right" vertical="center"/>
    </xf>
    <xf numFmtId="38" fontId="15" fillId="0" borderId="27" xfId="3" applyFont="1" applyFill="1" applyBorder="1" applyAlignment="1">
      <alignment horizontal="right" vertical="center"/>
    </xf>
    <xf numFmtId="38" fontId="15" fillId="0" borderId="28" xfId="3" applyFont="1" applyFill="1" applyBorder="1" applyAlignment="1">
      <alignment horizontal="right" vertical="center"/>
    </xf>
    <xf numFmtId="38" fontId="15" fillId="0" borderId="29" xfId="3" applyFont="1" applyFill="1" applyBorder="1" applyAlignment="1">
      <alignment horizontal="right" vertical="center"/>
    </xf>
    <xf numFmtId="38" fontId="8" fillId="0" borderId="0" xfId="0" applyNumberFormat="1" applyFont="1" applyFill="1"/>
    <xf numFmtId="0" fontId="16" fillId="0" borderId="11" xfId="0" applyFont="1" applyBorder="1"/>
    <xf numFmtId="185" fontId="8" fillId="0" borderId="0" xfId="0" applyNumberFormat="1" applyFont="1"/>
    <xf numFmtId="0" fontId="8" fillId="0" borderId="0" xfId="0" applyFont="1" applyBorder="1"/>
    <xf numFmtId="185" fontId="17" fillId="0" borderId="0" xfId="0" applyNumberFormat="1" applyFont="1"/>
    <xf numFmtId="185" fontId="8" fillId="0" borderId="11" xfId="0" applyNumberFormat="1" applyFont="1" applyBorder="1"/>
    <xf numFmtId="0" fontId="8" fillId="3" borderId="11" xfId="0" applyFont="1" applyFill="1" applyBorder="1"/>
    <xf numFmtId="185" fontId="8" fillId="3" borderId="11" xfId="0" applyNumberFormat="1" applyFont="1" applyFill="1" applyBorder="1"/>
    <xf numFmtId="185" fontId="8" fillId="0" borderId="11" xfId="0" applyNumberFormat="1" applyFont="1" applyBorder="1" applyAlignment="1">
      <alignment horizontal="center"/>
    </xf>
    <xf numFmtId="185" fontId="8" fillId="0" borderId="0" xfId="0" applyNumberFormat="1" applyFont="1" applyAlignment="1">
      <alignment horizontal="center"/>
    </xf>
    <xf numFmtId="185" fontId="17" fillId="0" borderId="0" xfId="0" applyNumberFormat="1" applyFont="1" applyBorder="1"/>
    <xf numFmtId="185" fontId="8" fillId="0" borderId="0" xfId="0" applyNumberFormat="1" applyFont="1" applyBorder="1"/>
    <xf numFmtId="0" fontId="18" fillId="0" borderId="11" xfId="0" applyFont="1" applyBorder="1"/>
    <xf numFmtId="0" fontId="8" fillId="0" borderId="10" xfId="0" applyFont="1" applyBorder="1"/>
    <xf numFmtId="0" fontId="14" fillId="0" borderId="11" xfId="0" applyFont="1" applyBorder="1"/>
    <xf numFmtId="38" fontId="17" fillId="0" borderId="11" xfId="2" applyFont="1" applyBorder="1"/>
    <xf numFmtId="38" fontId="19" fillId="0" borderId="11" xfId="2" applyFont="1" applyBorder="1"/>
    <xf numFmtId="38" fontId="17" fillId="0" borderId="11" xfId="2" applyFont="1" applyFill="1" applyBorder="1"/>
    <xf numFmtId="0" fontId="8" fillId="0" borderId="24" xfId="0" applyFont="1" applyFill="1" applyBorder="1"/>
    <xf numFmtId="38" fontId="17" fillId="0" borderId="24" xfId="2" applyFont="1" applyFill="1" applyBorder="1"/>
    <xf numFmtId="0" fontId="8" fillId="0" borderId="24" xfId="0" applyFont="1" applyBorder="1"/>
    <xf numFmtId="0" fontId="8" fillId="0" borderId="0" xfId="0" applyFont="1" applyFill="1" applyBorder="1"/>
    <xf numFmtId="3" fontId="8" fillId="0" borderId="0" xfId="0" applyNumberFormat="1" applyFont="1"/>
    <xf numFmtId="0" fontId="8" fillId="0" borderId="0" xfId="0" applyFont="1" applyBorder="1" applyAlignment="1">
      <alignment horizontal="center"/>
    </xf>
    <xf numFmtId="0" fontId="17" fillId="0" borderId="0" xfId="0" applyFont="1" applyBorder="1"/>
    <xf numFmtId="3" fontId="17" fillId="0" borderId="0" xfId="0" applyNumberFormat="1" applyFont="1" applyBorder="1" applyProtection="1">
      <protection locked="0"/>
    </xf>
    <xf numFmtId="38" fontId="20" fillId="0" borderId="11" xfId="2" applyFont="1" applyFill="1" applyBorder="1" applyProtection="1">
      <protection locked="0"/>
    </xf>
    <xf numFmtId="38" fontId="8" fillId="0" borderId="0" xfId="0" applyNumberFormat="1" applyFont="1"/>
    <xf numFmtId="38" fontId="17" fillId="0" borderId="0" xfId="2" applyFont="1" applyBorder="1" applyProtection="1">
      <protection locked="0"/>
    </xf>
    <xf numFmtId="0" fontId="17" fillId="0" borderId="0" xfId="0" applyFont="1" applyFill="1" applyBorder="1"/>
    <xf numFmtId="3" fontId="8" fillId="0" borderId="0" xfId="0" applyNumberFormat="1" applyFont="1" applyBorder="1"/>
    <xf numFmtId="185" fontId="8" fillId="0" borderId="0" xfId="0" applyNumberFormat="1" applyFont="1" applyFill="1" applyBorder="1"/>
    <xf numFmtId="38" fontId="17" fillId="0" borderId="0" xfId="2" applyFont="1" applyFill="1" applyBorder="1" applyProtection="1">
      <protection locked="0"/>
    </xf>
    <xf numFmtId="0" fontId="17" fillId="0" borderId="0" xfId="0" applyFont="1" applyBorder="1" applyProtection="1">
      <protection locked="0"/>
    </xf>
    <xf numFmtId="3" fontId="17" fillId="0" borderId="0" xfId="0" applyNumberFormat="1" applyFont="1" applyBorder="1"/>
    <xf numFmtId="0" fontId="8" fillId="0" borderId="4" xfId="0" applyFont="1" applyBorder="1" applyAlignment="1">
      <alignment horizontal="center"/>
    </xf>
    <xf numFmtId="181" fontId="17" fillId="0" borderId="11" xfId="2" applyNumberFormat="1" applyFont="1" applyBorder="1"/>
    <xf numFmtId="181" fontId="17" fillId="2" borderId="11" xfId="2" applyNumberFormat="1" applyFont="1" applyFill="1" applyBorder="1"/>
    <xf numFmtId="181" fontId="17" fillId="0" borderId="4" xfId="2" applyNumberFormat="1" applyFont="1" applyBorder="1"/>
    <xf numFmtId="38" fontId="8" fillId="0" borderId="0" xfId="0" applyNumberFormat="1" applyFont="1" applyBorder="1"/>
    <xf numFmtId="178" fontId="8" fillId="0" borderId="0" xfId="0" applyNumberFormat="1" applyFont="1" applyBorder="1"/>
    <xf numFmtId="38" fontId="8" fillId="0" borderId="0" xfId="2" applyFont="1"/>
    <xf numFmtId="38" fontId="8" fillId="0" borderId="0" xfId="2" applyFont="1" applyBorder="1"/>
    <xf numFmtId="0" fontId="8" fillId="0" borderId="0" xfId="0" applyFont="1" applyBorder="1" applyAlignment="1">
      <alignment wrapText="1"/>
    </xf>
    <xf numFmtId="0" fontId="8" fillId="0" borderId="5" xfId="0" applyFont="1" applyBorder="1" applyAlignment="1">
      <alignment horizontal="center"/>
    </xf>
    <xf numFmtId="0" fontId="8" fillId="0" borderId="6" xfId="0" applyFont="1" applyBorder="1" applyAlignment="1">
      <alignment horizontal="center"/>
    </xf>
    <xf numFmtId="0" fontId="14" fillId="0" borderId="1" xfId="0" applyFont="1" applyBorder="1" applyAlignment="1"/>
    <xf numFmtId="185" fontId="17" fillId="0" borderId="1" xfId="2" applyNumberFormat="1" applyFont="1" applyBorder="1"/>
    <xf numFmtId="0" fontId="22" fillId="0" borderId="3" xfId="0" applyFont="1" applyBorder="1"/>
    <xf numFmtId="0" fontId="14" fillId="0" borderId="7" xfId="0" applyFont="1" applyBorder="1" applyAlignment="1"/>
    <xf numFmtId="185" fontId="17" fillId="0" borderId="7" xfId="2" applyNumberFormat="1" applyFont="1" applyBorder="1"/>
    <xf numFmtId="0" fontId="8" fillId="0" borderId="8" xfId="0" applyFont="1" applyBorder="1"/>
    <xf numFmtId="177" fontId="8" fillId="0" borderId="9" xfId="0" applyNumberFormat="1" applyFont="1" applyBorder="1"/>
    <xf numFmtId="178" fontId="22" fillId="0" borderId="9" xfId="0" applyNumberFormat="1" applyFont="1" applyBorder="1"/>
    <xf numFmtId="0" fontId="22" fillId="0" borderId="0" xfId="0" applyFont="1" applyBorder="1"/>
    <xf numFmtId="177" fontId="8" fillId="0" borderId="0" xfId="0" applyNumberFormat="1" applyFont="1" applyBorder="1"/>
    <xf numFmtId="178" fontId="22" fillId="0" borderId="0" xfId="0" applyNumberFormat="1" applyFont="1" applyBorder="1"/>
    <xf numFmtId="185" fontId="17" fillId="0" borderId="7" xfId="0" applyNumberFormat="1" applyFont="1" applyBorder="1"/>
    <xf numFmtId="185" fontId="17" fillId="0" borderId="12" xfId="0" applyNumberFormat="1" applyFont="1" applyBorder="1"/>
    <xf numFmtId="0" fontId="8" fillId="0" borderId="13" xfId="0" applyFont="1" applyBorder="1"/>
    <xf numFmtId="177" fontId="8" fillId="0" borderId="14" xfId="0" applyNumberFormat="1" applyFont="1" applyBorder="1"/>
    <xf numFmtId="178" fontId="22" fillId="0" borderId="14" xfId="0" applyNumberFormat="1" applyFont="1" applyBorder="1"/>
    <xf numFmtId="0" fontId="14" fillId="0" borderId="7" xfId="0" applyFont="1" applyFill="1" applyBorder="1" applyAlignment="1"/>
    <xf numFmtId="185" fontId="17" fillId="0" borderId="7" xfId="0" applyNumberFormat="1" applyFont="1" applyFill="1" applyBorder="1"/>
    <xf numFmtId="0" fontId="8" fillId="0" borderId="8" xfId="0" applyFont="1" applyFill="1" applyBorder="1"/>
    <xf numFmtId="177" fontId="8" fillId="0" borderId="9" xfId="0" applyNumberFormat="1" applyFont="1" applyFill="1" applyBorder="1"/>
    <xf numFmtId="178" fontId="22" fillId="0" borderId="9" xfId="0" applyNumberFormat="1" applyFont="1" applyFill="1" applyBorder="1"/>
    <xf numFmtId="185" fontId="17" fillId="0" borderId="0" xfId="0" applyNumberFormat="1" applyFont="1" applyFill="1" applyBorder="1"/>
    <xf numFmtId="177" fontId="8" fillId="0" borderId="0" xfId="0" applyNumberFormat="1" applyFont="1" applyFill="1" applyBorder="1"/>
    <xf numFmtId="178" fontId="22" fillId="0" borderId="0" xfId="0" applyNumberFormat="1" applyFont="1" applyFill="1" applyBorder="1"/>
    <xf numFmtId="0" fontId="14" fillId="0" borderId="15" xfId="0" applyFont="1" applyFill="1" applyBorder="1" applyAlignment="1"/>
    <xf numFmtId="185" fontId="17" fillId="0" borderId="15" xfId="0" applyNumberFormat="1" applyFont="1" applyFill="1" applyBorder="1"/>
    <xf numFmtId="0" fontId="8" fillId="0" borderId="10" xfId="0" applyFont="1" applyFill="1" applyBorder="1"/>
    <xf numFmtId="177" fontId="8" fillId="0" borderId="16" xfId="0" applyNumberFormat="1" applyFont="1" applyFill="1" applyBorder="1"/>
    <xf numFmtId="178" fontId="22" fillId="0" borderId="16" xfId="0" applyNumberFormat="1" applyFont="1" applyFill="1" applyBorder="1"/>
    <xf numFmtId="0" fontId="14" fillId="0" borderId="15" xfId="0" applyFont="1" applyFill="1" applyBorder="1" applyAlignment="1">
      <alignment wrapText="1"/>
    </xf>
    <xf numFmtId="185" fontId="17" fillId="0" borderId="0" xfId="2" applyNumberFormat="1" applyFont="1" applyBorder="1"/>
    <xf numFmtId="38" fontId="17" fillId="0" borderId="0" xfId="2" applyFont="1" applyBorder="1"/>
    <xf numFmtId="181" fontId="17" fillId="0" borderId="0" xfId="2" applyNumberFormat="1" applyFont="1" applyBorder="1"/>
    <xf numFmtId="0" fontId="8" fillId="0" borderId="0" xfId="0" applyFont="1" applyBorder="1" applyAlignment="1">
      <alignment vertical="center" textRotation="255"/>
    </xf>
    <xf numFmtId="0" fontId="8" fillId="0" borderId="2" xfId="0" applyFont="1" applyBorder="1" applyAlignment="1">
      <alignment horizontal="center" vertical="center"/>
    </xf>
    <xf numFmtId="0" fontId="8" fillId="0" borderId="5" xfId="0" applyFont="1" applyBorder="1" applyAlignment="1">
      <alignment vertical="center" textRotation="255"/>
    </xf>
    <xf numFmtId="0" fontId="14" fillId="0" borderId="11" xfId="0" applyFont="1" applyBorder="1" applyAlignment="1"/>
    <xf numFmtId="186" fontId="17" fillId="0" borderId="11" xfId="2" applyNumberFormat="1" applyFont="1" applyBorder="1"/>
    <xf numFmtId="0" fontId="8" fillId="0" borderId="22" xfId="0" applyFont="1" applyBorder="1"/>
    <xf numFmtId="0" fontId="8" fillId="0" borderId="10" xfId="0" applyFont="1" applyBorder="1" applyAlignment="1">
      <alignment vertical="center" textRotation="255"/>
    </xf>
    <xf numFmtId="0" fontId="14" fillId="0" borderId="11" xfId="0" applyFont="1" applyFill="1" applyBorder="1" applyAlignment="1"/>
    <xf numFmtId="0" fontId="8" fillId="0" borderId="5" xfId="0" applyFont="1" applyBorder="1" applyAlignment="1">
      <alignment horizontal="center" vertical="center"/>
    </xf>
    <xf numFmtId="3" fontId="23" fillId="0" borderId="11" xfId="0" applyNumberFormat="1" applyFont="1" applyBorder="1"/>
    <xf numFmtId="0" fontId="14" fillId="0" borderId="11" xfId="0" applyFont="1" applyFill="1" applyBorder="1" applyAlignment="1">
      <alignment wrapText="1"/>
    </xf>
    <xf numFmtId="38" fontId="17" fillId="0" borderId="0" xfId="2" applyFont="1" applyFill="1" applyBorder="1"/>
    <xf numFmtId="185" fontId="17" fillId="0" borderId="11" xfId="2" applyNumberFormat="1" applyFont="1" applyFill="1" applyBorder="1"/>
    <xf numFmtId="179" fontId="17" fillId="0" borderId="11" xfId="2" applyNumberFormat="1" applyFont="1" applyBorder="1"/>
    <xf numFmtId="0" fontId="8" fillId="0" borderId="2" xfId="0" applyFont="1" applyBorder="1" applyAlignment="1">
      <alignment horizontal="left" vertical="center"/>
    </xf>
    <xf numFmtId="0" fontId="8" fillId="0" borderId="5" xfId="0" applyFont="1" applyBorder="1"/>
    <xf numFmtId="185" fontId="17" fillId="0" borderId="11" xfId="2" applyNumberFormat="1" applyFont="1" applyBorder="1"/>
    <xf numFmtId="0" fontId="8" fillId="0" borderId="0" xfId="0" applyFont="1" applyAlignment="1">
      <alignment vertical="top" wrapText="1"/>
    </xf>
    <xf numFmtId="0" fontId="8" fillId="0" borderId="1" xfId="0" applyFont="1" applyBorder="1" applyAlignment="1">
      <alignment shrinkToFit="1"/>
    </xf>
    <xf numFmtId="0" fontId="8" fillId="0" borderId="24" xfId="0" applyFont="1" applyBorder="1" applyAlignment="1">
      <alignment shrinkToFit="1"/>
    </xf>
    <xf numFmtId="0" fontId="16" fillId="0" borderId="5" xfId="0" applyFont="1" applyBorder="1" applyAlignment="1">
      <alignment horizontal="center"/>
    </xf>
    <xf numFmtId="0" fontId="8" fillId="3" borderId="4" xfId="0" applyFont="1" applyFill="1" applyBorder="1" applyAlignment="1">
      <alignment shrinkToFit="1"/>
    </xf>
    <xf numFmtId="0" fontId="8" fillId="0" borderId="0" xfId="0" applyFont="1" applyBorder="1" applyAlignment="1">
      <alignment shrinkToFit="1"/>
    </xf>
    <xf numFmtId="177" fontId="8" fillId="0" borderId="6" xfId="0" applyNumberFormat="1" applyFont="1" applyBorder="1"/>
    <xf numFmtId="0" fontId="8" fillId="0" borderId="15" xfId="0" applyFont="1" applyBorder="1" applyAlignment="1">
      <alignment shrinkToFit="1"/>
    </xf>
    <xf numFmtId="0" fontId="8" fillId="0" borderId="25" xfId="0" applyFont="1" applyBorder="1" applyAlignment="1">
      <alignment shrinkToFit="1"/>
    </xf>
    <xf numFmtId="0" fontId="8" fillId="0" borderId="25" xfId="0" applyFont="1" applyBorder="1"/>
    <xf numFmtId="0" fontId="8" fillId="0" borderId="16" xfId="0" applyFont="1" applyBorder="1"/>
    <xf numFmtId="0" fontId="16" fillId="0" borderId="4" xfId="0" applyFont="1" applyBorder="1" applyAlignment="1">
      <alignment horizontal="center"/>
    </xf>
    <xf numFmtId="0" fontId="9" fillId="0" borderId="0" xfId="0" applyFont="1" applyAlignment="1">
      <alignment horizontal="left" vertical="center"/>
    </xf>
    <xf numFmtId="182" fontId="8" fillId="0" borderId="4" xfId="0" applyNumberFormat="1" applyFont="1" applyFill="1" applyBorder="1" applyAlignment="1">
      <alignment shrinkToFit="1"/>
    </xf>
    <xf numFmtId="182" fontId="8" fillId="0" borderId="0" xfId="0" applyNumberFormat="1" applyFont="1" applyFill="1" applyBorder="1" applyAlignment="1">
      <alignment shrinkToFit="1"/>
    </xf>
    <xf numFmtId="0" fontId="15" fillId="0" borderId="0" xfId="0" applyFont="1" applyAlignment="1">
      <alignment vertical="center"/>
    </xf>
    <xf numFmtId="182" fontId="8" fillId="3" borderId="4" xfId="0" applyNumberFormat="1" applyFont="1" applyFill="1" applyBorder="1" applyAlignment="1">
      <alignment shrinkToFit="1"/>
    </xf>
    <xf numFmtId="0" fontId="8" fillId="0" borderId="0" xfId="0" applyFont="1" applyAlignment="1">
      <alignment horizontal="left" vertical="center"/>
    </xf>
    <xf numFmtId="176" fontId="8" fillId="0" borderId="15" xfId="0" applyNumberFormat="1" applyFont="1" applyBorder="1" applyAlignment="1">
      <alignment shrinkToFit="1"/>
    </xf>
    <xf numFmtId="176" fontId="8" fillId="0" borderId="16" xfId="0" applyNumberFormat="1" applyFont="1" applyBorder="1"/>
    <xf numFmtId="0" fontId="16" fillId="0" borderId="2" xfId="0" applyFont="1" applyBorder="1" applyAlignment="1">
      <alignment shrinkToFit="1"/>
    </xf>
    <xf numFmtId="3" fontId="8" fillId="0" borderId="4" xfId="0" applyNumberFormat="1" applyFont="1" applyBorder="1" applyAlignment="1">
      <alignment shrinkToFit="1"/>
    </xf>
    <xf numFmtId="0" fontId="8" fillId="3" borderId="0" xfId="0" applyFont="1" applyFill="1" applyBorder="1" applyAlignment="1">
      <alignment shrinkToFit="1"/>
    </xf>
    <xf numFmtId="182" fontId="8" fillId="3" borderId="0" xfId="0" applyNumberFormat="1" applyFont="1" applyFill="1" applyBorder="1" applyAlignment="1">
      <alignment shrinkToFit="1"/>
    </xf>
    <xf numFmtId="0" fontId="8" fillId="0" borderId="15" xfId="0" applyFont="1" applyFill="1" applyBorder="1" applyAlignment="1">
      <alignment shrinkToFit="1"/>
    </xf>
    <xf numFmtId="0" fontId="8" fillId="0" borderId="25" xfId="0" applyFont="1" applyFill="1" applyBorder="1" applyAlignment="1">
      <alignment shrinkToFit="1"/>
    </xf>
    <xf numFmtId="0" fontId="8" fillId="0" borderId="16" xfId="0" applyFont="1" applyFill="1" applyBorder="1"/>
    <xf numFmtId="0" fontId="16" fillId="0" borderId="2" xfId="0" applyFont="1" applyFill="1" applyBorder="1" applyAlignment="1">
      <alignment shrinkToFit="1"/>
    </xf>
    <xf numFmtId="0" fontId="8" fillId="0" borderId="1" xfId="0" applyFont="1" applyFill="1" applyBorder="1" applyAlignment="1">
      <alignment shrinkToFit="1"/>
    </xf>
    <xf numFmtId="0" fontId="8" fillId="0" borderId="24" xfId="0" applyFont="1" applyFill="1" applyBorder="1" applyAlignment="1">
      <alignment shrinkToFit="1"/>
    </xf>
    <xf numFmtId="0" fontId="8" fillId="0" borderId="3" xfId="0" applyFont="1" applyFill="1" applyBorder="1"/>
    <xf numFmtId="0" fontId="8" fillId="0" borderId="2" xfId="0" applyFont="1" applyFill="1" applyBorder="1"/>
    <xf numFmtId="0" fontId="16" fillId="0" borderId="4" xfId="0" applyFont="1" applyFill="1" applyBorder="1" applyAlignment="1">
      <alignment horizontal="center"/>
    </xf>
    <xf numFmtId="0" fontId="8" fillId="0" borderId="5" xfId="0" applyFont="1" applyFill="1" applyBorder="1"/>
    <xf numFmtId="182" fontId="8" fillId="0" borderId="0" xfId="0" applyNumberFormat="1" applyFont="1" applyBorder="1" applyAlignment="1">
      <alignment shrinkToFit="1"/>
    </xf>
    <xf numFmtId="0" fontId="8" fillId="0" borderId="0" xfId="0" applyFont="1" applyBorder="1" applyAlignment="1">
      <alignment horizontal="right"/>
    </xf>
    <xf numFmtId="0" fontId="8" fillId="0" borderId="15" xfId="0" applyFont="1" applyBorder="1"/>
    <xf numFmtId="0" fontId="8" fillId="0" borderId="1" xfId="0" applyFont="1" applyBorder="1" applyAlignment="1">
      <alignment vertical="center"/>
    </xf>
    <xf numFmtId="0" fontId="15" fillId="0" borderId="24" xfId="0" applyFont="1" applyBorder="1" applyAlignment="1">
      <alignment vertical="center"/>
    </xf>
    <xf numFmtId="0" fontId="8" fillId="0" borderId="3" xfId="0" applyFont="1" applyBorder="1" applyAlignment="1">
      <alignment vertical="center"/>
    </xf>
    <xf numFmtId="0" fontId="8" fillId="0" borderId="15" xfId="0" applyFont="1" applyBorder="1" applyAlignment="1">
      <alignment vertical="center"/>
    </xf>
    <xf numFmtId="0" fontId="15" fillId="0" borderId="25" xfId="0" applyFont="1" applyBorder="1" applyAlignment="1">
      <alignment vertical="center"/>
    </xf>
    <xf numFmtId="0" fontId="8" fillId="0" borderId="16" xfId="0" applyFont="1" applyBorder="1" applyAlignment="1">
      <alignment vertical="center"/>
    </xf>
    <xf numFmtId="183" fontId="8" fillId="0" borderId="0" xfId="0" applyNumberFormat="1" applyFont="1" applyBorder="1" applyAlignment="1">
      <alignment vertical="center"/>
    </xf>
    <xf numFmtId="184" fontId="8" fillId="0" borderId="0" xfId="0" applyNumberFormat="1" applyFont="1" applyBorder="1" applyAlignment="1">
      <alignment vertical="center"/>
    </xf>
    <xf numFmtId="49" fontId="15" fillId="0" borderId="0" xfId="0" applyNumberFormat="1" applyFont="1" applyAlignment="1">
      <alignment vertical="center"/>
    </xf>
    <xf numFmtId="49" fontId="8" fillId="0" borderId="0" xfId="0" applyNumberFormat="1" applyFont="1" applyAlignment="1">
      <alignment vertical="center"/>
    </xf>
    <xf numFmtId="0" fontId="15" fillId="0" borderId="0" xfId="0" quotePrefix="1" applyFont="1" applyAlignment="1">
      <alignment horizontal="right" vertical="center"/>
    </xf>
    <xf numFmtId="49" fontId="15" fillId="0" borderId="0" xfId="0" applyNumberFormat="1" applyFont="1" applyAlignment="1">
      <alignment horizontal="distributed" vertical="center"/>
    </xf>
    <xf numFmtId="49" fontId="15" fillId="0" borderId="0" xfId="0" applyNumberFormat="1" applyFont="1" applyAlignment="1">
      <alignment horizontal="left" vertical="center"/>
    </xf>
    <xf numFmtId="49" fontId="15" fillId="0" borderId="0" xfId="0" applyNumberFormat="1" applyFont="1" applyBorder="1" applyAlignment="1">
      <alignment horizontal="left" vertical="center"/>
    </xf>
    <xf numFmtId="49" fontId="15" fillId="0" borderId="0" xfId="0" applyNumberFormat="1" applyFont="1" applyBorder="1" applyAlignment="1">
      <alignment horizontal="distributed" vertical="center"/>
    </xf>
    <xf numFmtId="0" fontId="27" fillId="0" borderId="0" xfId="0" quotePrefix="1" applyFont="1" applyAlignment="1">
      <alignment vertical="center"/>
    </xf>
    <xf numFmtId="49" fontId="27" fillId="0" borderId="0" xfId="0" applyNumberFormat="1" applyFont="1" applyAlignment="1">
      <alignment horizontal="distributed" vertical="center"/>
    </xf>
    <xf numFmtId="49" fontId="27" fillId="0" borderId="0" xfId="0" applyNumberFormat="1" applyFont="1" applyAlignment="1">
      <alignment vertical="center"/>
    </xf>
    <xf numFmtId="0" fontId="27" fillId="0" borderId="0" xfId="0" applyFont="1" applyAlignment="1">
      <alignment vertical="center"/>
    </xf>
    <xf numFmtId="0" fontId="15" fillId="0" borderId="0" xfId="0" applyFont="1" applyAlignment="1">
      <alignment horizontal="right" vertical="center"/>
    </xf>
    <xf numFmtId="0" fontId="15" fillId="0" borderId="0" xfId="0" quotePrefix="1" applyFont="1" applyAlignment="1">
      <alignment vertical="center"/>
    </xf>
    <xf numFmtId="49" fontId="15" fillId="0" borderId="0" xfId="0" applyNumberFormat="1" applyFont="1" applyAlignment="1">
      <alignment horizontal="right" vertical="center"/>
    </xf>
    <xf numFmtId="49" fontId="15" fillId="0" borderId="0" xfId="0" applyNumberFormat="1" applyFont="1" applyAlignment="1">
      <alignment horizontal="distributed" vertical="distributed"/>
    </xf>
    <xf numFmtId="0" fontId="16" fillId="0" borderId="0" xfId="0" applyFont="1" applyAlignment="1">
      <alignment vertical="center"/>
    </xf>
    <xf numFmtId="49" fontId="16" fillId="0" borderId="0" xfId="0" applyNumberFormat="1" applyFont="1" applyAlignment="1">
      <alignment vertical="center"/>
    </xf>
    <xf numFmtId="49" fontId="15" fillId="0" borderId="0" xfId="0" applyNumberFormat="1" applyFont="1" applyBorder="1" applyAlignment="1">
      <alignment vertical="center"/>
    </xf>
    <xf numFmtId="49" fontId="16" fillId="0" borderId="0" xfId="0" applyNumberFormat="1" applyFont="1" applyAlignment="1">
      <alignment horizontal="right" vertical="center"/>
    </xf>
    <xf numFmtId="49" fontId="18" fillId="0" borderId="0" xfId="0" applyNumberFormat="1" applyFont="1" applyAlignment="1">
      <alignment horizontal="distributed" vertical="center" wrapText="1"/>
    </xf>
    <xf numFmtId="49" fontId="28" fillId="0" borderId="0" xfId="0" applyNumberFormat="1" applyFont="1" applyAlignment="1">
      <alignment horizontal="distributed" vertical="center"/>
    </xf>
    <xf numFmtId="0" fontId="16" fillId="0" borderId="0" xfId="0" applyFont="1" applyAlignment="1">
      <alignment horizontal="right" vertical="center"/>
    </xf>
    <xf numFmtId="0" fontId="29" fillId="0" borderId="0" xfId="0" applyFont="1" applyAlignment="1"/>
    <xf numFmtId="0" fontId="29" fillId="0" borderId="0" xfId="0" applyFont="1" applyAlignment="1">
      <alignment horizontal="center"/>
    </xf>
    <xf numFmtId="0" fontId="26" fillId="0" borderId="0" xfId="0" applyFont="1"/>
    <xf numFmtId="0" fontId="30" fillId="0" borderId="0" xfId="0" applyFont="1"/>
    <xf numFmtId="0" fontId="8" fillId="0" borderId="0" xfId="0" applyFont="1" applyAlignment="1">
      <alignment horizontal="distributed" vertical="center" justifyLastLine="1"/>
    </xf>
    <xf numFmtId="0" fontId="8" fillId="0" borderId="0" xfId="0" applyFont="1" applyAlignment="1">
      <alignment horizontal="distributed" vertical="center"/>
    </xf>
    <xf numFmtId="180" fontId="15" fillId="0" borderId="0" xfId="0" applyNumberFormat="1" applyFont="1" applyAlignment="1">
      <alignment vertical="center"/>
    </xf>
    <xf numFmtId="0" fontId="15" fillId="0" borderId="0" xfId="0" applyFont="1" applyAlignment="1">
      <alignment horizontal="distributed" vertical="center"/>
    </xf>
    <xf numFmtId="180" fontId="15" fillId="0" borderId="0" xfId="0" applyNumberFormat="1" applyFont="1" applyFill="1" applyAlignment="1">
      <alignment vertical="center"/>
    </xf>
    <xf numFmtId="0" fontId="8" fillId="0" borderId="0" xfId="0" applyFont="1" applyAlignment="1">
      <alignment horizontal="left"/>
    </xf>
    <xf numFmtId="0" fontId="22" fillId="0" borderId="0" xfId="0" applyFont="1"/>
    <xf numFmtId="0" fontId="31" fillId="0" borderId="0" xfId="0" applyFont="1" applyAlignment="1">
      <alignment horizontal="center"/>
    </xf>
    <xf numFmtId="0" fontId="8" fillId="0" borderId="0" xfId="0" applyFont="1" applyAlignment="1"/>
    <xf numFmtId="0" fontId="32" fillId="0" borderId="0" xfId="0" applyFont="1" applyAlignment="1"/>
    <xf numFmtId="0" fontId="33" fillId="0" borderId="0" xfId="0" applyFont="1" applyAlignment="1"/>
    <xf numFmtId="0" fontId="10" fillId="0" borderId="0" xfId="0" applyFont="1" applyAlignment="1"/>
    <xf numFmtId="0" fontId="32" fillId="0" borderId="0" xfId="0" applyFont="1" applyAlignment="1">
      <alignment horizontal="left"/>
    </xf>
    <xf numFmtId="0" fontId="34" fillId="0" borderId="0" xfId="0" applyFont="1" applyAlignment="1"/>
    <xf numFmtId="0" fontId="8" fillId="0" borderId="0" xfId="0" applyFont="1" applyAlignment="1">
      <alignment vertical="center"/>
    </xf>
    <xf numFmtId="0" fontId="15" fillId="4" borderId="0" xfId="0" applyFont="1" applyFill="1" applyAlignment="1">
      <alignment vertical="center"/>
    </xf>
    <xf numFmtId="0" fontId="8" fillId="4" borderId="0" xfId="0" applyFont="1" applyFill="1" applyAlignment="1">
      <alignment vertical="center"/>
    </xf>
    <xf numFmtId="0" fontId="15" fillId="4" borderId="24" xfId="0" applyFont="1" applyFill="1" applyBorder="1" applyAlignment="1">
      <alignment horizontal="left" vertical="center"/>
    </xf>
    <xf numFmtId="0" fontId="15" fillId="4" borderId="24" xfId="0" applyFont="1" applyFill="1" applyBorder="1" applyAlignment="1">
      <alignment vertical="center"/>
    </xf>
    <xf numFmtId="0" fontId="15" fillId="4" borderId="24" xfId="0" applyFont="1" applyFill="1" applyBorder="1" applyAlignment="1">
      <alignment horizontal="right" vertical="center"/>
    </xf>
    <xf numFmtId="185" fontId="25" fillId="4" borderId="24" xfId="0" applyNumberFormat="1" applyFont="1" applyFill="1" applyBorder="1" applyAlignment="1">
      <alignment vertical="center"/>
    </xf>
    <xf numFmtId="0" fontId="15" fillId="4" borderId="25" xfId="0" applyFont="1" applyFill="1" applyBorder="1" applyAlignment="1">
      <alignment horizontal="left" vertical="center"/>
    </xf>
    <xf numFmtId="0" fontId="15" fillId="4" borderId="25" xfId="0" applyFont="1" applyFill="1" applyBorder="1" applyAlignment="1">
      <alignment vertical="center"/>
    </xf>
    <xf numFmtId="0" fontId="15" fillId="4" borderId="25" xfId="0" applyFont="1" applyFill="1" applyBorder="1" applyAlignment="1">
      <alignment horizontal="right" vertical="center"/>
    </xf>
    <xf numFmtId="185" fontId="25" fillId="4" borderId="25" xfId="0" applyNumberFormat="1" applyFont="1" applyFill="1" applyBorder="1" applyAlignment="1">
      <alignment vertical="center"/>
    </xf>
    <xf numFmtId="0" fontId="22" fillId="4" borderId="0" xfId="0" applyFont="1" applyFill="1" applyAlignment="1">
      <alignment horizontal="left" vertical="center"/>
    </xf>
    <xf numFmtId="0" fontId="22" fillId="4" borderId="0" xfId="0" applyFont="1" applyFill="1" applyAlignment="1">
      <alignment vertical="center"/>
    </xf>
    <xf numFmtId="0" fontId="15" fillId="4" borderId="0" xfId="0" applyFont="1" applyFill="1" applyAlignment="1">
      <alignment horizontal="left" vertical="center"/>
    </xf>
    <xf numFmtId="0" fontId="9" fillId="4" borderId="0" xfId="0" applyFont="1" applyFill="1" applyAlignment="1">
      <alignment horizontal="left" vertical="center"/>
    </xf>
    <xf numFmtId="0" fontId="8" fillId="4" borderId="0" xfId="0" applyFont="1" applyFill="1" applyAlignment="1">
      <alignment horizontal="left" vertical="center"/>
    </xf>
    <xf numFmtId="0" fontId="14" fillId="4" borderId="0" xfId="0" applyFont="1" applyFill="1" applyAlignment="1">
      <alignment vertical="center"/>
    </xf>
    <xf numFmtId="49" fontId="15" fillId="0" borderId="0" xfId="0" applyNumberFormat="1" applyFont="1" applyAlignment="1">
      <alignment vertical="center"/>
    </xf>
    <xf numFmtId="0" fontId="8" fillId="0" borderId="0" xfId="0" applyFont="1" applyAlignment="1">
      <alignment vertical="center"/>
    </xf>
    <xf numFmtId="49" fontId="15" fillId="0" borderId="0" xfId="0" applyNumberFormat="1" applyFont="1" applyAlignment="1">
      <alignment vertical="center"/>
    </xf>
    <xf numFmtId="0" fontId="8" fillId="0" borderId="0" xfId="0" applyFont="1" applyAlignment="1">
      <alignment vertical="center"/>
    </xf>
    <xf numFmtId="49" fontId="15" fillId="0" borderId="0" xfId="0" applyNumberFormat="1" applyFont="1" applyBorder="1" applyAlignment="1">
      <alignment horizontal="left" vertical="center"/>
    </xf>
    <xf numFmtId="49" fontId="15" fillId="0" borderId="0" xfId="0" applyNumberFormat="1" applyFont="1" applyAlignment="1">
      <alignment horizontal="left" vertical="center"/>
    </xf>
    <xf numFmtId="0" fontId="11" fillId="0" borderId="0" xfId="0" applyFont="1" applyAlignment="1">
      <alignment horizontal="center"/>
    </xf>
    <xf numFmtId="0" fontId="10" fillId="0" borderId="0" xfId="0" applyFont="1" applyAlignment="1">
      <alignment horizontal="center"/>
    </xf>
    <xf numFmtId="0" fontId="12" fillId="0" borderId="0" xfId="0" applyFont="1" applyAlignment="1">
      <alignment horizontal="center"/>
    </xf>
    <xf numFmtId="0" fontId="31" fillId="0" borderId="0" xfId="0" applyFont="1" applyAlignment="1">
      <alignment horizontal="center"/>
    </xf>
    <xf numFmtId="0" fontId="8" fillId="0" borderId="0" xfId="0" applyFont="1" applyAlignment="1"/>
    <xf numFmtId="0" fontId="8" fillId="0" borderId="0" xfId="0" applyFont="1" applyAlignment="1">
      <alignment horizontal="left"/>
    </xf>
    <xf numFmtId="0" fontId="29" fillId="0" borderId="0" xfId="0" applyFont="1" applyAlignment="1">
      <alignment horizontal="center"/>
    </xf>
    <xf numFmtId="49" fontId="15" fillId="0" borderId="0" xfId="0" applyNumberFormat="1" applyFont="1" applyAlignment="1">
      <alignment vertical="center"/>
    </xf>
    <xf numFmtId="0" fontId="8" fillId="0" borderId="0" xfId="0" applyFont="1" applyAlignment="1">
      <alignment vertical="center"/>
    </xf>
    <xf numFmtId="49" fontId="26" fillId="0" borderId="0" xfId="0" applyNumberFormat="1" applyFont="1" applyBorder="1" applyAlignment="1">
      <alignment horizontal="center" vertical="center"/>
    </xf>
    <xf numFmtId="49" fontId="15" fillId="0" borderId="0" xfId="0" applyNumberFormat="1" applyFont="1" applyBorder="1" applyAlignment="1">
      <alignment horizontal="left" vertical="center"/>
    </xf>
    <xf numFmtId="0" fontId="13" fillId="0" borderId="0" xfId="0" applyFont="1" applyAlignment="1">
      <alignment horizontal="distributed"/>
    </xf>
    <xf numFmtId="0" fontId="15" fillId="0" borderId="24" xfId="0" applyFont="1" applyBorder="1" applyAlignment="1">
      <alignment vertical="center" wrapText="1"/>
    </xf>
    <xf numFmtId="0" fontId="35" fillId="0" borderId="24" xfId="0" applyFont="1" applyBorder="1" applyAlignment="1">
      <alignment vertical="center" wrapText="1"/>
    </xf>
    <xf numFmtId="0" fontId="8" fillId="0" borderId="2" xfId="0" applyFont="1" applyBorder="1" applyAlignment="1">
      <alignment vertical="center" wrapText="1"/>
    </xf>
    <xf numFmtId="0" fontId="0" fillId="0" borderId="5" xfId="0" applyBorder="1" applyAlignment="1">
      <alignment vertical="center" wrapText="1"/>
    </xf>
    <xf numFmtId="0" fontId="0" fillId="0" borderId="10" xfId="0" applyBorder="1" applyAlignment="1">
      <alignment vertical="center" wrapText="1"/>
    </xf>
    <xf numFmtId="182" fontId="8" fillId="3" borderId="25" xfId="0" applyNumberFormat="1" applyFont="1" applyFill="1" applyBorder="1" applyAlignment="1"/>
    <xf numFmtId="0" fontId="14" fillId="4" borderId="0" xfId="0" applyFont="1" applyFill="1" applyAlignment="1">
      <alignment horizontal="left" vertical="center"/>
    </xf>
    <xf numFmtId="0" fontId="8" fillId="0" borderId="20" xfId="0" applyFont="1" applyBorder="1" applyAlignment="1">
      <alignment horizontal="center"/>
    </xf>
    <xf numFmtId="0" fontId="8" fillId="0" borderId="23" xfId="0" applyFont="1" applyBorder="1" applyAlignment="1">
      <alignment horizontal="center"/>
    </xf>
    <xf numFmtId="0" fontId="8" fillId="0" borderId="21" xfId="0" applyFont="1" applyBorder="1" applyAlignment="1">
      <alignment horizontal="center"/>
    </xf>
    <xf numFmtId="182" fontId="8" fillId="3" borderId="0" xfId="0" applyNumberFormat="1" applyFont="1" applyFill="1" applyBorder="1" applyAlignment="1"/>
    <xf numFmtId="0" fontId="24" fillId="0" borderId="0" xfId="0" applyFont="1" applyFill="1" applyAlignment="1">
      <alignment horizontal="center"/>
    </xf>
    <xf numFmtId="0" fontId="8" fillId="0" borderId="0" xfId="0" applyFont="1" applyAlignment="1">
      <alignment horizontal="left" vertical="top" wrapText="1"/>
    </xf>
    <xf numFmtId="0" fontId="21" fillId="0" borderId="31" xfId="0" applyFont="1" applyBorder="1" applyAlignment="1">
      <alignment horizontal="distributed" vertical="center" justifyLastLine="1"/>
    </xf>
    <xf numFmtId="0" fontId="8" fillId="0" borderId="32" xfId="0" applyFont="1" applyBorder="1"/>
    <xf numFmtId="0" fontId="8" fillId="0" borderId="33" xfId="0" applyFont="1" applyBorder="1"/>
    <xf numFmtId="0" fontId="8" fillId="0" borderId="34" xfId="0" applyFont="1" applyBorder="1"/>
    <xf numFmtId="0" fontId="8" fillId="0" borderId="35" xfId="0" applyFont="1" applyBorder="1"/>
    <xf numFmtId="0" fontId="8" fillId="0" borderId="36" xfId="0" applyFont="1" applyBorder="1"/>
    <xf numFmtId="0" fontId="8" fillId="0" borderId="0" xfId="0" applyFont="1" applyBorder="1" applyAlignment="1">
      <alignment horizontal="center"/>
    </xf>
    <xf numFmtId="0" fontId="12" fillId="0" borderId="31" xfId="0" applyFont="1" applyBorder="1" applyAlignment="1">
      <alignment horizontal="distributed" vertical="center" justifyLastLine="1"/>
    </xf>
    <xf numFmtId="0" fontId="12" fillId="0" borderId="32" xfId="0" applyFont="1" applyBorder="1" applyAlignment="1">
      <alignment horizontal="distributed" vertical="center" justifyLastLine="1"/>
    </xf>
    <xf numFmtId="0" fontId="12" fillId="0" borderId="33" xfId="0" applyFont="1" applyBorder="1" applyAlignment="1">
      <alignment horizontal="distributed" vertical="center" justifyLastLine="1"/>
    </xf>
    <xf numFmtId="0" fontId="12" fillId="0" borderId="34" xfId="0" applyFont="1" applyBorder="1" applyAlignment="1">
      <alignment horizontal="distributed" vertical="center" justifyLastLine="1"/>
    </xf>
    <xf numFmtId="0" fontId="12" fillId="0" borderId="35" xfId="0" applyFont="1" applyBorder="1" applyAlignment="1">
      <alignment horizontal="distributed" vertical="center" justifyLastLine="1"/>
    </xf>
    <xf numFmtId="0" fontId="12" fillId="0" borderId="36" xfId="0" applyFont="1" applyBorder="1" applyAlignment="1">
      <alignment horizontal="distributed" vertical="center" justifyLastLine="1"/>
    </xf>
    <xf numFmtId="0" fontId="8" fillId="0" borderId="11"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4" fillId="0" borderId="0" xfId="0" applyFont="1" applyAlignment="1">
      <alignment horizontal="center"/>
    </xf>
    <xf numFmtId="0" fontId="14" fillId="0" borderId="6" xfId="0" applyFont="1" applyBorder="1" applyAlignment="1">
      <alignment horizontal="center"/>
    </xf>
    <xf numFmtId="0" fontId="8" fillId="0" borderId="24" xfId="0" applyFont="1" applyBorder="1" applyAlignment="1">
      <alignment horizontal="left" vertical="top" wrapText="1"/>
    </xf>
    <xf numFmtId="0" fontId="13" fillId="0" borderId="0" xfId="0" applyFont="1" applyAlignment="1">
      <alignment horizontal="center"/>
    </xf>
  </cellXfs>
  <cellStyles count="5">
    <cellStyle name="ハイパーリンク 2" xfId="1" xr:uid="{00000000-0005-0000-0000-000000000000}"/>
    <cellStyle name="桁区切り" xfId="2" builtinId="6"/>
    <cellStyle name="桁区切り 2 2" xfId="3" xr:uid="{00000000-0005-0000-0000-000002000000}"/>
    <cellStyle name="桁区切り 3" xfId="4" xr:uid="{00000000-0005-0000-0000-000003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i="0" u="none" strike="noStrike" baseline="0">
                <a:solidFill>
                  <a:srgbClr val="000000"/>
                </a:solidFill>
                <a:latin typeface="ＭＳ Ｐゴシック"/>
                <a:ea typeface="ＭＳ Ｐゴシック"/>
                <a:cs typeface="ＭＳ Ｐゴシック"/>
              </a:defRPr>
            </a:pPr>
            <a:r>
              <a:rPr lang="ja-JP" altLang="en-US">
                <a:latin typeface="+mn-ea"/>
                <a:ea typeface="+mn-ea"/>
              </a:rPr>
              <a:t>年齢構造の推移</a:t>
            </a:r>
          </a:p>
        </c:rich>
      </c:tx>
      <c:layout>
        <c:manualLayout>
          <c:xMode val="edge"/>
          <c:yMode val="edge"/>
          <c:x val="0.38386638033882131"/>
          <c:y val="7.24598740683291E-2"/>
        </c:manualLayout>
      </c:layout>
      <c:overlay val="0"/>
      <c:spPr>
        <a:noFill/>
        <a:ln w="25400">
          <a:noFill/>
        </a:ln>
      </c:spPr>
    </c:title>
    <c:autoTitleDeleted val="0"/>
    <c:view3D>
      <c:rotX val="15"/>
      <c:hPercent val="56"/>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25400">
          <a:noFill/>
        </a:ln>
      </c:spPr>
    </c:sideWall>
    <c:backWall>
      <c:thickness val="0"/>
      <c:spPr>
        <a:solidFill>
          <a:srgbClr val="FFFFFF"/>
        </a:solidFill>
        <a:ln w="25400">
          <a:noFill/>
        </a:ln>
      </c:spPr>
    </c:backWall>
    <c:plotArea>
      <c:layout>
        <c:manualLayout>
          <c:layoutTarget val="inner"/>
          <c:xMode val="edge"/>
          <c:yMode val="edge"/>
          <c:x val="5.9698804721784439E-2"/>
          <c:y val="0.18151316464951683"/>
          <c:w val="0.93880389429763555"/>
          <c:h val="0.6765753351776973"/>
        </c:manualLayout>
      </c:layout>
      <c:bar3DChart>
        <c:barDir val="col"/>
        <c:grouping val="percentStacked"/>
        <c:varyColors val="0"/>
        <c:ser>
          <c:idx val="0"/>
          <c:order val="0"/>
          <c:tx>
            <c:strRef>
              <c:f>人口!$Q$38</c:f>
              <c:strCache>
                <c:ptCount val="1"/>
                <c:pt idx="0">
                  <c:v>15歳未満</c:v>
                </c:pt>
              </c:strCache>
            </c:strRef>
          </c:tx>
          <c:spPr>
            <a:solidFill>
              <a:srgbClr val="1F497D"/>
            </a:solidFill>
            <a:ln w="12700">
              <a:solidFill>
                <a:srgbClr val="000000"/>
              </a:solidFill>
              <a:prstDash val="solid"/>
            </a:ln>
          </c:spPr>
          <c:invertIfNegative val="0"/>
          <c:dLbls>
            <c:spPr>
              <a:solidFill>
                <a:srgbClr val="FFFFFF"/>
              </a:solid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人口!$P$39:$P$49</c:f>
              <c:strCache>
                <c:ptCount val="11"/>
                <c:pt idx="0">
                  <c:v>昭和
45年</c:v>
                </c:pt>
                <c:pt idx="1">
                  <c:v>昭和
50年</c:v>
                </c:pt>
                <c:pt idx="2">
                  <c:v>昭和
55年</c:v>
                </c:pt>
                <c:pt idx="3">
                  <c:v>昭和
60年</c:v>
                </c:pt>
                <c:pt idx="4">
                  <c:v>平成
２年</c:v>
                </c:pt>
                <c:pt idx="5">
                  <c:v>平成
７年</c:v>
                </c:pt>
                <c:pt idx="6">
                  <c:v>平成
12年</c:v>
                </c:pt>
                <c:pt idx="7">
                  <c:v>平成
17年</c:v>
                </c:pt>
                <c:pt idx="8">
                  <c:v>平成
22年</c:v>
                </c:pt>
                <c:pt idx="9">
                  <c:v>平成
27年</c:v>
                </c:pt>
                <c:pt idx="10">
                  <c:v>令和
2年</c:v>
                </c:pt>
              </c:strCache>
            </c:strRef>
          </c:cat>
          <c:val>
            <c:numRef>
              <c:f>人口!$Q$39:$Q$49</c:f>
              <c:numCache>
                <c:formatCode>#,##0_);[Red]\(#,##0\)</c:formatCode>
                <c:ptCount val="11"/>
                <c:pt idx="0">
                  <c:v>11585</c:v>
                </c:pt>
                <c:pt idx="1">
                  <c:v>13998</c:v>
                </c:pt>
                <c:pt idx="2">
                  <c:v>17532</c:v>
                </c:pt>
                <c:pt idx="3">
                  <c:v>17710</c:v>
                </c:pt>
                <c:pt idx="4">
                  <c:v>15842</c:v>
                </c:pt>
                <c:pt idx="5">
                  <c:v>13730</c:v>
                </c:pt>
                <c:pt idx="6">
                  <c:v>12321</c:v>
                </c:pt>
                <c:pt idx="7">
                  <c:v>11492</c:v>
                </c:pt>
                <c:pt idx="8">
                  <c:v>11614</c:v>
                </c:pt>
                <c:pt idx="9" formatCode="#,##0">
                  <c:v>11752</c:v>
                </c:pt>
                <c:pt idx="10" formatCode="#,##0">
                  <c:v>11335</c:v>
                </c:pt>
              </c:numCache>
            </c:numRef>
          </c:val>
          <c:extLst>
            <c:ext xmlns:c16="http://schemas.microsoft.com/office/drawing/2014/chart" uri="{C3380CC4-5D6E-409C-BE32-E72D297353CC}">
              <c16:uniqueId val="{00000000-7EE9-479A-9E00-200AEFA77189}"/>
            </c:ext>
          </c:extLst>
        </c:ser>
        <c:ser>
          <c:idx val="1"/>
          <c:order val="1"/>
          <c:tx>
            <c:strRef>
              <c:f>人口!$R$38</c:f>
              <c:strCache>
                <c:ptCount val="1"/>
                <c:pt idx="0">
                  <c:v>15～64歳</c:v>
                </c:pt>
              </c:strCache>
            </c:strRef>
          </c:tx>
          <c:spPr>
            <a:solidFill>
              <a:schemeClr val="bg1"/>
            </a:solidFill>
            <a:ln w="12700">
              <a:solidFill>
                <a:srgbClr val="000000"/>
              </a:solidFill>
              <a:prstDash val="solid"/>
            </a:ln>
          </c:spPr>
          <c:invertIfNegative val="0"/>
          <c:dLbls>
            <c:spPr>
              <a:solidFill>
                <a:srgbClr val="FFFFFF"/>
              </a:solid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人口!$P$39:$P$49</c:f>
              <c:strCache>
                <c:ptCount val="11"/>
                <c:pt idx="0">
                  <c:v>昭和
45年</c:v>
                </c:pt>
                <c:pt idx="1">
                  <c:v>昭和
50年</c:v>
                </c:pt>
                <c:pt idx="2">
                  <c:v>昭和
55年</c:v>
                </c:pt>
                <c:pt idx="3">
                  <c:v>昭和
60年</c:v>
                </c:pt>
                <c:pt idx="4">
                  <c:v>平成
２年</c:v>
                </c:pt>
                <c:pt idx="5">
                  <c:v>平成
７年</c:v>
                </c:pt>
                <c:pt idx="6">
                  <c:v>平成
12年</c:v>
                </c:pt>
                <c:pt idx="7">
                  <c:v>平成
17年</c:v>
                </c:pt>
                <c:pt idx="8">
                  <c:v>平成
22年</c:v>
                </c:pt>
                <c:pt idx="9">
                  <c:v>平成
27年</c:v>
                </c:pt>
                <c:pt idx="10">
                  <c:v>令和
2年</c:v>
                </c:pt>
              </c:strCache>
            </c:strRef>
          </c:cat>
          <c:val>
            <c:numRef>
              <c:f>人口!$R$39:$R$49</c:f>
              <c:numCache>
                <c:formatCode>#,##0_);[Red]\(#,##0\)</c:formatCode>
                <c:ptCount val="11"/>
                <c:pt idx="0">
                  <c:v>35682</c:v>
                </c:pt>
                <c:pt idx="1">
                  <c:v>40370</c:v>
                </c:pt>
                <c:pt idx="2">
                  <c:v>46452</c:v>
                </c:pt>
                <c:pt idx="3">
                  <c:v>49122</c:v>
                </c:pt>
                <c:pt idx="4">
                  <c:v>52591</c:v>
                </c:pt>
                <c:pt idx="5">
                  <c:v>54609</c:v>
                </c:pt>
                <c:pt idx="6">
                  <c:v>55146</c:v>
                </c:pt>
                <c:pt idx="7">
                  <c:v>53506</c:v>
                </c:pt>
                <c:pt idx="8">
                  <c:v>52044</c:v>
                </c:pt>
                <c:pt idx="9" formatCode="#,##0">
                  <c:v>48372</c:v>
                </c:pt>
                <c:pt idx="10" formatCode="#,##0">
                  <c:v>46578</c:v>
                </c:pt>
              </c:numCache>
            </c:numRef>
          </c:val>
          <c:extLst>
            <c:ext xmlns:c16="http://schemas.microsoft.com/office/drawing/2014/chart" uri="{C3380CC4-5D6E-409C-BE32-E72D297353CC}">
              <c16:uniqueId val="{00000001-7EE9-479A-9E00-200AEFA77189}"/>
            </c:ext>
          </c:extLst>
        </c:ser>
        <c:ser>
          <c:idx val="2"/>
          <c:order val="2"/>
          <c:tx>
            <c:strRef>
              <c:f>人口!$S$38</c:f>
              <c:strCache>
                <c:ptCount val="1"/>
                <c:pt idx="0">
                  <c:v>65歳以上</c:v>
                </c:pt>
              </c:strCache>
            </c:strRef>
          </c:tx>
          <c:spPr>
            <a:solidFill>
              <a:schemeClr val="accent3">
                <a:lumMod val="60000"/>
                <a:lumOff val="40000"/>
              </a:schemeClr>
            </a:solidFill>
            <a:ln w="12700">
              <a:solidFill>
                <a:srgbClr val="000000"/>
              </a:solidFill>
              <a:prstDash val="solid"/>
            </a:ln>
          </c:spPr>
          <c:invertIfNegative val="0"/>
          <c:dLbls>
            <c:spPr>
              <a:solidFill>
                <a:srgbClr val="FFFFFF"/>
              </a:solid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人口!$P$39:$P$49</c:f>
              <c:strCache>
                <c:ptCount val="11"/>
                <c:pt idx="0">
                  <c:v>昭和
45年</c:v>
                </c:pt>
                <c:pt idx="1">
                  <c:v>昭和
50年</c:v>
                </c:pt>
                <c:pt idx="2">
                  <c:v>昭和
55年</c:v>
                </c:pt>
                <c:pt idx="3">
                  <c:v>昭和
60年</c:v>
                </c:pt>
                <c:pt idx="4">
                  <c:v>平成
２年</c:v>
                </c:pt>
                <c:pt idx="5">
                  <c:v>平成
７年</c:v>
                </c:pt>
                <c:pt idx="6">
                  <c:v>平成
12年</c:v>
                </c:pt>
                <c:pt idx="7">
                  <c:v>平成
17年</c:v>
                </c:pt>
                <c:pt idx="8">
                  <c:v>平成
22年</c:v>
                </c:pt>
                <c:pt idx="9">
                  <c:v>平成
27年</c:v>
                </c:pt>
                <c:pt idx="10">
                  <c:v>令和
2年</c:v>
                </c:pt>
              </c:strCache>
            </c:strRef>
          </c:cat>
          <c:val>
            <c:numRef>
              <c:f>人口!$S$39:$S$49</c:f>
              <c:numCache>
                <c:formatCode>#,##0_);[Red]\(#,##0\)</c:formatCode>
                <c:ptCount val="11"/>
                <c:pt idx="0">
                  <c:v>4904</c:v>
                </c:pt>
                <c:pt idx="1">
                  <c:v>5711</c:v>
                </c:pt>
                <c:pt idx="2">
                  <c:v>6783</c:v>
                </c:pt>
                <c:pt idx="3">
                  <c:v>7775</c:v>
                </c:pt>
                <c:pt idx="4">
                  <c:v>9212</c:v>
                </c:pt>
                <c:pt idx="5">
                  <c:v>11149</c:v>
                </c:pt>
                <c:pt idx="6">
                  <c:v>13178</c:v>
                </c:pt>
                <c:pt idx="7">
                  <c:v>15316</c:v>
                </c:pt>
                <c:pt idx="8">
                  <c:v>17610</c:v>
                </c:pt>
                <c:pt idx="9" formatCode="#,##0">
                  <c:v>20726</c:v>
                </c:pt>
                <c:pt idx="10" formatCode="#,##0">
                  <c:v>22493</c:v>
                </c:pt>
              </c:numCache>
            </c:numRef>
          </c:val>
          <c:extLst>
            <c:ext xmlns:c16="http://schemas.microsoft.com/office/drawing/2014/chart" uri="{C3380CC4-5D6E-409C-BE32-E72D297353CC}">
              <c16:uniqueId val="{00000002-7EE9-479A-9E00-200AEFA77189}"/>
            </c:ext>
          </c:extLst>
        </c:ser>
        <c:dLbls>
          <c:showLegendKey val="0"/>
          <c:showVal val="0"/>
          <c:showCatName val="0"/>
          <c:showSerName val="0"/>
          <c:showPercent val="0"/>
          <c:showBubbleSize val="0"/>
        </c:dLbls>
        <c:gapWidth val="50"/>
        <c:shape val="box"/>
        <c:axId val="1452834047"/>
        <c:axId val="1"/>
        <c:axId val="0"/>
      </c:bar3DChart>
      <c:catAx>
        <c:axId val="1452834047"/>
        <c:scaling>
          <c:orientation val="minMax"/>
        </c:scaling>
        <c:delete val="0"/>
        <c:axPos val="b"/>
        <c:numFmt formatCode="General" sourceLinked="1"/>
        <c:majorTickMark val="in"/>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575" b="0" i="0" u="none" strike="noStrike" baseline="0">
                <a:solidFill>
                  <a:srgbClr val="000000"/>
                </a:solidFill>
                <a:latin typeface="ＭＳ Ｐゴシック"/>
                <a:ea typeface="ＭＳ Ｐゴシック"/>
                <a:cs typeface="ＭＳ Ｐゴシック"/>
              </a:defRPr>
            </a:pPr>
            <a:endParaRPr lang="ja-JP"/>
          </a:p>
        </c:txPr>
        <c:crossAx val="1452834047"/>
        <c:crosses val="autoZero"/>
        <c:crossBetween val="between"/>
      </c:valAx>
      <c:spPr>
        <a:noFill/>
        <a:ln w="25400">
          <a:noFill/>
        </a:ln>
      </c:spPr>
    </c:plotArea>
    <c:legend>
      <c:legendPos val="b"/>
      <c:layout>
        <c:manualLayout>
          <c:xMode val="edge"/>
          <c:yMode val="edge"/>
          <c:x val="0.64032494539581153"/>
          <c:y val="0.95655979563489457"/>
          <c:w val="0.3004172310629003"/>
          <c:h val="4.1203931311591058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portrait"/>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24759405074366"/>
          <c:y val="8.429123859850883E-2"/>
          <c:w val="0.83619685039370084"/>
          <c:h val="0.73246552174587243"/>
        </c:manualLayout>
      </c:layout>
      <c:barChart>
        <c:barDir val="col"/>
        <c:grouping val="clustered"/>
        <c:varyColors val="0"/>
        <c:ser>
          <c:idx val="0"/>
          <c:order val="0"/>
          <c:spPr>
            <a:solidFill>
              <a:srgbClr val="4F81BD"/>
            </a:solidFill>
            <a:ln w="25400">
              <a:noFill/>
            </a:ln>
          </c:spPr>
          <c:invertIfNegative val="0"/>
          <c:cat>
            <c:strRef>
              <c:f>製造事業所数!$Q$37:$Z$37</c:f>
              <c:strCache>
                <c:ptCount val="10"/>
                <c:pt idx="0">
                  <c:v>八幡</c:v>
                </c:pt>
                <c:pt idx="1">
                  <c:v>島</c:v>
                </c:pt>
                <c:pt idx="2">
                  <c:v>岡山</c:v>
                </c:pt>
                <c:pt idx="3">
                  <c:v>金田</c:v>
                </c:pt>
                <c:pt idx="4">
                  <c:v>桐原</c:v>
                </c:pt>
                <c:pt idx="5">
                  <c:v>馬淵</c:v>
                </c:pt>
                <c:pt idx="6">
                  <c:v>北里</c:v>
                </c:pt>
                <c:pt idx="7">
                  <c:v>武佐</c:v>
                </c:pt>
                <c:pt idx="8">
                  <c:v>安土</c:v>
                </c:pt>
                <c:pt idx="9">
                  <c:v>老蘇</c:v>
                </c:pt>
              </c:strCache>
            </c:strRef>
          </c:cat>
          <c:val>
            <c:numRef>
              <c:f>製造事業所数!$Q$38:$Z$38</c:f>
              <c:numCache>
                <c:formatCode>General</c:formatCode>
                <c:ptCount val="10"/>
                <c:pt idx="0">
                  <c:v>13</c:v>
                </c:pt>
                <c:pt idx="1">
                  <c:v>1</c:v>
                </c:pt>
                <c:pt idx="2">
                  <c:v>5</c:v>
                </c:pt>
                <c:pt idx="3">
                  <c:v>15</c:v>
                </c:pt>
                <c:pt idx="4">
                  <c:v>8</c:v>
                </c:pt>
                <c:pt idx="5">
                  <c:v>14</c:v>
                </c:pt>
                <c:pt idx="6">
                  <c:v>5</c:v>
                </c:pt>
                <c:pt idx="7">
                  <c:v>10</c:v>
                </c:pt>
                <c:pt idx="8">
                  <c:v>9</c:v>
                </c:pt>
                <c:pt idx="9">
                  <c:v>6</c:v>
                </c:pt>
              </c:numCache>
            </c:numRef>
          </c:val>
          <c:extLst>
            <c:ext xmlns:c16="http://schemas.microsoft.com/office/drawing/2014/chart" uri="{C3380CC4-5D6E-409C-BE32-E72D297353CC}">
              <c16:uniqueId val="{00000000-332C-4489-8A94-823E1FE6094E}"/>
            </c:ext>
          </c:extLst>
        </c:ser>
        <c:dLbls>
          <c:showLegendKey val="0"/>
          <c:showVal val="0"/>
          <c:showCatName val="0"/>
          <c:showSerName val="0"/>
          <c:showPercent val="0"/>
          <c:showBubbleSize val="0"/>
        </c:dLbls>
        <c:gapWidth val="219"/>
        <c:overlap val="-27"/>
        <c:axId val="1499206271"/>
        <c:axId val="1"/>
      </c:barChart>
      <c:catAx>
        <c:axId val="1499206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499206271"/>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25" b="0" i="0" u="none" strike="noStrike" baseline="0">
                <a:solidFill>
                  <a:srgbClr val="000000"/>
                </a:solidFill>
                <a:latin typeface="ＭＳ Ｐゴシック"/>
                <a:ea typeface="ＭＳ Ｐゴシック"/>
                <a:cs typeface="ＭＳ Ｐゴシック"/>
              </a:defRPr>
            </a:pPr>
            <a:r>
              <a:rPr lang="ja-JP" altLang="en-US" sz="1800">
                <a:latin typeface="+mn-ea"/>
                <a:ea typeface="+mn-ea"/>
              </a:rPr>
              <a:t>学区別農家数及び経営耕地面積</a:t>
            </a:r>
          </a:p>
        </c:rich>
      </c:tx>
      <c:layout>
        <c:manualLayout>
          <c:xMode val="edge"/>
          <c:yMode val="edge"/>
          <c:x val="0.24826644242285248"/>
          <c:y val="2.9795161474380917E-2"/>
        </c:manualLayout>
      </c:layout>
      <c:overlay val="0"/>
      <c:spPr>
        <a:noFill/>
        <a:ln w="25400">
          <a:noFill/>
        </a:ln>
      </c:spPr>
    </c:title>
    <c:autoTitleDeleted val="0"/>
    <c:plotArea>
      <c:layout>
        <c:manualLayout>
          <c:layoutTarget val="inner"/>
          <c:xMode val="edge"/>
          <c:yMode val="edge"/>
          <c:x val="0.2246880855908174"/>
          <c:y val="0.15828706625179384"/>
          <c:w val="0.53536790764231756"/>
          <c:h val="0.71880950086108664"/>
        </c:manualLayout>
      </c:layout>
      <c:doughnutChart>
        <c:varyColors val="1"/>
        <c:ser>
          <c:idx val="1"/>
          <c:order val="0"/>
          <c:tx>
            <c:strRef>
              <c:f>農業の推移!$P$30</c:f>
              <c:strCache>
                <c:ptCount val="1"/>
              </c:strCache>
            </c:strRef>
          </c:tx>
          <c:spPr>
            <a:solidFill>
              <a:srgbClr val="993366"/>
            </a:solidFill>
            <a:ln w="12700">
              <a:solidFill>
                <a:srgbClr val="000000"/>
              </a:solidFill>
              <a:prstDash val="solid"/>
            </a:ln>
          </c:spPr>
          <c:dPt>
            <c:idx val="0"/>
            <c:bubble3D val="0"/>
            <c:spPr>
              <a:pattFill prst="pct20">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00-3CE6-4108-B191-4744E8400598}"/>
              </c:ext>
            </c:extLst>
          </c:dPt>
          <c:dPt>
            <c:idx val="1"/>
            <c:bubble3D val="0"/>
            <c:spPr>
              <a:pattFill prst="dkUpDiag">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01-3CE6-4108-B191-4744E8400598}"/>
              </c:ext>
            </c:extLst>
          </c:dPt>
          <c:dPt>
            <c:idx val="2"/>
            <c:bubble3D val="0"/>
            <c:spPr>
              <a:pattFill prst="dashVert">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02-3CE6-4108-B191-4744E8400598}"/>
              </c:ext>
            </c:extLst>
          </c:dPt>
          <c:dPt>
            <c:idx val="3"/>
            <c:bubble3D val="0"/>
            <c:spPr>
              <a:pattFill prst="dotGrid">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03-3CE6-4108-B191-4744E8400598}"/>
              </c:ext>
            </c:extLst>
          </c:dPt>
          <c:dPt>
            <c:idx val="4"/>
            <c:bubble3D val="0"/>
            <c:spPr>
              <a:pattFill prst="solidDmnd">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04-3CE6-4108-B191-4744E8400598}"/>
              </c:ext>
            </c:extLst>
          </c:dPt>
          <c:dPt>
            <c:idx val="5"/>
            <c:bubble3D val="0"/>
            <c:spPr>
              <a:pattFill prst="divot">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05-3CE6-4108-B191-4744E8400598}"/>
              </c:ext>
            </c:extLst>
          </c:dPt>
          <c:dPt>
            <c:idx val="6"/>
            <c:bubble3D val="0"/>
            <c:spPr>
              <a:pattFill prst="pct70">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06-3CE6-4108-B191-4744E8400598}"/>
              </c:ext>
            </c:extLst>
          </c:dPt>
          <c:dPt>
            <c:idx val="7"/>
            <c:bubble3D val="0"/>
            <c:spPr>
              <a:pattFill prst="lgConfetti">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07-3CE6-4108-B191-4744E8400598}"/>
              </c:ext>
            </c:extLst>
          </c:dPt>
          <c:dPt>
            <c:idx val="8"/>
            <c:bubble3D val="0"/>
            <c:spPr>
              <a:pattFill prst="openDmnd">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08-3CE6-4108-B191-4744E8400598}"/>
              </c:ext>
            </c:extLst>
          </c:dPt>
          <c:dPt>
            <c:idx val="9"/>
            <c:bubble3D val="0"/>
            <c:spPr>
              <a:noFill/>
              <a:ln w="12700">
                <a:solidFill>
                  <a:srgbClr val="000000"/>
                </a:solidFill>
                <a:prstDash val="solid"/>
              </a:ln>
            </c:spPr>
            <c:extLst>
              <c:ext xmlns:c16="http://schemas.microsoft.com/office/drawing/2014/chart" uri="{C3380CC4-5D6E-409C-BE32-E72D297353CC}">
                <c16:uniqueId val="{00000009-3CE6-4108-B191-4744E8400598}"/>
              </c:ext>
            </c:extLst>
          </c:dPt>
          <c:dPt>
            <c:idx val="10"/>
            <c:bubble3D val="0"/>
            <c:spPr>
              <a:solidFill>
                <a:schemeClr val="accent2"/>
              </a:solidFill>
              <a:ln w="12700">
                <a:solidFill>
                  <a:srgbClr val="000000"/>
                </a:solidFill>
                <a:prstDash val="solid"/>
              </a:ln>
            </c:spPr>
            <c:extLst>
              <c:ext xmlns:c16="http://schemas.microsoft.com/office/drawing/2014/chart" uri="{C3380CC4-5D6E-409C-BE32-E72D297353CC}">
                <c16:uniqueId val="{0000000A-3CE6-4108-B191-4744E8400598}"/>
              </c:ext>
            </c:extLst>
          </c:dPt>
          <c:dLbls>
            <c:dLbl>
              <c:idx val="0"/>
              <c:layout>
                <c:manualLayout>
                  <c:x val="1.1775712501956672E-3"/>
                  <c:y val="-1.49669838756189E-2"/>
                </c:manualLayout>
              </c:layout>
              <c:spPr>
                <a:solidFill>
                  <a:schemeClr val="bg1"/>
                </a:solidFill>
                <a:ln w="127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E6-4108-B191-4744E8400598}"/>
                </c:ext>
              </c:extLst>
            </c:dLbl>
            <c:dLbl>
              <c:idx val="1"/>
              <c:layout>
                <c:manualLayout>
                  <c:x val="-3.2347898260290343E-3"/>
                  <c:y val="3.6970239055313246E-3"/>
                </c:manualLayout>
              </c:layout>
              <c:spPr>
                <a:solidFill>
                  <a:schemeClr val="bg1"/>
                </a:solidFill>
                <a:ln w="127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E6-4108-B191-4744E8400598}"/>
                </c:ext>
              </c:extLst>
            </c:dLbl>
            <c:dLbl>
              <c:idx val="2"/>
              <c:layout>
                <c:manualLayout>
                  <c:x val="8.4322954776284067E-3"/>
                  <c:y val="-2.2182143433188625E-3"/>
                </c:manualLayout>
              </c:layout>
              <c:spPr>
                <a:solidFill>
                  <a:schemeClr val="bg1"/>
                </a:solidFill>
                <a:ln w="127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E6-4108-B191-4744E8400598}"/>
                </c:ext>
              </c:extLst>
            </c:dLbl>
            <c:dLbl>
              <c:idx val="3"/>
              <c:layout>
                <c:manualLayout>
                  <c:x val="-3.3263803189649875E-3"/>
                  <c:y val="-1.5861425143086213E-3"/>
                </c:manualLayout>
              </c:layout>
              <c:spPr>
                <a:solidFill>
                  <a:schemeClr val="bg1"/>
                </a:solidFill>
                <a:ln w="127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E6-4108-B191-4744E8400598}"/>
                </c:ext>
              </c:extLst>
            </c:dLbl>
            <c:dLbl>
              <c:idx val="4"/>
              <c:layout>
                <c:manualLayout>
                  <c:x val="7.0971711060396079E-4"/>
                  <c:y val="-3.319696769747357E-3"/>
                </c:manualLayout>
              </c:layout>
              <c:spPr>
                <a:solidFill>
                  <a:schemeClr val="bg1"/>
                </a:solidFill>
                <a:ln w="127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CE6-4108-B191-4744E8400598}"/>
                </c:ext>
              </c:extLst>
            </c:dLbl>
            <c:dLbl>
              <c:idx val="5"/>
              <c:layout>
                <c:manualLayout>
                  <c:x val="9.3454337625272573E-4"/>
                  <c:y val="-3.7263498487270096E-3"/>
                </c:manualLayout>
              </c:layout>
              <c:spPr>
                <a:solidFill>
                  <a:schemeClr val="bg1"/>
                </a:solidFill>
                <a:ln w="127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CE6-4108-B191-4744E8400598}"/>
                </c:ext>
              </c:extLst>
            </c:dLbl>
            <c:dLbl>
              <c:idx val="6"/>
              <c:layout>
                <c:manualLayout>
                  <c:x val="5.7566590583944081E-3"/>
                  <c:y val="-5.3764229192021533E-3"/>
                </c:manualLayout>
              </c:layout>
              <c:spPr>
                <a:solidFill>
                  <a:schemeClr val="bg1"/>
                </a:solidFill>
                <a:ln w="127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CE6-4108-B191-4744E8400598}"/>
                </c:ext>
              </c:extLst>
            </c:dLbl>
            <c:dLbl>
              <c:idx val="7"/>
              <c:layout>
                <c:manualLayout>
                  <c:x val="1.0366471181393591E-2"/>
                  <c:y val="1.0905145236733664E-2"/>
                </c:manualLayout>
              </c:layout>
              <c:spPr>
                <a:solidFill>
                  <a:schemeClr val="bg1"/>
                </a:solidFill>
                <a:ln w="127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CE6-4108-B191-4744E8400598}"/>
                </c:ext>
              </c:extLst>
            </c:dLbl>
            <c:dLbl>
              <c:idx val="8"/>
              <c:layout>
                <c:manualLayout>
                  <c:x val="-4.8213876178099099E-3"/>
                  <c:y val="-8.0822299447205976E-4"/>
                </c:manualLayout>
              </c:layout>
              <c:spPr>
                <a:solidFill>
                  <a:schemeClr val="bg1"/>
                </a:solidFill>
                <a:ln w="127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CE6-4108-B191-4744E8400598}"/>
                </c:ext>
              </c:extLst>
            </c:dLbl>
            <c:spPr>
              <a:solidFill>
                <a:schemeClr val="bg1"/>
              </a:solidFill>
              <a:ln w="12700">
                <a:noFill/>
              </a:ln>
            </c:spPr>
            <c:txPr>
              <a:bodyPr wrap="square" lIns="38100" tIns="19050" rIns="38100" bIns="19050" anchor="ctr">
                <a:spAutoFit/>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extLst>
          </c:dLbls>
          <c:cat>
            <c:strRef>
              <c:f>農業の推移!$Q$31:$AA$31</c:f>
              <c:strCache>
                <c:ptCount val="11"/>
                <c:pt idx="0">
                  <c:v>八幡</c:v>
                </c:pt>
                <c:pt idx="1">
                  <c:v>島１（大中町を除く）</c:v>
                </c:pt>
                <c:pt idx="2">
                  <c:v>島２（大中町全域）</c:v>
                </c:pt>
                <c:pt idx="3">
                  <c:v>岡山</c:v>
                </c:pt>
                <c:pt idx="4">
                  <c:v>金田</c:v>
                </c:pt>
                <c:pt idx="5">
                  <c:v>桐原</c:v>
                </c:pt>
                <c:pt idx="6">
                  <c:v>馬淵</c:v>
                </c:pt>
                <c:pt idx="7">
                  <c:v>北里</c:v>
                </c:pt>
                <c:pt idx="8">
                  <c:v>武佐</c:v>
                </c:pt>
                <c:pt idx="9">
                  <c:v>安土</c:v>
                </c:pt>
                <c:pt idx="10">
                  <c:v>老蘇</c:v>
                </c:pt>
              </c:strCache>
            </c:strRef>
          </c:cat>
          <c:val>
            <c:numRef>
              <c:f>農業の推移!$Q$32:$AA$32</c:f>
              <c:numCache>
                <c:formatCode>General</c:formatCode>
                <c:ptCount val="11"/>
                <c:pt idx="0">
                  <c:v>143</c:v>
                </c:pt>
                <c:pt idx="1">
                  <c:v>157</c:v>
                </c:pt>
                <c:pt idx="2">
                  <c:v>314</c:v>
                </c:pt>
                <c:pt idx="3">
                  <c:v>360</c:v>
                </c:pt>
                <c:pt idx="4">
                  <c:v>206</c:v>
                </c:pt>
                <c:pt idx="5">
                  <c:v>180</c:v>
                </c:pt>
                <c:pt idx="6">
                  <c:v>163</c:v>
                </c:pt>
                <c:pt idx="7">
                  <c:v>244</c:v>
                </c:pt>
                <c:pt idx="8">
                  <c:v>58</c:v>
                </c:pt>
                <c:pt idx="9">
                  <c:v>440</c:v>
                </c:pt>
                <c:pt idx="10">
                  <c:v>60</c:v>
                </c:pt>
              </c:numCache>
            </c:numRef>
          </c:val>
          <c:extLst>
            <c:ext xmlns:c16="http://schemas.microsoft.com/office/drawing/2014/chart" uri="{C3380CC4-5D6E-409C-BE32-E72D297353CC}">
              <c16:uniqueId val="{0000000B-3CE6-4108-B191-4744E8400598}"/>
            </c:ext>
          </c:extLst>
        </c:ser>
        <c:ser>
          <c:idx val="0"/>
          <c:order val="1"/>
          <c:tx>
            <c:strRef>
              <c:f>農業の推移!$P$31</c:f>
              <c:strCache>
                <c:ptCount val="1"/>
                <c:pt idx="0">
                  <c:v>学区別農家数及び経営耕作地面積</c:v>
                </c:pt>
              </c:strCache>
            </c:strRef>
          </c:tx>
          <c:spPr>
            <a:solidFill>
              <a:srgbClr val="9999FF"/>
            </a:solidFill>
            <a:ln w="12700">
              <a:solidFill>
                <a:srgbClr val="000000"/>
              </a:solidFill>
              <a:prstDash val="solid"/>
            </a:ln>
          </c:spPr>
          <c:dPt>
            <c:idx val="0"/>
            <c:bubble3D val="0"/>
            <c:spPr>
              <a:pattFill prst="pct20">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0C-3CE6-4108-B191-4744E8400598}"/>
              </c:ext>
            </c:extLst>
          </c:dPt>
          <c:dPt>
            <c:idx val="1"/>
            <c:bubble3D val="0"/>
            <c:spPr>
              <a:pattFill prst="dkUpDiag">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0D-3CE6-4108-B191-4744E8400598}"/>
              </c:ext>
            </c:extLst>
          </c:dPt>
          <c:dPt>
            <c:idx val="2"/>
            <c:bubble3D val="0"/>
            <c:spPr>
              <a:pattFill prst="dashVert">
                <a:fgClr>
                  <a:srgbClr val="FF0000"/>
                </a:fgClr>
                <a:bgClr>
                  <a:schemeClr val="bg1"/>
                </a:bgClr>
              </a:pattFill>
              <a:ln w="12700">
                <a:solidFill>
                  <a:srgbClr val="000000"/>
                </a:solidFill>
                <a:prstDash val="solid"/>
              </a:ln>
            </c:spPr>
            <c:extLst>
              <c:ext xmlns:c16="http://schemas.microsoft.com/office/drawing/2014/chart" uri="{C3380CC4-5D6E-409C-BE32-E72D297353CC}">
                <c16:uniqueId val="{0000000E-3CE6-4108-B191-4744E8400598}"/>
              </c:ext>
            </c:extLst>
          </c:dPt>
          <c:dPt>
            <c:idx val="3"/>
            <c:bubble3D val="0"/>
            <c:spPr>
              <a:pattFill prst="dotGrid">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0F-3CE6-4108-B191-4744E8400598}"/>
              </c:ext>
            </c:extLst>
          </c:dPt>
          <c:dPt>
            <c:idx val="4"/>
            <c:bubble3D val="0"/>
            <c:spPr>
              <a:pattFill prst="solidDmnd">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10-3CE6-4108-B191-4744E8400598}"/>
              </c:ext>
            </c:extLst>
          </c:dPt>
          <c:dPt>
            <c:idx val="5"/>
            <c:bubble3D val="0"/>
            <c:spPr>
              <a:pattFill prst="divot">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11-3CE6-4108-B191-4744E8400598}"/>
              </c:ext>
            </c:extLst>
          </c:dPt>
          <c:dPt>
            <c:idx val="6"/>
            <c:bubble3D val="0"/>
            <c:spPr>
              <a:pattFill prst="pct70">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12-3CE6-4108-B191-4744E8400598}"/>
              </c:ext>
            </c:extLst>
          </c:dPt>
          <c:dPt>
            <c:idx val="7"/>
            <c:bubble3D val="0"/>
            <c:spPr>
              <a:pattFill prst="lgConfetti">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13-3CE6-4108-B191-4744E8400598}"/>
              </c:ext>
            </c:extLst>
          </c:dPt>
          <c:dPt>
            <c:idx val="8"/>
            <c:bubble3D val="0"/>
            <c:spPr>
              <a:pattFill prst="openDmnd">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14-3CE6-4108-B191-4744E8400598}"/>
              </c:ext>
            </c:extLst>
          </c:dPt>
          <c:dPt>
            <c:idx val="9"/>
            <c:bubble3D val="0"/>
            <c:spPr>
              <a:noFill/>
              <a:ln w="12700">
                <a:solidFill>
                  <a:srgbClr val="000000"/>
                </a:solidFill>
                <a:prstDash val="solid"/>
              </a:ln>
            </c:spPr>
            <c:extLst>
              <c:ext xmlns:c16="http://schemas.microsoft.com/office/drawing/2014/chart" uri="{C3380CC4-5D6E-409C-BE32-E72D297353CC}">
                <c16:uniqueId val="{00000015-3CE6-4108-B191-4744E8400598}"/>
              </c:ext>
            </c:extLst>
          </c:dPt>
          <c:dPt>
            <c:idx val="10"/>
            <c:bubble3D val="0"/>
            <c:spPr>
              <a:solidFill>
                <a:schemeClr val="accent2"/>
              </a:solidFill>
              <a:ln w="12700">
                <a:solidFill>
                  <a:srgbClr val="000000"/>
                </a:solidFill>
                <a:prstDash val="solid"/>
              </a:ln>
            </c:spPr>
            <c:extLst>
              <c:ext xmlns:c16="http://schemas.microsoft.com/office/drawing/2014/chart" uri="{C3380CC4-5D6E-409C-BE32-E72D297353CC}">
                <c16:uniqueId val="{00000016-3CE6-4108-B191-4744E8400598}"/>
              </c:ext>
            </c:extLst>
          </c:dPt>
          <c:dLbls>
            <c:spPr>
              <a:solidFill>
                <a:schemeClr val="bg1"/>
              </a:solidFill>
              <a:ln w="19050">
                <a:noFill/>
              </a:ln>
            </c:spPr>
            <c:txPr>
              <a:bodyPr wrap="square" lIns="38100" tIns="19050" rIns="38100" bIns="19050" anchor="ctr">
                <a:spAutoFit/>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extLst>
          </c:dLbls>
          <c:cat>
            <c:strRef>
              <c:f>農業の推移!$Q$31:$AA$31</c:f>
              <c:strCache>
                <c:ptCount val="11"/>
                <c:pt idx="0">
                  <c:v>八幡</c:v>
                </c:pt>
                <c:pt idx="1">
                  <c:v>島１（大中町を除く）</c:v>
                </c:pt>
                <c:pt idx="2">
                  <c:v>島２（大中町全域）</c:v>
                </c:pt>
                <c:pt idx="3">
                  <c:v>岡山</c:v>
                </c:pt>
                <c:pt idx="4">
                  <c:v>金田</c:v>
                </c:pt>
                <c:pt idx="5">
                  <c:v>桐原</c:v>
                </c:pt>
                <c:pt idx="6">
                  <c:v>馬淵</c:v>
                </c:pt>
                <c:pt idx="7">
                  <c:v>北里</c:v>
                </c:pt>
                <c:pt idx="8">
                  <c:v>武佐</c:v>
                </c:pt>
                <c:pt idx="9">
                  <c:v>安土</c:v>
                </c:pt>
                <c:pt idx="10">
                  <c:v>老蘇</c:v>
                </c:pt>
              </c:strCache>
            </c:strRef>
          </c:cat>
          <c:val>
            <c:numRef>
              <c:f>農業の推移!$Q$33:$AA$33</c:f>
              <c:numCache>
                <c:formatCode>General</c:formatCode>
                <c:ptCount val="11"/>
                <c:pt idx="0">
                  <c:v>63</c:v>
                </c:pt>
                <c:pt idx="1">
                  <c:v>75</c:v>
                </c:pt>
                <c:pt idx="2">
                  <c:v>38</c:v>
                </c:pt>
                <c:pt idx="3">
                  <c:v>144</c:v>
                </c:pt>
                <c:pt idx="4">
                  <c:v>98</c:v>
                </c:pt>
                <c:pt idx="5">
                  <c:v>93</c:v>
                </c:pt>
                <c:pt idx="6">
                  <c:v>85</c:v>
                </c:pt>
                <c:pt idx="7">
                  <c:v>81</c:v>
                </c:pt>
                <c:pt idx="8">
                  <c:v>36</c:v>
                </c:pt>
                <c:pt idx="9">
                  <c:v>157</c:v>
                </c:pt>
                <c:pt idx="10">
                  <c:v>34</c:v>
                </c:pt>
              </c:numCache>
            </c:numRef>
          </c:val>
          <c:extLst>
            <c:ext xmlns:c16="http://schemas.microsoft.com/office/drawing/2014/chart" uri="{C3380CC4-5D6E-409C-BE32-E72D297353CC}">
              <c16:uniqueId val="{00000017-3CE6-4108-B191-4744E8400598}"/>
            </c:ext>
          </c:extLst>
        </c:ser>
        <c:dLbls>
          <c:showLegendKey val="0"/>
          <c:showVal val="0"/>
          <c:showCatName val="0"/>
          <c:showSerName val="0"/>
          <c:showPercent val="0"/>
          <c:showBubbleSize val="0"/>
          <c:showLeaderLines val="0"/>
        </c:dLbls>
        <c:firstSliceAng val="0"/>
        <c:holeSize val="50"/>
      </c:doughnutChart>
      <c:spPr>
        <a:noFill/>
        <a:ln w="25400">
          <a:noFill/>
        </a:ln>
      </c:spPr>
    </c:plotArea>
    <c:legend>
      <c:legendPos val="b"/>
      <c:layout>
        <c:manualLayout>
          <c:xMode val="edge"/>
          <c:yMode val="edge"/>
          <c:x val="3.4674063800277391E-2"/>
          <c:y val="0.89509794971280765"/>
          <c:w val="0.95654242248845101"/>
          <c:h val="9.9317204914603052E-2"/>
        </c:manualLayout>
      </c:layout>
      <c:overlay val="0"/>
      <c:spPr>
        <a:solidFill>
          <a:srgbClr val="FFFFFF"/>
        </a:solidFill>
        <a:ln w="3175">
          <a:solidFill>
            <a:srgbClr val="000000"/>
          </a:solidFill>
          <a:prstDash val="solid"/>
        </a:ln>
      </c:spPr>
      <c:txPr>
        <a:bodyPr/>
        <a:lstStyle/>
        <a:p>
          <a:pPr>
            <a:defRPr sz="1080"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solidFill>
      <a:srgbClr val="FFFFFF"/>
    </a:solidFill>
    <a:ln w="9525">
      <a:noFill/>
    </a:ln>
  </c:spPr>
  <c:txPr>
    <a:bodyPr/>
    <a:lstStyle/>
    <a:p>
      <a:pPr>
        <a:defRPr sz="16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i="0" u="none" strike="noStrike" baseline="0">
                <a:solidFill>
                  <a:srgbClr val="000000"/>
                </a:solidFill>
                <a:latin typeface="ＭＳ Ｐゴシック"/>
                <a:ea typeface="ＭＳ Ｐゴシック"/>
                <a:cs typeface="ＭＳ Ｐゴシック"/>
              </a:defRPr>
            </a:pPr>
            <a:r>
              <a:rPr lang="ja-JP" altLang="en-US">
                <a:latin typeface="+mn-ea"/>
                <a:ea typeface="+mn-ea"/>
              </a:rPr>
              <a:t>農業の推移</a:t>
            </a:r>
          </a:p>
        </c:rich>
      </c:tx>
      <c:layout>
        <c:manualLayout>
          <c:xMode val="edge"/>
          <c:yMode val="edge"/>
          <c:x val="0.4133151317250392"/>
          <c:y val="3.048780487804878E-2"/>
        </c:manualLayout>
      </c:layout>
      <c:overlay val="0"/>
      <c:spPr>
        <a:noFill/>
        <a:ln w="25400">
          <a:noFill/>
        </a:ln>
      </c:spPr>
    </c:title>
    <c:autoTitleDeleted val="0"/>
    <c:plotArea>
      <c:layout>
        <c:manualLayout>
          <c:layoutTarget val="inner"/>
          <c:xMode val="edge"/>
          <c:yMode val="edge"/>
          <c:x val="8.4604772969382069E-2"/>
          <c:y val="0.12804903465017387"/>
          <c:w val="0.83772594874601025"/>
          <c:h val="0.72357867199145709"/>
        </c:manualLayout>
      </c:layout>
      <c:barChart>
        <c:barDir val="col"/>
        <c:grouping val="clustered"/>
        <c:varyColors val="0"/>
        <c:ser>
          <c:idx val="1"/>
          <c:order val="0"/>
          <c:tx>
            <c:strRef>
              <c:f>農業の推移!$Q$7</c:f>
              <c:strCache>
                <c:ptCount val="1"/>
                <c:pt idx="0">
                  <c:v>経営耕地面積（販売農家）</c:v>
                </c:pt>
              </c:strCache>
            </c:strRef>
          </c:tx>
          <c:spPr>
            <a:gradFill rotWithShape="0">
              <a:gsLst>
                <a:gs pos="0">
                  <a:srgbClr val="00CCFF">
                    <a:gamma/>
                    <a:shade val="69804"/>
                    <a:invGamma/>
                  </a:srgbClr>
                </a:gs>
                <a:gs pos="100000">
                  <a:srgbClr val="00CCFF"/>
                </a:gs>
              </a:gsLst>
              <a:lin ang="0" scaled="1"/>
            </a:gradFill>
            <a:ln w="12700">
              <a:solidFill>
                <a:srgbClr val="000000"/>
              </a:solidFill>
              <a:prstDash val="solid"/>
            </a:ln>
            <a:effectLst>
              <a:outerShdw dist="35921" dir="2700000" algn="br">
                <a:srgbClr val="000000"/>
              </a:outerShdw>
            </a:effectLst>
          </c:spPr>
          <c:invertIfNegative val="0"/>
          <c:dLbls>
            <c:dLbl>
              <c:idx val="0"/>
              <c:layout>
                <c:manualLayout>
                  <c:x val="0"/>
                  <c:y val="0.24074451059471225"/>
                </c:manualLayout>
              </c:layout>
              <c:spPr>
                <a:solidFill>
                  <a:srgbClr val="FFFFFF"/>
                </a:soli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3C-4D87-A70C-ACBAE1BEC786}"/>
                </c:ext>
              </c:extLst>
            </c:dLbl>
            <c:dLbl>
              <c:idx val="1"/>
              <c:layout>
                <c:manualLayout>
                  <c:x val="0"/>
                  <c:y val="0.21705396581524874"/>
                </c:manualLayout>
              </c:layout>
              <c:spPr>
                <a:solidFill>
                  <a:srgbClr val="FFFFFF"/>
                </a:soli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3C-4D87-A70C-ACBAE1BEC786}"/>
                </c:ext>
              </c:extLst>
            </c:dLbl>
            <c:dLbl>
              <c:idx val="2"/>
              <c:layout>
                <c:manualLayout>
                  <c:x val="0"/>
                  <c:y val="0.21487655506476325"/>
                </c:manualLayout>
              </c:layout>
              <c:spPr>
                <a:solidFill>
                  <a:srgbClr val="FFFFFF"/>
                </a:soli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3C-4D87-A70C-ACBAE1BEC786}"/>
                </c:ext>
              </c:extLst>
            </c:dLbl>
            <c:dLbl>
              <c:idx val="3"/>
              <c:layout>
                <c:manualLayout>
                  <c:x val="0"/>
                  <c:y val="0.21228367795488978"/>
                </c:manualLayout>
              </c:layout>
              <c:spPr>
                <a:solidFill>
                  <a:srgbClr val="FFFFFF"/>
                </a:soli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3C-4D87-A70C-ACBAE1BEC786}"/>
                </c:ext>
              </c:extLst>
            </c:dLbl>
            <c:dLbl>
              <c:idx val="4"/>
              <c:layout>
                <c:manualLayout>
                  <c:x val="0"/>
                  <c:y val="0.23159870260119925"/>
                </c:manualLayout>
              </c:layout>
              <c:spPr>
                <a:solidFill>
                  <a:srgbClr val="FFFFFF"/>
                </a:soli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3C-4D87-A70C-ACBAE1BEC786}"/>
                </c:ext>
              </c:extLst>
            </c:dLbl>
            <c:dLbl>
              <c:idx val="5"/>
              <c:layout>
                <c:manualLayout>
                  <c:x val="-6.7806274794447677E-17"/>
                  <c:y val="0.24562789407421634"/>
                </c:manualLayout>
              </c:layout>
              <c:spPr>
                <a:solidFill>
                  <a:srgbClr val="FFFFFF"/>
                </a:soli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3C-4D87-A70C-ACBAE1BEC786}"/>
                </c:ext>
              </c:extLst>
            </c:dLbl>
            <c:dLbl>
              <c:idx val="6"/>
              <c:layout>
                <c:manualLayout>
                  <c:x val="6.7806274794447677E-17"/>
                  <c:y val="0.28319975246996565"/>
                </c:manualLayout>
              </c:layout>
              <c:spPr>
                <a:solidFill>
                  <a:srgbClr val="FFFFFF"/>
                </a:soli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3C-4D87-A70C-ACBAE1BEC786}"/>
                </c:ext>
              </c:extLst>
            </c:dLbl>
            <c:dLbl>
              <c:idx val="7"/>
              <c:layout>
                <c:manualLayout>
                  <c:x val="0"/>
                  <c:y val="0.30624970659155409"/>
                </c:manualLayout>
              </c:layout>
              <c:spPr>
                <a:solidFill>
                  <a:srgbClr val="FFFFFF"/>
                </a:soli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3C-4D87-A70C-ACBAE1BEC786}"/>
                </c:ext>
              </c:extLst>
            </c:dLbl>
            <c:dLbl>
              <c:idx val="8"/>
              <c:layout>
                <c:manualLayout>
                  <c:x val="0"/>
                  <c:y val="0.28375178712417043"/>
                </c:manualLayout>
              </c:layout>
              <c:spPr>
                <a:solidFill>
                  <a:srgbClr val="FFFFFF"/>
                </a:soli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83C-4D87-A70C-ACBAE1BEC786}"/>
                </c:ext>
              </c:extLst>
            </c:dLbl>
            <c:dLbl>
              <c:idx val="9"/>
              <c:layout>
                <c:manualLayout>
                  <c:x val="1.8492834026814608E-3"/>
                  <c:y val="0.26454644388963583"/>
                </c:manualLayout>
              </c:layout>
              <c:spPr>
                <a:solidFill>
                  <a:srgbClr val="FFFFFF"/>
                </a:soli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83C-4D87-A70C-ACBAE1BEC786}"/>
                </c:ext>
              </c:extLst>
            </c:dLbl>
            <c:spPr>
              <a:solidFill>
                <a:srgbClr val="FFFFFF"/>
              </a:solidFill>
              <a:ln w="25400">
                <a:noFill/>
              </a:ln>
            </c:spPr>
            <c:txPr>
              <a:bodyPr wrap="square" lIns="38100" tIns="19050" rIns="38100" bIns="19050" anchor="ctr">
                <a:spAutoFit/>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農業の推移!$P$8:$P$17</c:f>
              <c:strCache>
                <c:ptCount val="10"/>
                <c:pt idx="0">
                  <c:v>昭和50年</c:v>
                </c:pt>
                <c:pt idx="1">
                  <c:v>昭和55年</c:v>
                </c:pt>
                <c:pt idx="2">
                  <c:v>昭和60年</c:v>
                </c:pt>
                <c:pt idx="3">
                  <c:v>平成 2年</c:v>
                </c:pt>
                <c:pt idx="4">
                  <c:v>平成 7年</c:v>
                </c:pt>
                <c:pt idx="5">
                  <c:v>平成12年</c:v>
                </c:pt>
                <c:pt idx="6">
                  <c:v>平成 17年</c:v>
                </c:pt>
                <c:pt idx="7">
                  <c:v>平成 22年</c:v>
                </c:pt>
                <c:pt idx="8">
                  <c:v>平成 27年</c:v>
                </c:pt>
                <c:pt idx="9">
                  <c:v>令和2年</c:v>
                </c:pt>
              </c:strCache>
            </c:strRef>
          </c:cat>
          <c:val>
            <c:numRef>
              <c:f>農業の推移!$Q$8:$Q$17</c:f>
              <c:numCache>
                <c:formatCode>#,##0</c:formatCode>
                <c:ptCount val="10"/>
                <c:pt idx="0">
                  <c:v>4739</c:v>
                </c:pt>
                <c:pt idx="1">
                  <c:v>4613</c:v>
                </c:pt>
                <c:pt idx="2">
                  <c:v>4570</c:v>
                </c:pt>
                <c:pt idx="3">
                  <c:v>4351</c:v>
                </c:pt>
                <c:pt idx="4">
                  <c:v>4314</c:v>
                </c:pt>
                <c:pt idx="5">
                  <c:v>4218</c:v>
                </c:pt>
                <c:pt idx="6" formatCode="#,##0_);[Red]\(#,##0\)">
                  <c:v>4016</c:v>
                </c:pt>
                <c:pt idx="7" formatCode="#,##0_);[Red]\(#,##0\)">
                  <c:v>3553</c:v>
                </c:pt>
                <c:pt idx="8" formatCode="#,##0_);[Red]\(#,##0\)">
                  <c:v>2940</c:v>
                </c:pt>
                <c:pt idx="9" formatCode="#,##0_);[Red]\(#,##0\)">
                  <c:v>2326</c:v>
                </c:pt>
              </c:numCache>
            </c:numRef>
          </c:val>
          <c:extLst>
            <c:ext xmlns:c16="http://schemas.microsoft.com/office/drawing/2014/chart" uri="{C3380CC4-5D6E-409C-BE32-E72D297353CC}">
              <c16:uniqueId val="{0000000A-F83C-4D87-A70C-ACBAE1BEC786}"/>
            </c:ext>
          </c:extLst>
        </c:ser>
        <c:dLbls>
          <c:showLegendKey val="0"/>
          <c:showVal val="0"/>
          <c:showCatName val="0"/>
          <c:showSerName val="0"/>
          <c:showPercent val="0"/>
          <c:showBubbleSize val="0"/>
        </c:dLbls>
        <c:gapWidth val="70"/>
        <c:axId val="1499206687"/>
        <c:axId val="1"/>
      </c:barChart>
      <c:lineChart>
        <c:grouping val="standard"/>
        <c:varyColors val="0"/>
        <c:ser>
          <c:idx val="0"/>
          <c:order val="1"/>
          <c:tx>
            <c:strRef>
              <c:f>農業の推移!$R$7</c:f>
              <c:strCache>
                <c:ptCount val="1"/>
                <c:pt idx="0">
                  <c:v>農家数（販売農家）</c:v>
                </c:pt>
              </c:strCache>
            </c:strRef>
          </c:tx>
          <c:spPr>
            <a:ln w="25400">
              <a:solidFill>
                <a:srgbClr val="FF0000"/>
              </a:solidFill>
              <a:prstDash val="solid"/>
            </a:ln>
          </c:spPr>
          <c:marker>
            <c:symbol val="circle"/>
            <c:size val="9"/>
            <c:spPr>
              <a:solidFill>
                <a:srgbClr val="FF0000"/>
              </a:solidFill>
              <a:ln>
                <a:solidFill>
                  <a:srgbClr val="FF0000"/>
                </a:solidFill>
                <a:prstDash val="solid"/>
              </a:ln>
            </c:spPr>
          </c:marker>
          <c:dLbls>
            <c:dLbl>
              <c:idx val="0"/>
              <c:layout>
                <c:manualLayout>
                  <c:x val="-1.4909738224469497E-2"/>
                  <c:y val="-4.1352239506647036E-2"/>
                </c:manualLayout>
              </c:layout>
              <c:spPr>
                <a:gradFill rotWithShape="0">
                  <a:gsLst>
                    <a:gs pos="0">
                      <a:srgbClr val="FFEFD1"/>
                    </a:gs>
                    <a:gs pos="64999">
                      <a:srgbClr val="F0EBD5"/>
                    </a:gs>
                    <a:gs pos="100000">
                      <a:srgbClr val="D1C39F"/>
                    </a:gs>
                  </a:gsLst>
                  <a:lin ang="5400000"/>
                </a:gra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83C-4D87-A70C-ACBAE1BEC786}"/>
                </c:ext>
              </c:extLst>
            </c:dLbl>
            <c:dLbl>
              <c:idx val="1"/>
              <c:layout>
                <c:manualLayout>
                  <c:x val="-1.8839538261600796E-2"/>
                  <c:y val="-4.7911785417066768E-2"/>
                </c:manualLayout>
              </c:layout>
              <c:spPr>
                <a:gradFill rotWithShape="0">
                  <a:gsLst>
                    <a:gs pos="0">
                      <a:srgbClr val="FFEFD1"/>
                    </a:gs>
                    <a:gs pos="64999">
                      <a:srgbClr val="F0EBD5"/>
                    </a:gs>
                    <a:gs pos="100000">
                      <a:srgbClr val="D1C39F"/>
                    </a:gs>
                  </a:gsLst>
                  <a:lin ang="5400000"/>
                </a:gra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83C-4D87-A70C-ACBAE1BEC786}"/>
                </c:ext>
              </c:extLst>
            </c:dLbl>
            <c:dLbl>
              <c:idx val="2"/>
              <c:layout>
                <c:manualLayout>
                  <c:x val="-1.6759021627150976E-2"/>
                  <c:y val="-4.5769156904167468E-2"/>
                </c:manualLayout>
              </c:layout>
              <c:spPr>
                <a:gradFill rotWithShape="0">
                  <a:gsLst>
                    <a:gs pos="0">
                      <a:srgbClr val="FFEFD1"/>
                    </a:gs>
                    <a:gs pos="64999">
                      <a:srgbClr val="F0EBD5"/>
                    </a:gs>
                    <a:gs pos="100000">
                      <a:srgbClr val="D1C39F"/>
                    </a:gs>
                  </a:gsLst>
                  <a:lin ang="5400000"/>
                </a:gra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83C-4D87-A70C-ACBAE1BEC786}"/>
                </c:ext>
              </c:extLst>
            </c:dLbl>
            <c:dLbl>
              <c:idx val="3"/>
              <c:layout>
                <c:manualLayout>
                  <c:x val="-1.7785446722072364E-2"/>
                  <c:y val="-4.6476964769647695E-2"/>
                </c:manualLayout>
              </c:layout>
              <c:spPr>
                <a:gradFill rotWithShape="0">
                  <a:gsLst>
                    <a:gs pos="0">
                      <a:srgbClr val="FFEFD1"/>
                    </a:gs>
                    <a:gs pos="64999">
                      <a:srgbClr val="F0EBD5"/>
                    </a:gs>
                    <a:gs pos="100000">
                      <a:srgbClr val="D1C39F"/>
                    </a:gs>
                  </a:gsLst>
                  <a:lin ang="5400000"/>
                </a:gra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83C-4D87-A70C-ACBAE1BEC786}"/>
                </c:ext>
              </c:extLst>
            </c:dLbl>
            <c:dLbl>
              <c:idx val="4"/>
              <c:layout>
                <c:manualLayout>
                  <c:x val="-1.4909883837335868E-2"/>
                  <c:y val="-5.1218445255318698E-2"/>
                </c:manualLayout>
              </c:layout>
              <c:spPr>
                <a:gradFill rotWithShape="0">
                  <a:gsLst>
                    <a:gs pos="0">
                      <a:srgbClr val="FFEFD1"/>
                    </a:gs>
                    <a:gs pos="64999">
                      <a:srgbClr val="F0EBD5"/>
                    </a:gs>
                    <a:gs pos="100000">
                      <a:srgbClr val="D1C39F"/>
                    </a:gs>
                  </a:gsLst>
                  <a:lin ang="5400000"/>
                </a:gra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83C-4D87-A70C-ACBAE1BEC786}"/>
                </c:ext>
              </c:extLst>
            </c:dLbl>
            <c:dLbl>
              <c:idx val="5"/>
              <c:layout>
                <c:manualLayout>
                  <c:x val="-1.6528079621115323E-2"/>
                  <c:y val="-5.1852420886413592E-2"/>
                </c:manualLayout>
              </c:layout>
              <c:spPr>
                <a:gradFill rotWithShape="0">
                  <a:gsLst>
                    <a:gs pos="0">
                      <a:srgbClr val="FFEFD1"/>
                    </a:gs>
                    <a:gs pos="64999">
                      <a:srgbClr val="F0EBD5"/>
                    </a:gs>
                    <a:gs pos="100000">
                      <a:srgbClr val="D1C39F"/>
                    </a:gs>
                  </a:gsLst>
                  <a:lin ang="5400000"/>
                </a:gra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83C-4D87-A70C-ACBAE1BEC786}"/>
                </c:ext>
              </c:extLst>
            </c:dLbl>
            <c:dLbl>
              <c:idx val="6"/>
              <c:layout>
                <c:manualLayout>
                  <c:x val="-2.1382375746720979E-2"/>
                  <c:y val="-4.603909267439131E-2"/>
                </c:manualLayout>
              </c:layout>
              <c:spPr>
                <a:gradFill rotWithShape="0">
                  <a:gsLst>
                    <a:gs pos="0">
                      <a:srgbClr val="FFEFD1"/>
                    </a:gs>
                    <a:gs pos="64999">
                      <a:srgbClr val="F0EBD5"/>
                    </a:gs>
                    <a:gs pos="100000">
                      <a:srgbClr val="D1C39F"/>
                    </a:gs>
                  </a:gsLst>
                  <a:lin ang="5400000"/>
                </a:gra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83C-4D87-A70C-ACBAE1BEC786}"/>
                </c:ext>
              </c:extLst>
            </c:dLbl>
            <c:dLbl>
              <c:idx val="7"/>
              <c:layout>
                <c:manualLayout>
                  <c:x val="-2.1613463365622986E-2"/>
                  <c:y val="-4.5825491325779399E-2"/>
                </c:manualLayout>
              </c:layout>
              <c:spPr>
                <a:gradFill rotWithShape="0">
                  <a:gsLst>
                    <a:gs pos="0">
                      <a:srgbClr val="FFEFD1"/>
                    </a:gs>
                    <a:gs pos="64999">
                      <a:srgbClr val="F0EBD5"/>
                    </a:gs>
                    <a:gs pos="100000">
                      <a:srgbClr val="D1C39F"/>
                    </a:gs>
                  </a:gsLst>
                  <a:lin ang="5400000"/>
                </a:gra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83C-4D87-A70C-ACBAE1BEC786}"/>
                </c:ext>
              </c:extLst>
            </c:dLbl>
            <c:dLbl>
              <c:idx val="8"/>
              <c:layout>
                <c:manualLayout>
                  <c:x val="-2.034211742949607E-2"/>
                  <c:y val="-4.6070460704607047E-2"/>
                </c:manualLayout>
              </c:layout>
              <c:spPr>
                <a:gradFill rotWithShape="0">
                  <a:gsLst>
                    <a:gs pos="0">
                      <a:srgbClr val="FFEFD1"/>
                    </a:gs>
                    <a:gs pos="64999">
                      <a:srgbClr val="F0EBD5"/>
                    </a:gs>
                    <a:gs pos="100000">
                      <a:srgbClr val="D1C39F"/>
                    </a:gs>
                  </a:gsLst>
                  <a:lin ang="5400000"/>
                </a:gra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83C-4D87-A70C-ACBAE1BEC786}"/>
                </c:ext>
              </c:extLst>
            </c:dLbl>
            <c:dLbl>
              <c:idx val="9"/>
              <c:layout>
                <c:manualLayout>
                  <c:x val="-2.2191400832177532E-2"/>
                  <c:y val="-4.3360433604336043E-2"/>
                </c:manualLayout>
              </c:layout>
              <c:spPr>
                <a:gradFill rotWithShape="0">
                  <a:gsLst>
                    <a:gs pos="0">
                      <a:srgbClr val="FFEFD1"/>
                    </a:gs>
                    <a:gs pos="64999">
                      <a:srgbClr val="F0EBD5"/>
                    </a:gs>
                    <a:gs pos="100000">
                      <a:srgbClr val="D1C39F"/>
                    </a:gs>
                  </a:gsLst>
                  <a:lin ang="5400000"/>
                </a:grad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83C-4D87-A70C-ACBAE1BEC786}"/>
                </c:ext>
              </c:extLst>
            </c:dLbl>
            <c:spPr>
              <a:gradFill rotWithShape="0">
                <a:gsLst>
                  <a:gs pos="0">
                    <a:srgbClr val="FFEFD1"/>
                  </a:gs>
                  <a:gs pos="64999">
                    <a:srgbClr val="F0EBD5"/>
                  </a:gs>
                  <a:gs pos="100000">
                    <a:srgbClr val="D1C39F"/>
                  </a:gs>
                </a:gsLst>
                <a:lin ang="5400000"/>
              </a:gradFill>
              <a:ln w="25400">
                <a:noFill/>
              </a:ln>
            </c:spPr>
            <c:txPr>
              <a:bodyPr wrap="square" lIns="38100" tIns="19050" rIns="38100" bIns="19050" anchor="ctr">
                <a:spAutoFit/>
              </a:bodyPr>
              <a:lstStyle/>
              <a:p>
                <a:pPr>
                  <a:defRPr sz="11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農業の推移!$P$8:$P$15</c:f>
              <c:strCache>
                <c:ptCount val="8"/>
                <c:pt idx="0">
                  <c:v>昭和50年</c:v>
                </c:pt>
                <c:pt idx="1">
                  <c:v>昭和55年</c:v>
                </c:pt>
                <c:pt idx="2">
                  <c:v>昭和60年</c:v>
                </c:pt>
                <c:pt idx="3">
                  <c:v>平成 2年</c:v>
                </c:pt>
                <c:pt idx="4">
                  <c:v>平成 7年</c:v>
                </c:pt>
                <c:pt idx="5">
                  <c:v>平成12年</c:v>
                </c:pt>
                <c:pt idx="6">
                  <c:v>平成 17年</c:v>
                </c:pt>
                <c:pt idx="7">
                  <c:v>平成 22年</c:v>
                </c:pt>
              </c:strCache>
            </c:strRef>
          </c:cat>
          <c:val>
            <c:numRef>
              <c:f>農業の推移!$R$8:$R$17</c:f>
              <c:numCache>
                <c:formatCode>#,##0</c:formatCode>
                <c:ptCount val="10"/>
                <c:pt idx="0">
                  <c:v>5195</c:v>
                </c:pt>
                <c:pt idx="1">
                  <c:v>4806</c:v>
                </c:pt>
                <c:pt idx="2">
                  <c:v>4587</c:v>
                </c:pt>
                <c:pt idx="3">
                  <c:v>3464</c:v>
                </c:pt>
                <c:pt idx="4">
                  <c:v>3120</c:v>
                </c:pt>
                <c:pt idx="5">
                  <c:v>2823</c:v>
                </c:pt>
                <c:pt idx="6" formatCode="#,##0_);[Red]\(#,##0\)">
                  <c:v>2308</c:v>
                </c:pt>
                <c:pt idx="7" formatCode="#,##0_);[Red]\(#,##0\)">
                  <c:v>1810</c:v>
                </c:pt>
                <c:pt idx="8" formatCode="#,##0_);[Red]\(#,##0\)">
                  <c:v>1355</c:v>
                </c:pt>
                <c:pt idx="9" formatCode="#,##0_);[Red]\(#,##0\)">
                  <c:v>897</c:v>
                </c:pt>
              </c:numCache>
            </c:numRef>
          </c:val>
          <c:smooth val="0"/>
          <c:extLst>
            <c:ext xmlns:c16="http://schemas.microsoft.com/office/drawing/2014/chart" uri="{C3380CC4-5D6E-409C-BE32-E72D297353CC}">
              <c16:uniqueId val="{00000015-F83C-4D87-A70C-ACBAE1BEC786}"/>
            </c:ext>
          </c:extLst>
        </c:ser>
        <c:dLbls>
          <c:showLegendKey val="0"/>
          <c:showVal val="0"/>
          <c:showCatName val="0"/>
          <c:showSerName val="0"/>
          <c:showPercent val="0"/>
          <c:showBubbleSize val="0"/>
        </c:dLbls>
        <c:marker val="1"/>
        <c:smooth val="0"/>
        <c:axId val="3"/>
        <c:axId val="4"/>
      </c:lineChart>
      <c:catAx>
        <c:axId val="1499206687"/>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max val="6000"/>
          <c:min val="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ＭＳ Ｐゴシック"/>
                    <a:ea typeface="ＭＳ Ｐゴシック"/>
                    <a:cs typeface="ＭＳ Ｐゴシック"/>
                  </a:defRPr>
                </a:pPr>
                <a:r>
                  <a:rPr lang="ja-JP" altLang="en-US"/>
                  <a:t>（</a:t>
                </a:r>
                <a:r>
                  <a:rPr lang="en-US" altLang="en-US"/>
                  <a:t>ｈａ</a:t>
                </a:r>
                <a:r>
                  <a:rPr lang="ja-JP" altLang="en-US"/>
                  <a:t>）</a:t>
                </a:r>
                <a:endParaRPr lang="en-US" altLang="en-US"/>
              </a:p>
            </c:rich>
          </c:tx>
          <c:layout>
            <c:manualLayout>
              <c:xMode val="edge"/>
              <c:yMode val="edge"/>
              <c:x val="2.7276930189551549E-2"/>
              <c:y val="7.2493438320209977E-2"/>
            </c:manualLayout>
          </c:layout>
          <c:overlay val="0"/>
          <c:spPr>
            <a:noFill/>
            <a:ln w="25400">
              <a:noFill/>
            </a:ln>
          </c:spPr>
        </c:title>
        <c:numFmt formatCode="#,##0"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499206687"/>
        <c:crosses val="autoZero"/>
        <c:crossBetween val="between"/>
        <c:majorUnit val="1000"/>
      </c:valAx>
      <c:catAx>
        <c:axId val="3"/>
        <c:scaling>
          <c:orientation val="minMax"/>
        </c:scaling>
        <c:delete val="1"/>
        <c:axPos val="b"/>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a:t>（戸）</a:t>
                </a:r>
              </a:p>
            </c:rich>
          </c:tx>
          <c:layout>
            <c:manualLayout>
              <c:xMode val="edge"/>
              <c:yMode val="edge"/>
              <c:x val="0.9445214979195562"/>
              <c:y val="6.9105904444871219E-2"/>
            </c:manualLayout>
          </c:layout>
          <c:overlay val="0"/>
          <c:spPr>
            <a:noFill/>
            <a:ln w="25400">
              <a:noFill/>
            </a:ln>
          </c:spPr>
        </c:title>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b"/>
      <c:layout>
        <c:manualLayout>
          <c:xMode val="edge"/>
          <c:yMode val="edge"/>
          <c:x val="0.34581628752716587"/>
          <c:y val="0.91463606683310927"/>
          <c:w val="0.34442932497515477"/>
          <c:h val="7.6558265582655771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i="0" u="none" strike="noStrike" baseline="0">
                <a:solidFill>
                  <a:srgbClr val="000000"/>
                </a:solidFill>
                <a:latin typeface="ＭＳ Ｐゴシック"/>
                <a:ea typeface="ＭＳ Ｐゴシック"/>
                <a:cs typeface="ＭＳ Ｐゴシック"/>
              </a:defRPr>
            </a:pPr>
            <a:r>
              <a:rPr lang="ja-JP" altLang="en-US">
                <a:latin typeface="+mn-ea"/>
                <a:ea typeface="+mn-ea"/>
              </a:rPr>
              <a:t>事業所数・従業者数・年間商品販売額の推移</a:t>
            </a:r>
          </a:p>
        </c:rich>
      </c:tx>
      <c:layout>
        <c:manualLayout>
          <c:xMode val="edge"/>
          <c:yMode val="edge"/>
          <c:x val="0.20537783959202596"/>
          <c:y val="1.8214745014796647E-2"/>
        </c:manualLayout>
      </c:layout>
      <c:overlay val="0"/>
      <c:spPr>
        <a:noFill/>
        <a:ln w="25400">
          <a:noFill/>
        </a:ln>
      </c:spPr>
    </c:title>
    <c:autoTitleDeleted val="0"/>
    <c:plotArea>
      <c:layout>
        <c:manualLayout>
          <c:layoutTarget val="inner"/>
          <c:xMode val="edge"/>
          <c:yMode val="edge"/>
          <c:x val="8.9476124246638852E-2"/>
          <c:y val="0.14268385850675766"/>
          <c:w val="0.85257301808066754"/>
          <c:h val="0.70309778983412641"/>
        </c:manualLayout>
      </c:layout>
      <c:barChart>
        <c:barDir val="col"/>
        <c:grouping val="clustered"/>
        <c:varyColors val="0"/>
        <c:ser>
          <c:idx val="1"/>
          <c:order val="0"/>
          <c:tx>
            <c:strRef>
              <c:f>商店・従業者数!$Q$5</c:f>
              <c:strCache>
                <c:ptCount val="1"/>
                <c:pt idx="0">
                  <c:v>事業所数</c:v>
                </c:pt>
              </c:strCache>
            </c:strRef>
          </c:tx>
          <c:spPr>
            <a:ln w="12700">
              <a:solidFill>
                <a:srgbClr val="000000"/>
              </a:solidFill>
              <a:prstDash val="solid"/>
            </a:ln>
            <a:effectLst>
              <a:outerShdw dist="35921" dir="2700000" algn="br">
                <a:srgbClr val="000000"/>
              </a:outerShdw>
            </a:effectLst>
          </c:spPr>
          <c:invertIfNegative val="0"/>
          <c:dLbls>
            <c:spPr>
              <a:solidFill>
                <a:srgbClr val="FFFFFF"/>
              </a:solidFill>
              <a:ln w="25400">
                <a:noFill/>
              </a:ln>
            </c:spPr>
            <c:txPr>
              <a:bodyPr wrap="square" lIns="38100" tIns="19050" rIns="38100" bIns="19050" anchor="ctr">
                <a:spAutoFit/>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商店・従業者数!$P$6:$P$18</c:f>
              <c:strCache>
                <c:ptCount val="13"/>
                <c:pt idx="0">
                  <c:v>昭和60年</c:v>
                </c:pt>
                <c:pt idx="1">
                  <c:v>昭和63年</c:v>
                </c:pt>
                <c:pt idx="2">
                  <c:v>平成3年</c:v>
                </c:pt>
                <c:pt idx="3">
                  <c:v>平成6年</c:v>
                </c:pt>
                <c:pt idx="4">
                  <c:v>平成9年</c:v>
                </c:pt>
                <c:pt idx="5">
                  <c:v>平成11年</c:v>
                </c:pt>
                <c:pt idx="6">
                  <c:v>平成14年</c:v>
                </c:pt>
                <c:pt idx="7">
                  <c:v>平成16年</c:v>
                </c:pt>
                <c:pt idx="8">
                  <c:v>平成19年</c:v>
                </c:pt>
                <c:pt idx="9">
                  <c:v>平成24年</c:v>
                </c:pt>
                <c:pt idx="10">
                  <c:v>平成26年</c:v>
                </c:pt>
                <c:pt idx="11">
                  <c:v>平成28年</c:v>
                </c:pt>
                <c:pt idx="12">
                  <c:v>令和3年</c:v>
                </c:pt>
              </c:strCache>
            </c:strRef>
          </c:cat>
          <c:val>
            <c:numRef>
              <c:f>商店・従業者数!$Q$6:$Q$18</c:f>
              <c:numCache>
                <c:formatCode>#,##0_);[Red]\(#,##0\)</c:formatCode>
                <c:ptCount val="13"/>
                <c:pt idx="0">
                  <c:v>1141</c:v>
                </c:pt>
                <c:pt idx="1">
                  <c:v>1199</c:v>
                </c:pt>
                <c:pt idx="2">
                  <c:v>1264</c:v>
                </c:pt>
                <c:pt idx="3">
                  <c:v>1176</c:v>
                </c:pt>
                <c:pt idx="4">
                  <c:v>1030</c:v>
                </c:pt>
                <c:pt idx="5">
                  <c:v>1105</c:v>
                </c:pt>
                <c:pt idx="6">
                  <c:v>1072</c:v>
                </c:pt>
                <c:pt idx="7">
                  <c:v>1031</c:v>
                </c:pt>
                <c:pt idx="8">
                  <c:v>990</c:v>
                </c:pt>
                <c:pt idx="9">
                  <c:v>739</c:v>
                </c:pt>
                <c:pt idx="10">
                  <c:v>686</c:v>
                </c:pt>
                <c:pt idx="11">
                  <c:v>732</c:v>
                </c:pt>
                <c:pt idx="12">
                  <c:v>681</c:v>
                </c:pt>
              </c:numCache>
            </c:numRef>
          </c:val>
          <c:extLst>
            <c:ext xmlns:c16="http://schemas.microsoft.com/office/drawing/2014/chart" uri="{C3380CC4-5D6E-409C-BE32-E72D297353CC}">
              <c16:uniqueId val="{00000000-7F3D-4991-A3AA-BE10459B6852}"/>
            </c:ext>
          </c:extLst>
        </c:ser>
        <c:ser>
          <c:idx val="0"/>
          <c:order val="1"/>
          <c:tx>
            <c:strRef>
              <c:f>商店・従業者数!$R$5</c:f>
              <c:strCache>
                <c:ptCount val="1"/>
                <c:pt idx="0">
                  <c:v>従業者数</c:v>
                </c:pt>
              </c:strCache>
            </c:strRef>
          </c:tx>
          <c:spPr>
            <a:solidFill>
              <a:schemeClr val="accent1">
                <a:lumMod val="40000"/>
                <a:lumOff val="60000"/>
              </a:schemeClr>
            </a:solidFill>
            <a:ln w="12700">
              <a:solidFill>
                <a:srgbClr val="000000"/>
              </a:solidFill>
              <a:prstDash val="solid"/>
            </a:ln>
            <a:effectLst>
              <a:outerShdw dist="35921" dir="2700000" algn="br">
                <a:srgbClr val="000000"/>
              </a:outerShdw>
            </a:effectLst>
          </c:spPr>
          <c:invertIfNegative val="0"/>
          <c:dLbls>
            <c:spPr>
              <a:solidFill>
                <a:srgbClr val="FFFFFF"/>
              </a:solidFill>
              <a:ln w="25400">
                <a:noFill/>
              </a:ln>
            </c:spPr>
            <c:txPr>
              <a:bodyPr wrap="square" lIns="38100" tIns="19050" rIns="38100" bIns="19050" anchor="ctr">
                <a:spAutoFit/>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商店・従業者数!$P$6:$P$18</c:f>
              <c:strCache>
                <c:ptCount val="13"/>
                <c:pt idx="0">
                  <c:v>昭和60年</c:v>
                </c:pt>
                <c:pt idx="1">
                  <c:v>昭和63年</c:v>
                </c:pt>
                <c:pt idx="2">
                  <c:v>平成3年</c:v>
                </c:pt>
                <c:pt idx="3">
                  <c:v>平成6年</c:v>
                </c:pt>
                <c:pt idx="4">
                  <c:v>平成9年</c:v>
                </c:pt>
                <c:pt idx="5">
                  <c:v>平成11年</c:v>
                </c:pt>
                <c:pt idx="6">
                  <c:v>平成14年</c:v>
                </c:pt>
                <c:pt idx="7">
                  <c:v>平成16年</c:v>
                </c:pt>
                <c:pt idx="8">
                  <c:v>平成19年</c:v>
                </c:pt>
                <c:pt idx="9">
                  <c:v>平成24年</c:v>
                </c:pt>
                <c:pt idx="10">
                  <c:v>平成26年</c:v>
                </c:pt>
                <c:pt idx="11">
                  <c:v>平成28年</c:v>
                </c:pt>
                <c:pt idx="12">
                  <c:v>令和3年</c:v>
                </c:pt>
              </c:strCache>
            </c:strRef>
          </c:cat>
          <c:val>
            <c:numRef>
              <c:f>商店・従業者数!$R$6:$R$18</c:f>
              <c:numCache>
                <c:formatCode>#,##0_);[Red]\(#,##0\)</c:formatCode>
                <c:ptCount val="13"/>
                <c:pt idx="0">
                  <c:v>5135</c:v>
                </c:pt>
                <c:pt idx="1">
                  <c:v>6260</c:v>
                </c:pt>
                <c:pt idx="2">
                  <c:v>7079</c:v>
                </c:pt>
                <c:pt idx="3">
                  <c:v>6689</c:v>
                </c:pt>
                <c:pt idx="4">
                  <c:v>6171</c:v>
                </c:pt>
                <c:pt idx="5">
                  <c:v>7628</c:v>
                </c:pt>
                <c:pt idx="6">
                  <c:v>7768</c:v>
                </c:pt>
                <c:pt idx="7">
                  <c:v>7627</c:v>
                </c:pt>
                <c:pt idx="8">
                  <c:v>7641</c:v>
                </c:pt>
                <c:pt idx="9">
                  <c:v>6193</c:v>
                </c:pt>
                <c:pt idx="10">
                  <c:v>5521</c:v>
                </c:pt>
                <c:pt idx="11">
                  <c:v>5663</c:v>
                </c:pt>
                <c:pt idx="12">
                  <c:v>6395</c:v>
                </c:pt>
              </c:numCache>
            </c:numRef>
          </c:val>
          <c:extLst>
            <c:ext xmlns:c16="http://schemas.microsoft.com/office/drawing/2014/chart" uri="{C3380CC4-5D6E-409C-BE32-E72D297353CC}">
              <c16:uniqueId val="{00000001-7F3D-4991-A3AA-BE10459B6852}"/>
            </c:ext>
          </c:extLst>
        </c:ser>
        <c:dLbls>
          <c:showLegendKey val="0"/>
          <c:showVal val="0"/>
          <c:showCatName val="0"/>
          <c:showSerName val="0"/>
          <c:showPercent val="0"/>
          <c:showBubbleSize val="0"/>
        </c:dLbls>
        <c:gapWidth val="50"/>
        <c:axId val="1452831551"/>
        <c:axId val="1"/>
      </c:barChart>
      <c:lineChart>
        <c:grouping val="standard"/>
        <c:varyColors val="0"/>
        <c:ser>
          <c:idx val="2"/>
          <c:order val="2"/>
          <c:tx>
            <c:strRef>
              <c:f>商店・従業者数!$S$5</c:f>
              <c:strCache>
                <c:ptCount val="1"/>
                <c:pt idx="0">
                  <c:v>年間商品販売額</c:v>
                </c:pt>
              </c:strCache>
            </c:strRef>
          </c:tx>
          <c:spPr>
            <a:ln w="25400">
              <a:solidFill>
                <a:srgbClr val="000000"/>
              </a:solidFill>
              <a:prstDash val="solid"/>
            </a:ln>
          </c:spPr>
          <c:marker>
            <c:symbol val="circle"/>
            <c:size val="9"/>
            <c:spPr>
              <a:solidFill>
                <a:srgbClr val="000000"/>
              </a:solidFill>
              <a:ln>
                <a:solidFill>
                  <a:srgbClr val="000000"/>
                </a:solidFill>
                <a:prstDash val="solid"/>
              </a:ln>
            </c:spPr>
          </c:marker>
          <c:dLbls>
            <c:dLbl>
              <c:idx val="0"/>
              <c:layout>
                <c:manualLayout>
                  <c:x val="-5.8561212532717136E-2"/>
                  <c:y val="-2.3079710664582229E-2"/>
                </c:manualLayout>
              </c:layout>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3D-4991-A3AA-BE10459B6852}"/>
                </c:ext>
              </c:extLst>
            </c:dLbl>
            <c:dLbl>
              <c:idx val="1"/>
              <c:layout>
                <c:manualLayout>
                  <c:x val="-6.5005420914875212E-2"/>
                  <c:y val="-2.0347948309739971E-2"/>
                </c:manualLayout>
              </c:layout>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3D-4991-A3AA-BE10459B6852}"/>
                </c:ext>
              </c:extLst>
            </c:dLbl>
            <c:dLbl>
              <c:idx val="2"/>
              <c:layout>
                <c:manualLayout>
                  <c:x val="-7.0985876417742635E-2"/>
                  <c:y val="-1.1735964698401727E-2"/>
                </c:manualLayout>
              </c:layout>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3D-4991-A3AA-BE10459B6852}"/>
                </c:ext>
              </c:extLst>
            </c:dLbl>
            <c:dLbl>
              <c:idx val="3"/>
              <c:layout>
                <c:manualLayout>
                  <c:x val="-5.8933987043363389E-2"/>
                  <c:y val="-1.9881054194068482E-2"/>
                </c:manualLayout>
              </c:layout>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3D-4991-A3AA-BE10459B6852}"/>
                </c:ext>
              </c:extLst>
            </c:dLbl>
            <c:dLbl>
              <c:idx val="4"/>
              <c:layout>
                <c:manualLayout>
                  <c:x val="-3.7977067887376384E-2"/>
                  <c:y val="-4.0365063656660406E-2"/>
                </c:manualLayout>
              </c:layout>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3D-4991-A3AA-BE10459B6852}"/>
                </c:ext>
              </c:extLst>
            </c:dLbl>
            <c:dLbl>
              <c:idx val="5"/>
              <c:layout>
                <c:manualLayout>
                  <c:x val="-4.2566848824008262E-2"/>
                  <c:y val="-4.2934469256916657E-2"/>
                </c:manualLayout>
              </c:layout>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3D-4991-A3AA-BE10459B6852}"/>
                </c:ext>
              </c:extLst>
            </c:dLbl>
            <c:dLbl>
              <c:idx val="6"/>
              <c:layout>
                <c:manualLayout>
                  <c:x val="-6.2011180974853412E-2"/>
                  <c:y val="-4.4437956491393635E-2"/>
                </c:manualLayout>
              </c:layout>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3D-4991-A3AA-BE10459B6852}"/>
                </c:ext>
              </c:extLst>
            </c:dLbl>
            <c:dLbl>
              <c:idx val="7"/>
              <c:layout>
                <c:manualLayout>
                  <c:x val="-6.1501317365547807E-2"/>
                  <c:y val="2.1437179903073915E-2"/>
                </c:manualLayout>
              </c:layout>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3D-4991-A3AA-BE10459B6852}"/>
                </c:ext>
              </c:extLst>
            </c:dLbl>
            <c:dLbl>
              <c:idx val="8"/>
              <c:layout>
                <c:manualLayout>
                  <c:x val="-6.2382030488972277E-2"/>
                  <c:y val="-2.363148426671385E-2"/>
                </c:manualLayout>
              </c:layout>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3D-4991-A3AA-BE10459B6852}"/>
                </c:ext>
              </c:extLst>
            </c:dLbl>
            <c:dLbl>
              <c:idx val="9"/>
              <c:layout>
                <c:manualLayout>
                  <c:x val="-4.352739042508099E-2"/>
                  <c:y val="-4.1468636645138501E-2"/>
                </c:manualLayout>
              </c:layout>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3D-4991-A3AA-BE10459B6852}"/>
                </c:ext>
              </c:extLst>
            </c:dLbl>
            <c:dLbl>
              <c:idx val="10"/>
              <c:layout>
                <c:manualLayout>
                  <c:x val="-5.2420225228981057E-2"/>
                  <c:y val="-3.707865168539326E-2"/>
                </c:manualLayout>
              </c:layout>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3D-4991-A3AA-BE10459B6852}"/>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商店・従業者数!$P$6:$P$18</c:f>
              <c:strCache>
                <c:ptCount val="13"/>
                <c:pt idx="0">
                  <c:v>昭和60年</c:v>
                </c:pt>
                <c:pt idx="1">
                  <c:v>昭和63年</c:v>
                </c:pt>
                <c:pt idx="2">
                  <c:v>平成3年</c:v>
                </c:pt>
                <c:pt idx="3">
                  <c:v>平成6年</c:v>
                </c:pt>
                <c:pt idx="4">
                  <c:v>平成9年</c:v>
                </c:pt>
                <c:pt idx="5">
                  <c:v>平成11年</c:v>
                </c:pt>
                <c:pt idx="6">
                  <c:v>平成14年</c:v>
                </c:pt>
                <c:pt idx="7">
                  <c:v>平成16年</c:v>
                </c:pt>
                <c:pt idx="8">
                  <c:v>平成19年</c:v>
                </c:pt>
                <c:pt idx="9">
                  <c:v>平成24年</c:v>
                </c:pt>
                <c:pt idx="10">
                  <c:v>平成26年</c:v>
                </c:pt>
                <c:pt idx="11">
                  <c:v>平成28年</c:v>
                </c:pt>
                <c:pt idx="12">
                  <c:v>令和3年</c:v>
                </c:pt>
              </c:strCache>
            </c:strRef>
          </c:cat>
          <c:val>
            <c:numRef>
              <c:f>商店・従業者数!$S$6:$S$18</c:f>
              <c:numCache>
                <c:formatCode>#,##0_);[Red]\(#,##0\)</c:formatCode>
                <c:ptCount val="13"/>
                <c:pt idx="0">
                  <c:v>120424960000</c:v>
                </c:pt>
                <c:pt idx="1">
                  <c:v>155322880000</c:v>
                </c:pt>
                <c:pt idx="2">
                  <c:v>183782080000</c:v>
                </c:pt>
                <c:pt idx="3">
                  <c:v>184866780000</c:v>
                </c:pt>
                <c:pt idx="4">
                  <c:v>183532330000</c:v>
                </c:pt>
                <c:pt idx="5">
                  <c:v>211653760000</c:v>
                </c:pt>
                <c:pt idx="6">
                  <c:v>196624390000</c:v>
                </c:pt>
                <c:pt idx="7">
                  <c:v>180733990000</c:v>
                </c:pt>
                <c:pt idx="8">
                  <c:v>179029510000</c:v>
                </c:pt>
                <c:pt idx="9">
                  <c:v>142662000000</c:v>
                </c:pt>
                <c:pt idx="10">
                  <c:v>146272000000</c:v>
                </c:pt>
                <c:pt idx="11">
                  <c:v>148303380000</c:v>
                </c:pt>
                <c:pt idx="12">
                  <c:v>141793680000</c:v>
                </c:pt>
              </c:numCache>
            </c:numRef>
          </c:val>
          <c:smooth val="0"/>
          <c:extLst>
            <c:ext xmlns:c16="http://schemas.microsoft.com/office/drawing/2014/chart" uri="{C3380CC4-5D6E-409C-BE32-E72D297353CC}">
              <c16:uniqueId val="{0000000D-7F3D-4991-A3AA-BE10459B6852}"/>
            </c:ext>
          </c:extLst>
        </c:ser>
        <c:dLbls>
          <c:showLegendKey val="0"/>
          <c:showVal val="0"/>
          <c:showCatName val="0"/>
          <c:showSerName val="0"/>
          <c:showPercent val="0"/>
          <c:showBubbleSize val="0"/>
        </c:dLbls>
        <c:marker val="1"/>
        <c:smooth val="0"/>
        <c:axId val="3"/>
        <c:axId val="4"/>
      </c:lineChart>
      <c:catAx>
        <c:axId val="1452831551"/>
        <c:scaling>
          <c:orientation val="minMax"/>
        </c:scaling>
        <c:delete val="0"/>
        <c:axPos val="b"/>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a:t>（事業所・人）</a:t>
                </a:r>
              </a:p>
            </c:rich>
          </c:tx>
          <c:layout>
            <c:manualLayout>
              <c:xMode val="edge"/>
              <c:yMode val="edge"/>
              <c:x val="7.8814626613954199E-3"/>
              <c:y val="8.5610391597225208E-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ＭＳ Ｐゴシック"/>
                    <a:ea typeface="ＭＳ Ｐゴシック"/>
                    <a:cs typeface="ＭＳ Ｐゴシック"/>
                  </a:defRPr>
                </a:pPr>
                <a:r>
                  <a:rPr lang="ja-JP" altLang="en-US"/>
                  <a:t>（億円）</a:t>
                </a:r>
              </a:p>
            </c:rich>
          </c:tx>
          <c:layout>
            <c:manualLayout>
              <c:xMode val="edge"/>
              <c:yMode val="edge"/>
              <c:x val="0.93837533173443721"/>
              <c:y val="8.4396062514043663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45283155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_);[Red]\(#,##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dispUnits>
          <c:builtInUnit val="hundredMillions"/>
        </c:dispUnits>
      </c:valAx>
      <c:spPr>
        <a:solidFill>
          <a:srgbClr val="FFFFFF"/>
        </a:solidFill>
        <a:ln w="3175">
          <a:solidFill>
            <a:srgbClr val="000000"/>
          </a:solidFill>
          <a:prstDash val="solid"/>
        </a:ln>
      </c:spPr>
    </c:plotArea>
    <c:legend>
      <c:legendPos val="b"/>
      <c:layout>
        <c:manualLayout>
          <c:xMode val="edge"/>
          <c:yMode val="edge"/>
          <c:x val="0.58649334340856907"/>
          <c:y val="0.88253919079787158"/>
          <c:w val="0.41168289290681503"/>
          <c:h val="5.5859137826350991E-2"/>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25" b="0" i="0" u="none" strike="noStrike" baseline="0">
                <a:solidFill>
                  <a:srgbClr val="000000"/>
                </a:solidFill>
                <a:latin typeface="ＭＳ Ｐゴシック"/>
                <a:ea typeface="ＭＳ Ｐゴシック"/>
                <a:cs typeface="ＭＳ Ｐゴシック"/>
              </a:defRPr>
            </a:pPr>
            <a:r>
              <a:rPr lang="ja-JP" altLang="en-US" sz="1800" b="0">
                <a:latin typeface="+mn-ea"/>
                <a:ea typeface="+mn-ea"/>
              </a:rPr>
              <a:t>土地利用の状況</a:t>
            </a:r>
          </a:p>
        </c:rich>
      </c:tx>
      <c:layout>
        <c:manualLayout>
          <c:xMode val="edge"/>
          <c:yMode val="edge"/>
          <c:x val="0.27142857142857141"/>
          <c:y val="3.1042211037651472E-2"/>
        </c:manualLayout>
      </c:layout>
      <c:overlay val="0"/>
      <c:spPr>
        <a:noFill/>
        <a:ln w="25400">
          <a:noFill/>
        </a:ln>
      </c:spPr>
    </c:title>
    <c:autoTitleDeleted val="0"/>
    <c:plotArea>
      <c:layout>
        <c:manualLayout>
          <c:layoutTarget val="inner"/>
          <c:xMode val="edge"/>
          <c:yMode val="edge"/>
          <c:x val="0.11142857142857159"/>
          <c:y val="0.19733945977196951"/>
          <c:w val="0.82285714285714251"/>
          <c:h val="0.63858162263289098"/>
        </c:manualLayout>
      </c:layout>
      <c:pieChart>
        <c:varyColors val="0"/>
        <c:ser>
          <c:idx val="0"/>
          <c:order val="0"/>
          <c:tx>
            <c:strRef>
              <c:f>商店・従業者数!$P$40</c:f>
              <c:strCache>
                <c:ptCount val="1"/>
                <c:pt idx="0">
                  <c:v>面積ha</c:v>
                </c:pt>
              </c:strCache>
            </c:strRef>
          </c:tx>
          <c:spPr>
            <a:solidFill>
              <a:srgbClr val="9999FF"/>
            </a:solidFill>
            <a:ln w="19050">
              <a:solidFill>
                <a:srgbClr val="000000"/>
              </a:solidFill>
              <a:prstDash val="solid"/>
            </a:ln>
          </c:spPr>
          <c:explosion val="2"/>
          <c:dPt>
            <c:idx val="0"/>
            <c:bubble3D val="0"/>
            <c:spPr>
              <a:solidFill>
                <a:schemeClr val="bg1"/>
              </a:solidFill>
              <a:ln w="19050">
                <a:solidFill>
                  <a:srgbClr val="000000"/>
                </a:solidFill>
                <a:prstDash val="solid"/>
              </a:ln>
            </c:spPr>
            <c:extLst>
              <c:ext xmlns:c16="http://schemas.microsoft.com/office/drawing/2014/chart" uri="{C3380CC4-5D6E-409C-BE32-E72D297353CC}">
                <c16:uniqueId val="{00000000-36DA-4344-BE75-48856FD1AC53}"/>
              </c:ext>
            </c:extLst>
          </c:dPt>
          <c:dPt>
            <c:idx val="1"/>
            <c:bubble3D val="0"/>
            <c:spPr>
              <a:pattFill prst="pct50">
                <a:fgClr>
                  <a:srgbClr val="9999FF"/>
                </a:fgClr>
                <a:bgClr>
                  <a:srgbClr val="FFFFFF"/>
                </a:bgClr>
              </a:pattFill>
              <a:ln w="19050">
                <a:solidFill>
                  <a:srgbClr val="000000"/>
                </a:solidFill>
                <a:prstDash val="solid"/>
              </a:ln>
            </c:spPr>
            <c:extLst>
              <c:ext xmlns:c16="http://schemas.microsoft.com/office/drawing/2014/chart" uri="{C3380CC4-5D6E-409C-BE32-E72D297353CC}">
                <c16:uniqueId val="{00000001-36DA-4344-BE75-48856FD1AC53}"/>
              </c:ext>
            </c:extLst>
          </c:dPt>
          <c:dPt>
            <c:idx val="2"/>
            <c:bubble3D val="0"/>
            <c:extLst>
              <c:ext xmlns:c16="http://schemas.microsoft.com/office/drawing/2014/chart" uri="{C3380CC4-5D6E-409C-BE32-E72D297353CC}">
                <c16:uniqueId val="{00000002-36DA-4344-BE75-48856FD1AC53}"/>
              </c:ext>
            </c:extLst>
          </c:dPt>
          <c:dPt>
            <c:idx val="3"/>
            <c:bubble3D val="0"/>
            <c:spPr>
              <a:pattFill prst="pct90">
                <a:fgClr>
                  <a:srgbClr val="9999FF"/>
                </a:fgClr>
                <a:bgClr>
                  <a:srgbClr val="FFFFFF"/>
                </a:bgClr>
              </a:pattFill>
              <a:ln w="19050">
                <a:solidFill>
                  <a:srgbClr val="000000"/>
                </a:solidFill>
                <a:prstDash val="solid"/>
              </a:ln>
            </c:spPr>
            <c:extLst>
              <c:ext xmlns:c16="http://schemas.microsoft.com/office/drawing/2014/chart" uri="{C3380CC4-5D6E-409C-BE32-E72D297353CC}">
                <c16:uniqueId val="{00000003-36DA-4344-BE75-48856FD1AC53}"/>
              </c:ext>
            </c:extLst>
          </c:dPt>
          <c:dPt>
            <c:idx val="4"/>
            <c:bubble3D val="0"/>
            <c:spPr>
              <a:pattFill prst="lgConfetti">
                <a:fgClr>
                  <a:srgbClr val="9999FF"/>
                </a:fgClr>
                <a:bgClr>
                  <a:srgbClr val="FFFFFF"/>
                </a:bgClr>
              </a:pattFill>
              <a:ln w="19050">
                <a:solidFill>
                  <a:srgbClr val="000000"/>
                </a:solidFill>
                <a:prstDash val="solid"/>
              </a:ln>
            </c:spPr>
            <c:extLst>
              <c:ext xmlns:c16="http://schemas.microsoft.com/office/drawing/2014/chart" uri="{C3380CC4-5D6E-409C-BE32-E72D297353CC}">
                <c16:uniqueId val="{00000004-36DA-4344-BE75-48856FD1AC53}"/>
              </c:ext>
            </c:extLst>
          </c:dPt>
          <c:dPt>
            <c:idx val="5"/>
            <c:bubble3D val="0"/>
            <c:spPr>
              <a:pattFill prst="lgCheck">
                <a:fgClr>
                  <a:srgbClr val="9999FF"/>
                </a:fgClr>
                <a:bgClr>
                  <a:srgbClr val="FFFFFF"/>
                </a:bgClr>
              </a:pattFill>
              <a:ln w="19050">
                <a:solidFill>
                  <a:srgbClr val="000000"/>
                </a:solidFill>
                <a:prstDash val="solid"/>
              </a:ln>
            </c:spPr>
            <c:extLst>
              <c:ext xmlns:c16="http://schemas.microsoft.com/office/drawing/2014/chart" uri="{C3380CC4-5D6E-409C-BE32-E72D297353CC}">
                <c16:uniqueId val="{00000005-36DA-4344-BE75-48856FD1AC53}"/>
              </c:ext>
            </c:extLst>
          </c:dPt>
          <c:dPt>
            <c:idx val="6"/>
            <c:bubble3D val="0"/>
            <c:spPr>
              <a:pattFill prst="divot">
                <a:fgClr>
                  <a:srgbClr val="9999FF"/>
                </a:fgClr>
                <a:bgClr>
                  <a:srgbClr val="FFFFFF"/>
                </a:bgClr>
              </a:pattFill>
              <a:ln w="19050">
                <a:solidFill>
                  <a:srgbClr val="000000"/>
                </a:solidFill>
                <a:prstDash val="solid"/>
              </a:ln>
            </c:spPr>
            <c:extLst>
              <c:ext xmlns:c16="http://schemas.microsoft.com/office/drawing/2014/chart" uri="{C3380CC4-5D6E-409C-BE32-E72D297353CC}">
                <c16:uniqueId val="{00000006-36DA-4344-BE75-48856FD1AC53}"/>
              </c:ext>
            </c:extLst>
          </c:dPt>
          <c:dPt>
            <c:idx val="7"/>
            <c:bubble3D val="0"/>
            <c:spPr>
              <a:pattFill prst="narHorz">
                <a:fgClr>
                  <a:srgbClr val="9999FF"/>
                </a:fgClr>
                <a:bgClr>
                  <a:schemeClr val="bg1"/>
                </a:bgClr>
              </a:pattFill>
              <a:ln w="19050">
                <a:solidFill>
                  <a:srgbClr val="000000"/>
                </a:solidFill>
                <a:prstDash val="solid"/>
              </a:ln>
            </c:spPr>
            <c:extLst>
              <c:ext xmlns:c16="http://schemas.microsoft.com/office/drawing/2014/chart" uri="{C3380CC4-5D6E-409C-BE32-E72D297353CC}">
                <c16:uniqueId val="{00000007-36DA-4344-BE75-48856FD1AC53}"/>
              </c:ext>
            </c:extLst>
          </c:dPt>
          <c:dLbls>
            <c:dLbl>
              <c:idx val="0"/>
              <c:layout>
                <c:manualLayout>
                  <c:x val="-0.20714300712410949"/>
                  <c:y val="3.6175079002042705E-4"/>
                </c:manualLayout>
              </c:layout>
              <c:numFmt formatCode="0.0%" sourceLinked="0"/>
              <c:spPr>
                <a:solidFill>
                  <a:srgbClr val="FFFFFF"/>
                </a:solid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6DA-4344-BE75-48856FD1AC53}"/>
                </c:ext>
              </c:extLst>
            </c:dLbl>
            <c:dLbl>
              <c:idx val="1"/>
              <c:layout>
                <c:manualLayout>
                  <c:x val="-5.5861417322834575E-2"/>
                  <c:y val="-9.8458368978822208E-2"/>
                </c:manualLayout>
              </c:layout>
              <c:numFmt formatCode="0.0%" sourceLinked="0"/>
              <c:spPr>
                <a:solidFill>
                  <a:srgbClr val="FFFFFF"/>
                </a:solid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6DA-4344-BE75-48856FD1AC53}"/>
                </c:ext>
              </c:extLst>
            </c:dLbl>
            <c:dLbl>
              <c:idx val="2"/>
              <c:layout>
                <c:manualLayout>
                  <c:x val="7.2026996625421821E-2"/>
                  <c:y val="-0.13532854956323365"/>
                </c:manualLayout>
              </c:layout>
              <c:numFmt formatCode="0.0%" sourceLinked="0"/>
              <c:spPr>
                <a:solidFill>
                  <a:srgbClr val="FFFFFF"/>
                </a:solid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6DA-4344-BE75-48856FD1AC53}"/>
                </c:ext>
              </c:extLst>
            </c:dLbl>
            <c:dLbl>
              <c:idx val="3"/>
              <c:layout>
                <c:manualLayout>
                  <c:x val="3.3998950131233593E-2"/>
                  <c:y val="4.7599740455605631E-2"/>
                </c:manualLayout>
              </c:layout>
              <c:numFmt formatCode="0.0%" sourceLinked="0"/>
              <c:spPr>
                <a:solidFill>
                  <a:srgbClr val="FFFFFF"/>
                </a:solid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6DA-4344-BE75-48856FD1AC53}"/>
                </c:ext>
              </c:extLst>
            </c:dLbl>
            <c:dLbl>
              <c:idx val="4"/>
              <c:layout>
                <c:manualLayout>
                  <c:x val="0.1247517060367454"/>
                  <c:y val="-7.5740000349180298E-2"/>
                </c:manualLayout>
              </c:layout>
              <c:numFmt formatCode="0.0%" sourceLinked="0"/>
              <c:spPr>
                <a:solidFill>
                  <a:srgbClr val="FFFFFF"/>
                </a:solid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36DA-4344-BE75-48856FD1AC53}"/>
                </c:ext>
              </c:extLst>
            </c:dLbl>
            <c:dLbl>
              <c:idx val="5"/>
              <c:layout>
                <c:manualLayout>
                  <c:x val="2.0425946756655419E-2"/>
                  <c:y val="8.9966270919921196E-2"/>
                </c:manualLayout>
              </c:layout>
              <c:numFmt formatCode="0.0%" sourceLinked="0"/>
              <c:spPr>
                <a:solidFill>
                  <a:srgbClr val="FFFFFF"/>
                </a:solid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6DA-4344-BE75-48856FD1AC53}"/>
                </c:ext>
              </c:extLst>
            </c:dLbl>
            <c:dLbl>
              <c:idx val="6"/>
              <c:layout>
                <c:manualLayout>
                  <c:x val="0.12571428571428572"/>
                  <c:y val="-1.9816913129761218E-2"/>
                </c:manualLayout>
              </c:layout>
              <c:numFmt formatCode="0.0%" sourceLinked="0"/>
              <c:spPr>
                <a:solidFill>
                  <a:srgbClr val="FFFFFF"/>
                </a:solid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36DA-4344-BE75-48856FD1AC53}"/>
                </c:ext>
              </c:extLst>
            </c:dLbl>
            <c:dLbl>
              <c:idx val="7"/>
              <c:layout>
                <c:manualLayout>
                  <c:x val="0.19714285714285715"/>
                  <c:y val="0.10154442446357176"/>
                </c:manualLayout>
              </c:layout>
              <c:numFmt formatCode="0.0%" sourceLinked="0"/>
              <c:spPr>
                <a:solidFill>
                  <a:srgbClr val="FFFFFF"/>
                </a:solid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6DA-4344-BE75-48856FD1AC53}"/>
                </c:ext>
              </c:extLst>
            </c:dLbl>
            <c:dLbl>
              <c:idx val="8"/>
              <c:layout>
                <c:manualLayout>
                  <c:x val="0.11960344956880409"/>
                  <c:y val="8.4804320229824759E-2"/>
                </c:manualLayout>
              </c:layout>
              <c:numFmt formatCode="0.0%" sourceLinked="0"/>
              <c:spPr>
                <a:solidFill>
                  <a:srgbClr val="FFFFFF"/>
                </a:solid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36DA-4344-BE75-48856FD1AC53}"/>
                </c:ext>
              </c:extLst>
            </c:dLbl>
            <c:numFmt formatCode="0.0%" sourceLinked="0"/>
            <c:spPr>
              <a:solidFill>
                <a:srgbClr val="FFFFFF"/>
              </a:solid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0"/>
            <c:showCatName val="1"/>
            <c:showSerName val="0"/>
            <c:showPercent val="1"/>
            <c:showBubbleSize val="0"/>
            <c:showLeaderLines val="1"/>
            <c:extLst>
              <c:ext xmlns:c15="http://schemas.microsoft.com/office/drawing/2012/chart" uri="{CE6537A1-D6FC-4f65-9D91-7224C49458BB}"/>
            </c:extLst>
          </c:dLbls>
          <c:cat>
            <c:strRef>
              <c:f>商店・従業者数!$Q$39:$X$39</c:f>
              <c:strCache>
                <c:ptCount val="8"/>
                <c:pt idx="0">
                  <c:v>田</c:v>
                </c:pt>
                <c:pt idx="1">
                  <c:v>畑</c:v>
                </c:pt>
                <c:pt idx="2">
                  <c:v>宅地</c:v>
                </c:pt>
                <c:pt idx="3">
                  <c:v>池沼</c:v>
                </c:pt>
                <c:pt idx="4">
                  <c:v>山林</c:v>
                </c:pt>
                <c:pt idx="5">
                  <c:v>原野</c:v>
                </c:pt>
                <c:pt idx="6">
                  <c:v>雑種地</c:v>
                </c:pt>
                <c:pt idx="7">
                  <c:v>その他</c:v>
                </c:pt>
              </c:strCache>
            </c:strRef>
          </c:cat>
          <c:val>
            <c:numRef>
              <c:f>商店・従業者数!$Q$40:$X$40</c:f>
              <c:numCache>
                <c:formatCode>#,##0_);[Red]\(#,##0\)</c:formatCode>
                <c:ptCount val="8"/>
                <c:pt idx="0">
                  <c:v>4326</c:v>
                </c:pt>
                <c:pt idx="1">
                  <c:v>273</c:v>
                </c:pt>
                <c:pt idx="2">
                  <c:v>1477</c:v>
                </c:pt>
                <c:pt idx="3">
                  <c:v>14</c:v>
                </c:pt>
                <c:pt idx="4">
                  <c:v>742</c:v>
                </c:pt>
                <c:pt idx="5">
                  <c:v>88</c:v>
                </c:pt>
                <c:pt idx="6">
                  <c:v>661</c:v>
                </c:pt>
                <c:pt idx="7">
                  <c:v>2559</c:v>
                </c:pt>
              </c:numCache>
            </c:numRef>
          </c:val>
          <c:extLst>
            <c:ext xmlns:c16="http://schemas.microsoft.com/office/drawing/2014/chart" uri="{C3380CC4-5D6E-409C-BE32-E72D297353CC}">
              <c16:uniqueId val="{00000009-36DA-4344-BE75-48856FD1AC53}"/>
            </c:ext>
          </c:extLst>
        </c:ser>
        <c:ser>
          <c:idx val="1"/>
          <c:order val="1"/>
          <c:tx>
            <c:strRef>
              <c:f>商店・従業者数!$P$41</c:f>
              <c:strCache>
                <c:ptCount val="1"/>
                <c:pt idx="0">
                  <c:v>％</c:v>
                </c:pt>
              </c:strCache>
            </c:strRef>
          </c:tx>
          <c:cat>
            <c:strRef>
              <c:f>商店・従業者数!$Q$39:$X$39</c:f>
              <c:strCache>
                <c:ptCount val="8"/>
                <c:pt idx="0">
                  <c:v>田</c:v>
                </c:pt>
                <c:pt idx="1">
                  <c:v>畑</c:v>
                </c:pt>
                <c:pt idx="2">
                  <c:v>宅地</c:v>
                </c:pt>
                <c:pt idx="3">
                  <c:v>池沼</c:v>
                </c:pt>
                <c:pt idx="4">
                  <c:v>山林</c:v>
                </c:pt>
                <c:pt idx="5">
                  <c:v>原野</c:v>
                </c:pt>
                <c:pt idx="6">
                  <c:v>雑種地</c:v>
                </c:pt>
                <c:pt idx="7">
                  <c:v>その他</c:v>
                </c:pt>
              </c:strCache>
            </c:strRef>
          </c:cat>
          <c:val>
            <c:numRef>
              <c:f>商店・従業者数!$Q$41:$X$41</c:f>
              <c:numCache>
                <c:formatCode>0.0_ </c:formatCode>
                <c:ptCount val="8"/>
                <c:pt idx="0" formatCode="0.00_ ">
                  <c:v>42.662721893491124</c:v>
                </c:pt>
                <c:pt idx="1">
                  <c:v>2.6923076923076925</c:v>
                </c:pt>
                <c:pt idx="2" formatCode="0.00_ ">
                  <c:v>14.566074950690336</c:v>
                </c:pt>
                <c:pt idx="3">
                  <c:v>0.13806706114398423</c:v>
                </c:pt>
                <c:pt idx="4">
                  <c:v>7.3175542406311633</c:v>
                </c:pt>
                <c:pt idx="5">
                  <c:v>0.86785009861932938</c:v>
                </c:pt>
                <c:pt idx="6">
                  <c:v>6.5187376725838266</c:v>
                </c:pt>
                <c:pt idx="7">
                  <c:v>25.236686390532544</c:v>
                </c:pt>
              </c:numCache>
            </c:numRef>
          </c:val>
          <c:extLst>
            <c:ext xmlns:c16="http://schemas.microsoft.com/office/drawing/2014/chart" uri="{C3380CC4-5D6E-409C-BE32-E72D297353CC}">
              <c16:uniqueId val="{0000000A-36DA-4344-BE75-48856FD1AC5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44745188101487"/>
          <c:y val="3.6282744068756111E-2"/>
          <c:w val="0.768205927384077"/>
          <c:h val="0.75777108743759969"/>
        </c:manualLayout>
      </c:layout>
      <c:barChart>
        <c:barDir val="col"/>
        <c:grouping val="clustered"/>
        <c:varyColors val="0"/>
        <c:ser>
          <c:idx val="1"/>
          <c:order val="1"/>
          <c:tx>
            <c:strRef>
              <c:f>商店・従業者数!$P$50</c:f>
              <c:strCache>
                <c:ptCount val="1"/>
                <c:pt idx="0">
                  <c:v>降水量</c:v>
                </c:pt>
              </c:strCache>
            </c:strRef>
          </c:tx>
          <c:invertIfNegative val="0"/>
          <c:cat>
            <c:strRef>
              <c:f>商店・従業者数!$Q$48:$AB$48</c:f>
              <c:strCache>
                <c:ptCount val="12"/>
                <c:pt idx="0">
                  <c:v>１月</c:v>
                </c:pt>
                <c:pt idx="1">
                  <c:v>２月</c:v>
                </c:pt>
                <c:pt idx="2">
                  <c:v>３月</c:v>
                </c:pt>
                <c:pt idx="3">
                  <c:v>４月</c:v>
                </c:pt>
                <c:pt idx="4">
                  <c:v>５月</c:v>
                </c:pt>
                <c:pt idx="5">
                  <c:v>６月</c:v>
                </c:pt>
                <c:pt idx="6">
                  <c:v>７月</c:v>
                </c:pt>
                <c:pt idx="7">
                  <c:v>８月</c:v>
                </c:pt>
                <c:pt idx="8">
                  <c:v>９月</c:v>
                </c:pt>
                <c:pt idx="9">
                  <c:v>１０月</c:v>
                </c:pt>
                <c:pt idx="10">
                  <c:v>１１月</c:v>
                </c:pt>
                <c:pt idx="11">
                  <c:v>１２月</c:v>
                </c:pt>
              </c:strCache>
            </c:strRef>
          </c:cat>
          <c:val>
            <c:numRef>
              <c:f>商店・従業者数!$Q$50:$AB$50</c:f>
              <c:numCache>
                <c:formatCode>0.0_ </c:formatCode>
                <c:ptCount val="12"/>
                <c:pt idx="0">
                  <c:v>22.5</c:v>
                </c:pt>
                <c:pt idx="1">
                  <c:v>69</c:v>
                </c:pt>
                <c:pt idx="2">
                  <c:v>85</c:v>
                </c:pt>
                <c:pt idx="3">
                  <c:v>55</c:v>
                </c:pt>
                <c:pt idx="4">
                  <c:v>193.5</c:v>
                </c:pt>
                <c:pt idx="5">
                  <c:v>344</c:v>
                </c:pt>
                <c:pt idx="6">
                  <c:v>44.5</c:v>
                </c:pt>
                <c:pt idx="7">
                  <c:v>59</c:v>
                </c:pt>
                <c:pt idx="8">
                  <c:v>70</c:v>
                </c:pt>
                <c:pt idx="9">
                  <c:v>178</c:v>
                </c:pt>
                <c:pt idx="10">
                  <c:v>35</c:v>
                </c:pt>
                <c:pt idx="11">
                  <c:v>73.5</c:v>
                </c:pt>
              </c:numCache>
            </c:numRef>
          </c:val>
          <c:extLst>
            <c:ext xmlns:c16="http://schemas.microsoft.com/office/drawing/2014/chart" uri="{C3380CC4-5D6E-409C-BE32-E72D297353CC}">
              <c16:uniqueId val="{00000000-57EE-442C-9F9C-047AAB55E6F6}"/>
            </c:ext>
          </c:extLst>
        </c:ser>
        <c:dLbls>
          <c:showLegendKey val="0"/>
          <c:showVal val="0"/>
          <c:showCatName val="0"/>
          <c:showSerName val="0"/>
          <c:showPercent val="0"/>
          <c:showBubbleSize val="0"/>
        </c:dLbls>
        <c:gapWidth val="77"/>
        <c:axId val="1452830303"/>
        <c:axId val="1"/>
      </c:barChart>
      <c:lineChart>
        <c:grouping val="stacked"/>
        <c:varyColors val="0"/>
        <c:ser>
          <c:idx val="0"/>
          <c:order val="0"/>
          <c:tx>
            <c:strRef>
              <c:f>商店・従業者数!$P$49</c:f>
              <c:strCache>
                <c:ptCount val="1"/>
                <c:pt idx="0">
                  <c:v>平均気温　</c:v>
                </c:pt>
              </c:strCache>
            </c:strRef>
          </c:tx>
          <c:spPr>
            <a:ln w="38100">
              <a:solidFill>
                <a:schemeClr val="tx1"/>
              </a:solidFill>
            </a:ln>
          </c:spPr>
          <c:marker>
            <c:symbol val="circle"/>
            <c:size val="9"/>
            <c:spPr>
              <a:solidFill>
                <a:schemeClr val="tx1"/>
              </a:solidFill>
              <a:ln>
                <a:solidFill>
                  <a:schemeClr val="tx1"/>
                </a:solidFill>
              </a:ln>
            </c:spPr>
          </c:marker>
          <c:dLbls>
            <c:dLbl>
              <c:idx val="0"/>
              <c:layout>
                <c:manualLayout>
                  <c:x val="-7.3192840284884833E-2"/>
                  <c:y val="-6.2625737772626144E-2"/>
                </c:manualLayout>
              </c:layout>
              <c:spPr>
                <a:noFill/>
                <a:ln w="25400">
                  <a:noFill/>
                </a:ln>
              </c:spPr>
              <c:txPr>
                <a:bodyPr wrap="square" lIns="38100" tIns="19050" rIns="38100" bIns="19050" anchor="ctr" anchorCtr="1">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EE-442C-9F9C-047AAB55E6F6}"/>
                </c:ext>
              </c:extLst>
            </c:dLbl>
            <c:dLbl>
              <c:idx val="1"/>
              <c:layout>
                <c:manualLayout>
                  <c:x val="-7.6706141175323914E-2"/>
                  <c:y val="-5.8970382509292936E-2"/>
                </c:manualLayout>
              </c:layout>
              <c:spPr>
                <a:noFill/>
                <a:ln w="25400">
                  <a:noFill/>
                </a:ln>
              </c:spPr>
              <c:txPr>
                <a:bodyPr wrap="square" lIns="38100" tIns="19050" rIns="38100" bIns="19050" anchor="ctr" anchorCtr="1">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EE-442C-9F9C-047AAB55E6F6}"/>
                </c:ext>
              </c:extLst>
            </c:dLbl>
            <c:dLbl>
              <c:idx val="7"/>
              <c:spPr>
                <a:noFill/>
                <a:ln w="25400">
                  <a:noFill/>
                </a:ln>
              </c:spPr>
              <c:txPr>
                <a:bodyPr wrap="square" lIns="38100" tIns="19050" rIns="38100" bIns="19050" anchor="ctr" anchorCtr="1">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EE-442C-9F9C-047AAB55E6F6}"/>
                </c:ext>
              </c:extLst>
            </c:dLbl>
            <c:dLbl>
              <c:idx val="8"/>
              <c:spPr>
                <a:noFill/>
                <a:ln w="25400">
                  <a:noFill/>
                </a:ln>
              </c:spPr>
              <c:txPr>
                <a:bodyPr wrap="square" lIns="38100" tIns="19050" rIns="38100" bIns="19050" anchor="ctr" anchorCtr="1">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EE-442C-9F9C-047AAB55E6F6}"/>
                </c:ext>
              </c:extLst>
            </c:dLbl>
            <c:dLbl>
              <c:idx val="9"/>
              <c:spPr>
                <a:noFill/>
                <a:ln w="25400">
                  <a:noFill/>
                </a:ln>
              </c:spPr>
              <c:txPr>
                <a:bodyPr wrap="square" lIns="38100" tIns="19050" rIns="38100" bIns="19050" anchor="ctr" anchorCtr="1">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EE-442C-9F9C-047AAB55E6F6}"/>
                </c:ext>
              </c:extLst>
            </c:dLbl>
            <c:dLbl>
              <c:idx val="10"/>
              <c:spPr>
                <a:noFill/>
                <a:ln w="25400">
                  <a:noFill/>
                </a:ln>
              </c:spPr>
              <c:txPr>
                <a:bodyPr wrap="square" lIns="38100" tIns="19050" rIns="38100" bIns="19050" anchor="ctr" anchorCtr="1">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EE-442C-9F9C-047AAB55E6F6}"/>
                </c:ext>
              </c:extLst>
            </c:dLbl>
            <c:dLbl>
              <c:idx val="11"/>
              <c:layout>
                <c:manualLayout>
                  <c:x val="-3.8311298620829028E-2"/>
                  <c:y val="-5.1108357648187379E-2"/>
                </c:manualLayout>
              </c:layout>
              <c:spPr>
                <a:noFill/>
                <a:ln w="25400">
                  <a:noFill/>
                </a:ln>
              </c:spPr>
              <c:txPr>
                <a:bodyPr wrap="square" lIns="38100" tIns="19050" rIns="38100" bIns="19050" anchor="ctr" anchorCtr="1">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7EE-442C-9F9C-047AAB55E6F6}"/>
                </c:ext>
              </c:extLst>
            </c:dLbl>
            <c:spPr>
              <a:noFill/>
              <a:ln w="25400">
                <a:noFill/>
              </a:ln>
            </c:sp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商店・従業者数!$Q$48:$AB$48</c:f>
              <c:strCache>
                <c:ptCount val="12"/>
                <c:pt idx="0">
                  <c:v>１月</c:v>
                </c:pt>
                <c:pt idx="1">
                  <c:v>２月</c:v>
                </c:pt>
                <c:pt idx="2">
                  <c:v>３月</c:v>
                </c:pt>
                <c:pt idx="3">
                  <c:v>４月</c:v>
                </c:pt>
                <c:pt idx="4">
                  <c:v>５月</c:v>
                </c:pt>
                <c:pt idx="5">
                  <c:v>６月</c:v>
                </c:pt>
                <c:pt idx="6">
                  <c:v>７月</c:v>
                </c:pt>
                <c:pt idx="7">
                  <c:v>８月</c:v>
                </c:pt>
                <c:pt idx="8">
                  <c:v>９月</c:v>
                </c:pt>
                <c:pt idx="9">
                  <c:v>１０月</c:v>
                </c:pt>
                <c:pt idx="10">
                  <c:v>１１月</c:v>
                </c:pt>
                <c:pt idx="11">
                  <c:v>１２月</c:v>
                </c:pt>
              </c:strCache>
            </c:strRef>
          </c:cat>
          <c:val>
            <c:numRef>
              <c:f>商店・従業者数!$Q$49:$AB$49</c:f>
              <c:numCache>
                <c:formatCode>0.0_ </c:formatCode>
                <c:ptCount val="12"/>
                <c:pt idx="0" formatCode="General">
                  <c:v>3.6</c:v>
                </c:pt>
                <c:pt idx="1">
                  <c:v>2.4</c:v>
                </c:pt>
                <c:pt idx="2">
                  <c:v>8.1</c:v>
                </c:pt>
                <c:pt idx="3">
                  <c:v>13.5</c:v>
                </c:pt>
                <c:pt idx="4">
                  <c:v>18</c:v>
                </c:pt>
                <c:pt idx="5">
                  <c:v>23.4</c:v>
                </c:pt>
                <c:pt idx="6">
                  <c:v>28.8</c:v>
                </c:pt>
                <c:pt idx="7">
                  <c:v>28.8</c:v>
                </c:pt>
                <c:pt idx="8">
                  <c:v>25.9</c:v>
                </c:pt>
                <c:pt idx="9">
                  <c:v>18.7</c:v>
                </c:pt>
                <c:pt idx="10">
                  <c:v>10.6</c:v>
                </c:pt>
                <c:pt idx="11">
                  <c:v>6.6</c:v>
                </c:pt>
              </c:numCache>
            </c:numRef>
          </c:val>
          <c:smooth val="0"/>
          <c:extLst>
            <c:ext xmlns:c16="http://schemas.microsoft.com/office/drawing/2014/chart" uri="{C3380CC4-5D6E-409C-BE32-E72D297353CC}">
              <c16:uniqueId val="{00000008-57EE-442C-9F9C-047AAB55E6F6}"/>
            </c:ext>
          </c:extLst>
        </c:ser>
        <c:dLbls>
          <c:showLegendKey val="0"/>
          <c:showVal val="0"/>
          <c:showCatName val="0"/>
          <c:showSerName val="0"/>
          <c:showPercent val="0"/>
          <c:showBubbleSize val="0"/>
        </c:dLbls>
        <c:marker val="1"/>
        <c:smooth val="0"/>
        <c:axId val="3"/>
        <c:axId val="4"/>
      </c:lineChart>
      <c:dateAx>
        <c:axId val="1452830303"/>
        <c:scaling>
          <c:orientation val="minMax"/>
        </c:scaling>
        <c:delete val="0"/>
        <c:axPos val="b"/>
        <c:numFmt formatCode="yyyy/m/d" sourceLinked="0"/>
        <c:majorTickMark val="out"/>
        <c:minorTickMark val="none"/>
        <c:tickLblPos val="nextTo"/>
        <c:txPr>
          <a:bodyPr rot="0" vert="eaVert"/>
          <a:lstStyle/>
          <a:p>
            <a:pPr>
              <a:defRPr/>
            </a:pPr>
            <a:endParaRPr lang="ja-JP"/>
          </a:p>
        </c:txPr>
        <c:crossAx val="1"/>
        <c:crosses val="autoZero"/>
        <c:auto val="0"/>
        <c:lblOffset val="100"/>
        <c:baseTimeUnit val="days"/>
      </c:dateAx>
      <c:valAx>
        <c:axId val="1"/>
        <c:scaling>
          <c:orientation val="minMax"/>
        </c:scaling>
        <c:delete val="0"/>
        <c:axPos val="l"/>
        <c:majorGridlines/>
        <c:numFmt formatCode="0.0_ " sourceLinked="1"/>
        <c:majorTickMark val="out"/>
        <c:minorTickMark val="none"/>
        <c:tickLblPos val="nextTo"/>
        <c:crossAx val="1452830303"/>
        <c:crossesAt val="1"/>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crossAx val="3"/>
        <c:crosses val="max"/>
        <c:crossBetween val="between"/>
      </c:valAx>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i="0" u="none" strike="noStrike" baseline="0">
                <a:solidFill>
                  <a:srgbClr val="000000"/>
                </a:solidFill>
                <a:latin typeface="ＭＳ Ｐゴシック"/>
                <a:ea typeface="ＭＳ Ｐゴシック"/>
                <a:cs typeface="ＭＳ Ｐゴシック"/>
              </a:defRPr>
            </a:pPr>
            <a:r>
              <a:rPr lang="ja-JP" altLang="en-US">
                <a:latin typeface="+mn-ea"/>
                <a:ea typeface="+mn-ea"/>
              </a:rPr>
              <a:t>人口推移と増加率</a:t>
            </a:r>
          </a:p>
        </c:rich>
      </c:tx>
      <c:layout>
        <c:manualLayout>
          <c:xMode val="edge"/>
          <c:yMode val="edge"/>
          <c:x val="0.36791191614882135"/>
          <c:y val="2.9820979979841698E-2"/>
        </c:manualLayout>
      </c:layout>
      <c:overlay val="0"/>
      <c:spPr>
        <a:noFill/>
        <a:ln w="25400">
          <a:noFill/>
        </a:ln>
      </c:spPr>
    </c:title>
    <c:autoTitleDeleted val="0"/>
    <c:plotArea>
      <c:layout>
        <c:manualLayout>
          <c:layoutTarget val="inner"/>
          <c:xMode val="edge"/>
          <c:yMode val="edge"/>
          <c:x val="0.12724775140440142"/>
          <c:y val="0.20278330019880716"/>
          <c:w val="0.81327910680204385"/>
          <c:h val="0.71968190854870773"/>
        </c:manualLayout>
      </c:layout>
      <c:barChart>
        <c:barDir val="col"/>
        <c:grouping val="clustered"/>
        <c:varyColors val="0"/>
        <c:ser>
          <c:idx val="1"/>
          <c:order val="0"/>
          <c:tx>
            <c:strRef>
              <c:f>人口!$Q$4</c:f>
              <c:strCache>
                <c:ptCount val="1"/>
                <c:pt idx="0">
                  <c:v>人口</c:v>
                </c:pt>
              </c:strCache>
            </c:strRef>
          </c:tx>
          <c:spPr>
            <a:gradFill rotWithShape="0">
              <a:gsLst>
                <a:gs pos="0">
                  <a:srgbClr val="FF0000"/>
                </a:gs>
                <a:gs pos="100000">
                  <a:srgbClr val="FF0000">
                    <a:gamma/>
                    <a:tint val="39216"/>
                    <a:invGamma/>
                  </a:srgbClr>
                </a:gs>
              </a:gsLst>
              <a:lin ang="0" scaled="1"/>
            </a:gradFill>
            <a:ln w="12700">
              <a:solidFill>
                <a:srgbClr val="000000"/>
              </a:solidFill>
              <a:prstDash val="solid"/>
            </a:ln>
            <a:effectLst>
              <a:outerShdw dist="35921" dir="2700000" algn="br">
                <a:srgbClr val="000000"/>
              </a:outerShdw>
            </a:effectLst>
          </c:spPr>
          <c:invertIfNegative val="0"/>
          <c:dLbls>
            <c:dLbl>
              <c:idx val="9"/>
              <c:layout>
                <c:manualLayout>
                  <c:x val="-1.2882298847640782E-16"/>
                  <c:y val="0.36579348058629846"/>
                </c:manualLayout>
              </c:layout>
              <c:numFmt formatCode="_-* #,##0_-;\-* #,##0_-;_-* &quot;-&quot;_-;_-@_-" sourceLinked="0"/>
              <c:spPr>
                <a:solidFill>
                  <a:srgbClr val="FFFFFF"/>
                </a:solid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CA-4D59-A16B-8D6644248D01}"/>
                </c:ext>
              </c:extLst>
            </c:dLbl>
            <c:dLbl>
              <c:idx val="10"/>
              <c:layout>
                <c:manualLayout>
                  <c:x val="2.4535668219336907E-3"/>
                  <c:y val="0.35983698856728397"/>
                </c:manualLayout>
              </c:layout>
              <c:numFmt formatCode="_-* #,##0_-;\-* #,##0_-;_-* &quot;-&quot;_-;_-@_-" sourceLinked="0"/>
              <c:spPr>
                <a:solidFill>
                  <a:srgbClr val="FFFFFF"/>
                </a:solid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CA-4D59-A16B-8D6644248D01}"/>
                </c:ext>
              </c:extLst>
            </c:dLbl>
            <c:dLbl>
              <c:idx val="12"/>
              <c:layout>
                <c:manualLayout>
                  <c:x val="1.8413995332414662E-3"/>
                  <c:y val="0.36388926966371493"/>
                </c:manualLayout>
              </c:layout>
              <c:numFmt formatCode="_-* #,##0_-;\-* #,##0_-;_-* &quot;-&quot;_-;_-@_-" sourceLinked="0"/>
              <c:spPr>
                <a:solidFill>
                  <a:srgbClr val="FFFFFF"/>
                </a:solid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CA-4D59-A16B-8D6644248D01}"/>
                </c:ext>
              </c:extLst>
            </c:dLbl>
            <c:numFmt formatCode="_-* #,##0_-;\-* #,##0_-;_-* &quot;-&quot;_-;_-@_-" sourceLinked="0"/>
            <c:spPr>
              <a:solidFill>
                <a:srgbClr val="FFFFFF"/>
              </a:solidFill>
              <a:ln w="25400">
                <a:noFill/>
              </a:ln>
            </c:spPr>
            <c:txPr>
              <a:bodyPr wrap="square" lIns="38100" tIns="19050" rIns="38100" bIns="19050" anchor="ctr">
                <a:spAutoFit/>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人口!$P$8:$P$18</c:f>
              <c:strCache>
                <c:ptCount val="11"/>
                <c:pt idx="0">
                  <c:v>昭和
45年</c:v>
                </c:pt>
                <c:pt idx="1">
                  <c:v>昭和
50年</c:v>
                </c:pt>
                <c:pt idx="2">
                  <c:v>昭和
55年</c:v>
                </c:pt>
                <c:pt idx="3">
                  <c:v>昭和
60年</c:v>
                </c:pt>
                <c:pt idx="4">
                  <c:v>平成
２年</c:v>
                </c:pt>
                <c:pt idx="5">
                  <c:v>平成
７年</c:v>
                </c:pt>
                <c:pt idx="6">
                  <c:v>平成
12年</c:v>
                </c:pt>
                <c:pt idx="7">
                  <c:v>平成
17年</c:v>
                </c:pt>
                <c:pt idx="8">
                  <c:v>平成
22年</c:v>
                </c:pt>
                <c:pt idx="9">
                  <c:v>平成
27年</c:v>
                </c:pt>
                <c:pt idx="10">
                  <c:v>令和
2年</c:v>
                </c:pt>
              </c:strCache>
            </c:strRef>
          </c:cat>
          <c:val>
            <c:numRef>
              <c:f>人口!$Q$8:$Q$18</c:f>
              <c:numCache>
                <c:formatCode>#,##0_);[Red]\(#,##0\)</c:formatCode>
                <c:ptCount val="11"/>
                <c:pt idx="0">
                  <c:v>52171</c:v>
                </c:pt>
                <c:pt idx="1">
                  <c:v>60087</c:v>
                </c:pt>
                <c:pt idx="2">
                  <c:v>70772</c:v>
                </c:pt>
                <c:pt idx="3">
                  <c:v>74617</c:v>
                </c:pt>
                <c:pt idx="4">
                  <c:v>77730</c:v>
                </c:pt>
                <c:pt idx="5">
                  <c:v>79488</c:v>
                </c:pt>
                <c:pt idx="6">
                  <c:v>80669</c:v>
                </c:pt>
                <c:pt idx="7">
                  <c:v>80610</c:v>
                </c:pt>
                <c:pt idx="8">
                  <c:v>81738</c:v>
                </c:pt>
                <c:pt idx="9">
                  <c:v>81312</c:v>
                </c:pt>
                <c:pt idx="10">
                  <c:v>81122</c:v>
                </c:pt>
              </c:numCache>
            </c:numRef>
          </c:val>
          <c:extLst>
            <c:ext xmlns:c16="http://schemas.microsoft.com/office/drawing/2014/chart" uri="{C3380CC4-5D6E-409C-BE32-E72D297353CC}">
              <c16:uniqueId val="{00000003-8FCA-4D59-A16B-8D6644248D01}"/>
            </c:ext>
          </c:extLst>
        </c:ser>
        <c:dLbls>
          <c:showLegendKey val="0"/>
          <c:showVal val="0"/>
          <c:showCatName val="0"/>
          <c:showSerName val="0"/>
          <c:showPercent val="0"/>
          <c:showBubbleSize val="0"/>
        </c:dLbls>
        <c:gapWidth val="30"/>
        <c:overlap val="100"/>
        <c:axId val="1451509199"/>
        <c:axId val="1"/>
      </c:barChart>
      <c:lineChart>
        <c:grouping val="standard"/>
        <c:varyColors val="0"/>
        <c:ser>
          <c:idx val="2"/>
          <c:order val="1"/>
          <c:tx>
            <c:strRef>
              <c:f>人口!$T$4</c:f>
              <c:strCache>
                <c:ptCount val="1"/>
                <c:pt idx="0">
                  <c:v>増加率</c:v>
                </c:pt>
              </c:strCache>
            </c:strRef>
          </c:tx>
          <c:spPr>
            <a:ln w="12700">
              <a:solidFill>
                <a:srgbClr val="0000FF"/>
              </a:solidFill>
              <a:prstDash val="solid"/>
            </a:ln>
          </c:spPr>
          <c:marker>
            <c:symbol val="circle"/>
            <c:size val="8"/>
            <c:spPr>
              <a:solidFill>
                <a:srgbClr val="0000FF"/>
              </a:solidFill>
              <a:ln>
                <a:solidFill>
                  <a:srgbClr val="0000FF"/>
                </a:solidFill>
                <a:prstDash val="solid"/>
              </a:ln>
            </c:spPr>
          </c:marker>
          <c:dLbls>
            <c:dLbl>
              <c:idx val="1"/>
              <c:layout>
                <c:manualLayout>
                  <c:x val="-3.1620553359683827E-2"/>
                  <c:y val="4.5062955599734923E-2"/>
                </c:manualLayout>
              </c:layout>
              <c:spPr>
                <a:solidFill>
                  <a:schemeClr val="accent1">
                    <a:lumMod val="40000"/>
                    <a:lumOff val="60000"/>
                  </a:schemeClr>
                </a:solid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CA-4D59-A16B-8D6644248D01}"/>
                </c:ext>
              </c:extLst>
            </c:dLbl>
            <c:dLbl>
              <c:idx val="2"/>
              <c:layout>
                <c:manualLayout>
                  <c:x val="-3.1620553359683792E-2"/>
                  <c:y val="5.5666003976143144E-2"/>
                </c:manualLayout>
              </c:layout>
              <c:spPr>
                <a:solidFill>
                  <a:schemeClr val="accent1">
                    <a:lumMod val="40000"/>
                    <a:lumOff val="60000"/>
                  </a:schemeClr>
                </a:solid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CA-4D59-A16B-8D6644248D01}"/>
                </c:ext>
              </c:extLst>
            </c:dLbl>
            <c:dLbl>
              <c:idx val="3"/>
              <c:layout>
                <c:manualLayout>
                  <c:x val="-2.9863855950812472E-2"/>
                  <c:y val="5.5666003976143047E-2"/>
                </c:manualLayout>
              </c:layout>
              <c:spPr>
                <a:solidFill>
                  <a:schemeClr val="accent1">
                    <a:lumMod val="40000"/>
                    <a:lumOff val="60000"/>
                  </a:schemeClr>
                </a:solid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CA-4D59-A16B-8D6644248D01}"/>
                </c:ext>
              </c:extLst>
            </c:dLbl>
            <c:dLbl>
              <c:idx val="4"/>
              <c:layout>
                <c:manualLayout>
                  <c:x val="-2.8107158541941152E-2"/>
                  <c:y val="-4.5062955599734972E-2"/>
                </c:manualLayout>
              </c:layout>
              <c:spPr>
                <a:solidFill>
                  <a:schemeClr val="accent1">
                    <a:lumMod val="40000"/>
                    <a:lumOff val="60000"/>
                  </a:schemeClr>
                </a:solid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CA-4D59-A16B-8D6644248D01}"/>
                </c:ext>
              </c:extLst>
            </c:dLbl>
            <c:dLbl>
              <c:idx val="5"/>
              <c:layout>
                <c:manualLayout>
                  <c:x val="-2.6350461133069828E-2"/>
                  <c:y val="-4.2412193505632967E-2"/>
                </c:manualLayout>
              </c:layout>
              <c:spPr>
                <a:solidFill>
                  <a:schemeClr val="accent1">
                    <a:lumMod val="40000"/>
                    <a:lumOff val="60000"/>
                  </a:schemeClr>
                </a:solid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CA-4D59-A16B-8D6644248D01}"/>
                </c:ext>
              </c:extLst>
            </c:dLbl>
            <c:dLbl>
              <c:idx val="6"/>
              <c:layout>
                <c:manualLayout>
                  <c:x val="-2.6350461133069956E-2"/>
                  <c:y val="-4.241219350563287E-2"/>
                </c:manualLayout>
              </c:layout>
              <c:spPr>
                <a:solidFill>
                  <a:schemeClr val="accent1">
                    <a:lumMod val="40000"/>
                    <a:lumOff val="60000"/>
                  </a:schemeClr>
                </a:solid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CA-4D59-A16B-8D6644248D01}"/>
                </c:ext>
              </c:extLst>
            </c:dLbl>
            <c:dLbl>
              <c:idx val="7"/>
              <c:layout>
                <c:manualLayout>
                  <c:x val="-3.337725076855512E-2"/>
                  <c:y val="-4.5062955599734923E-2"/>
                </c:manualLayout>
              </c:layout>
              <c:spPr>
                <a:solidFill>
                  <a:schemeClr val="accent1">
                    <a:lumMod val="40000"/>
                    <a:lumOff val="60000"/>
                  </a:schemeClr>
                </a:solid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CA-4D59-A16B-8D6644248D01}"/>
                </c:ext>
              </c:extLst>
            </c:dLbl>
            <c:dLbl>
              <c:idx val="8"/>
              <c:layout>
                <c:manualLayout>
                  <c:x val="-3.3377250768555244E-2"/>
                  <c:y val="-3.9761431411530816E-2"/>
                </c:manualLayout>
              </c:layout>
              <c:spPr>
                <a:solidFill>
                  <a:schemeClr val="accent1">
                    <a:lumMod val="40000"/>
                    <a:lumOff val="60000"/>
                  </a:schemeClr>
                </a:solid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CA-4D59-A16B-8D6644248D01}"/>
                </c:ext>
              </c:extLst>
            </c:dLbl>
            <c:dLbl>
              <c:idx val="9"/>
              <c:layout>
                <c:manualLayout>
                  <c:x val="-3.513394817742644E-2"/>
                  <c:y val="-4.5062955599734923E-2"/>
                </c:manualLayout>
              </c:layout>
              <c:spPr>
                <a:solidFill>
                  <a:schemeClr val="accent1">
                    <a:lumMod val="40000"/>
                    <a:lumOff val="60000"/>
                  </a:schemeClr>
                </a:solid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CA-4D59-A16B-8D6644248D01}"/>
                </c:ext>
              </c:extLst>
            </c:dLbl>
            <c:dLbl>
              <c:idx val="10"/>
              <c:layout>
                <c:manualLayout>
                  <c:x val="-3.689064558629776E-2"/>
                  <c:y val="-5.3015241882041181E-2"/>
                </c:manualLayout>
              </c:layout>
              <c:spPr>
                <a:solidFill>
                  <a:schemeClr val="accent1">
                    <a:lumMod val="40000"/>
                    <a:lumOff val="60000"/>
                  </a:schemeClr>
                </a:solid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CA-4D59-A16B-8D6644248D01}"/>
                </c:ext>
              </c:extLst>
            </c:dLbl>
            <c:dLbl>
              <c:idx val="11"/>
              <c:layout>
                <c:manualLayout>
                  <c:x val="-2.9863855950812472E-2"/>
                  <c:y val="-6.0967528164347251E-2"/>
                </c:manualLayout>
              </c:layout>
              <c:spPr>
                <a:solidFill>
                  <a:schemeClr val="accent1">
                    <a:lumMod val="40000"/>
                    <a:lumOff val="60000"/>
                  </a:schemeClr>
                </a:solid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CA-4D59-A16B-8D6644248D01}"/>
                </c:ext>
              </c:extLst>
            </c:dLbl>
            <c:dLbl>
              <c:idx val="12"/>
              <c:layout>
                <c:manualLayout>
                  <c:x val="-3.1620553359683924E-2"/>
                  <c:y val="-6.0967528164347348E-2"/>
                </c:manualLayout>
              </c:layout>
              <c:spPr>
                <a:solidFill>
                  <a:schemeClr val="accent1">
                    <a:lumMod val="40000"/>
                    <a:lumOff val="60000"/>
                  </a:schemeClr>
                </a:solid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CA-4D59-A16B-8D6644248D01}"/>
                </c:ext>
              </c:extLst>
            </c:dLbl>
            <c:dLbl>
              <c:idx val="13"/>
              <c:layout>
                <c:manualLayout>
                  <c:x val="-3.1620553359683792E-2"/>
                  <c:y val="-4.7713717693836977E-2"/>
                </c:manualLayout>
              </c:layout>
              <c:spPr>
                <a:solidFill>
                  <a:schemeClr val="accent1">
                    <a:lumMod val="40000"/>
                    <a:lumOff val="60000"/>
                  </a:schemeClr>
                </a:solid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CA-4D59-A16B-8D6644248D01}"/>
                </c:ext>
              </c:extLst>
            </c:dLbl>
            <c:spPr>
              <a:solidFill>
                <a:schemeClr val="accent1">
                  <a:lumMod val="40000"/>
                  <a:lumOff val="60000"/>
                </a:schemeClr>
              </a:solid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人口!$P$8:$P$18</c:f>
              <c:strCache>
                <c:ptCount val="11"/>
                <c:pt idx="0">
                  <c:v>昭和
45年</c:v>
                </c:pt>
                <c:pt idx="1">
                  <c:v>昭和
50年</c:v>
                </c:pt>
                <c:pt idx="2">
                  <c:v>昭和
55年</c:v>
                </c:pt>
                <c:pt idx="3">
                  <c:v>昭和
60年</c:v>
                </c:pt>
                <c:pt idx="4">
                  <c:v>平成
２年</c:v>
                </c:pt>
                <c:pt idx="5">
                  <c:v>平成
７年</c:v>
                </c:pt>
                <c:pt idx="6">
                  <c:v>平成
12年</c:v>
                </c:pt>
                <c:pt idx="7">
                  <c:v>平成
17年</c:v>
                </c:pt>
                <c:pt idx="8">
                  <c:v>平成
22年</c:v>
                </c:pt>
                <c:pt idx="9">
                  <c:v>平成
27年</c:v>
                </c:pt>
                <c:pt idx="10">
                  <c:v>令和
2年</c:v>
                </c:pt>
              </c:strCache>
            </c:strRef>
          </c:cat>
          <c:val>
            <c:numRef>
              <c:f>人口!$T$8:$T$18</c:f>
              <c:numCache>
                <c:formatCode>0.0_ </c:formatCode>
                <c:ptCount val="11"/>
                <c:pt idx="0">
                  <c:v>-0.4655155966803437</c:v>
                </c:pt>
                <c:pt idx="1">
                  <c:v>15.173180502578054</c:v>
                </c:pt>
                <c:pt idx="2">
                  <c:v>17.782548637808503</c:v>
                </c:pt>
                <c:pt idx="3">
                  <c:v>5.4329395806250957</c:v>
                </c:pt>
                <c:pt idx="4">
                  <c:v>4.1719715346368869</c:v>
                </c:pt>
                <c:pt idx="5">
                  <c:v>2.2616750289463639</c:v>
                </c:pt>
                <c:pt idx="6">
                  <c:v>1.4857588566827618</c:v>
                </c:pt>
                <c:pt idx="7">
                  <c:v>-7.313838029477937E-2</c:v>
                </c:pt>
                <c:pt idx="8">
                  <c:v>1.3993301079270548</c:v>
                </c:pt>
                <c:pt idx="9">
                  <c:v>-0.52117742053879867</c:v>
                </c:pt>
                <c:pt idx="10">
                  <c:v>-0.23366784730420864</c:v>
                </c:pt>
              </c:numCache>
            </c:numRef>
          </c:val>
          <c:smooth val="0"/>
          <c:extLst>
            <c:ext xmlns:c16="http://schemas.microsoft.com/office/drawing/2014/chart" uri="{C3380CC4-5D6E-409C-BE32-E72D297353CC}">
              <c16:uniqueId val="{00000011-8FCA-4D59-A16B-8D6644248D01}"/>
            </c:ext>
          </c:extLst>
        </c:ser>
        <c:dLbls>
          <c:showLegendKey val="0"/>
          <c:showVal val="0"/>
          <c:showCatName val="0"/>
          <c:showSerName val="0"/>
          <c:showPercent val="0"/>
          <c:showBubbleSize val="0"/>
        </c:dLbls>
        <c:marker val="1"/>
        <c:smooth val="0"/>
        <c:axId val="3"/>
        <c:axId val="4"/>
      </c:lineChart>
      <c:catAx>
        <c:axId val="1451509199"/>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900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ＭＳ Ｐゴシック"/>
                    <a:ea typeface="ＭＳ Ｐゴシック"/>
                    <a:cs typeface="ＭＳ Ｐゴシック"/>
                  </a:defRPr>
                </a:pPr>
                <a:r>
                  <a:rPr lang="ja-JP" altLang="en-US"/>
                  <a:t>（人）</a:t>
                </a:r>
              </a:p>
            </c:rich>
          </c:tx>
          <c:layout>
            <c:manualLayout>
              <c:xMode val="edge"/>
              <c:yMode val="edge"/>
              <c:x val="0.10373464186541899"/>
              <c:y val="0.13717691721283379"/>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451509199"/>
        <c:crosses val="autoZero"/>
        <c:crossBetween val="between"/>
      </c:valAx>
      <c:catAx>
        <c:axId val="3"/>
        <c:scaling>
          <c:orientation val="minMax"/>
        </c:scaling>
        <c:delete val="1"/>
        <c:axPos val="b"/>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a:t>（％）</a:t>
                </a:r>
              </a:p>
            </c:rich>
          </c:tx>
          <c:layout>
            <c:manualLayout>
              <c:xMode val="edge"/>
              <c:yMode val="edge"/>
              <c:x val="0.94329311602848065"/>
              <c:y val="0.14115311609440631"/>
            </c:manualLayout>
          </c:layout>
          <c:overlay val="0"/>
          <c:spPr>
            <a:noFill/>
            <a:ln w="25400">
              <a:noFill/>
            </a:ln>
          </c:spPr>
        </c:title>
        <c:numFmt formatCode="General" sourceLinked="1"/>
        <c:majorTickMark val="out"/>
        <c:minorTickMark val="none"/>
        <c:tickLblPos val="nextTo"/>
        <c:crossAx val="4"/>
        <c:crosses val="autoZero"/>
        <c:auto val="0"/>
        <c:lblAlgn val="ctr"/>
        <c:lblOffset val="100"/>
        <c:noMultiLvlLbl val="0"/>
      </c:catAx>
      <c:valAx>
        <c:axId val="4"/>
        <c:scaling>
          <c:orientation val="minMax"/>
          <c:min val="-20"/>
        </c:scaling>
        <c:delete val="0"/>
        <c:axPos val="r"/>
        <c:numFmt formatCode="0.0_ "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25400">
          <a:noFill/>
        </a:ln>
      </c:spPr>
    </c:plotArea>
    <c:legend>
      <c:legendPos val="r"/>
      <c:layout>
        <c:manualLayout>
          <c:xMode val="edge"/>
          <c:yMode val="edge"/>
          <c:x val="0.18309766615141487"/>
          <c:y val="9.211401206428145E-2"/>
          <c:w val="0.1438452999699148"/>
          <c:h val="9.741554235545117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i="0" u="none" strike="noStrike" baseline="0">
                <a:solidFill>
                  <a:srgbClr val="000000"/>
                </a:solidFill>
                <a:latin typeface="ＭＳ Ｐゴシック"/>
                <a:ea typeface="ＭＳ Ｐゴシック"/>
                <a:cs typeface="ＭＳ Ｐゴシック"/>
              </a:defRPr>
            </a:pPr>
            <a:r>
              <a:rPr lang="ja-JP" altLang="en-US">
                <a:latin typeface="+mn-ea"/>
                <a:ea typeface="+mn-ea"/>
              </a:rPr>
              <a:t>将来推計人口指数</a:t>
            </a:r>
          </a:p>
        </c:rich>
      </c:tx>
      <c:layout>
        <c:manualLayout>
          <c:xMode val="edge"/>
          <c:yMode val="edge"/>
          <c:x val="0.36300416177259609"/>
          <c:y val="2.8195487192007974E-2"/>
        </c:manualLayout>
      </c:layout>
      <c:overlay val="0"/>
      <c:spPr>
        <a:noFill/>
        <a:ln w="25400">
          <a:noFill/>
        </a:ln>
      </c:spPr>
    </c:title>
    <c:autoTitleDeleted val="0"/>
    <c:plotArea>
      <c:layout>
        <c:manualLayout>
          <c:layoutTarget val="inner"/>
          <c:xMode val="edge"/>
          <c:yMode val="edge"/>
          <c:x val="0.19943820224719111"/>
          <c:y val="0.17354929493128951"/>
          <c:w val="0.76123595505618002"/>
          <c:h val="0.54984002474975802"/>
        </c:manualLayout>
      </c:layout>
      <c:lineChart>
        <c:grouping val="standard"/>
        <c:varyColors val="0"/>
        <c:ser>
          <c:idx val="0"/>
          <c:order val="0"/>
          <c:tx>
            <c:strRef>
              <c:f>人口ピラミッド!$Q$36</c:f>
              <c:strCache>
                <c:ptCount val="1"/>
                <c:pt idx="0">
                  <c:v>近江八幡市</c:v>
                </c:pt>
              </c:strCache>
            </c:strRef>
          </c:tx>
          <c:spPr>
            <a:ln w="25400">
              <a:solidFill>
                <a:srgbClr val="FF0000"/>
              </a:solidFill>
              <a:prstDash val="solid"/>
            </a:ln>
          </c:spPr>
          <c:marker>
            <c:symbol val="diamond"/>
            <c:size val="11"/>
            <c:spPr>
              <a:solidFill>
                <a:srgbClr val="FF0000"/>
              </a:solidFill>
              <a:ln>
                <a:solidFill>
                  <a:srgbClr val="FF0000"/>
                </a:solidFill>
                <a:prstDash val="solid"/>
              </a:ln>
            </c:spPr>
          </c:marker>
          <c:cat>
            <c:strRef>
              <c:f>人口ピラミッド!$P$37:$P$43</c:f>
              <c:strCache>
                <c:ptCount val="7"/>
                <c:pt idx="0">
                  <c:v>2020年</c:v>
                </c:pt>
                <c:pt idx="1">
                  <c:v>2025年</c:v>
                </c:pt>
                <c:pt idx="2">
                  <c:v>2030年</c:v>
                </c:pt>
                <c:pt idx="3">
                  <c:v>2035年</c:v>
                </c:pt>
                <c:pt idx="4">
                  <c:v>2040年</c:v>
                </c:pt>
                <c:pt idx="5">
                  <c:v>2045年</c:v>
                </c:pt>
                <c:pt idx="6">
                  <c:v>2050年</c:v>
                </c:pt>
              </c:strCache>
            </c:strRef>
          </c:cat>
          <c:val>
            <c:numRef>
              <c:f>人口ピラミッド!$Q$37:$Q$43</c:f>
              <c:numCache>
                <c:formatCode>#,##0.0;[Red]\-#,##0.0</c:formatCode>
                <c:ptCount val="7"/>
                <c:pt idx="0">
                  <c:v>100</c:v>
                </c:pt>
                <c:pt idx="1">
                  <c:v>98.3</c:v>
                </c:pt>
                <c:pt idx="2">
                  <c:v>96.3</c:v>
                </c:pt>
                <c:pt idx="3">
                  <c:v>93.7</c:v>
                </c:pt>
                <c:pt idx="4">
                  <c:v>90.8</c:v>
                </c:pt>
                <c:pt idx="5">
                  <c:v>87.9</c:v>
                </c:pt>
                <c:pt idx="6">
                  <c:v>85.1</c:v>
                </c:pt>
              </c:numCache>
            </c:numRef>
          </c:val>
          <c:smooth val="0"/>
          <c:extLst>
            <c:ext xmlns:c16="http://schemas.microsoft.com/office/drawing/2014/chart" uri="{C3380CC4-5D6E-409C-BE32-E72D297353CC}">
              <c16:uniqueId val="{00000000-C93C-47C1-A87F-02E0FE1B7D09}"/>
            </c:ext>
          </c:extLst>
        </c:ser>
        <c:ser>
          <c:idx val="1"/>
          <c:order val="1"/>
          <c:tx>
            <c:strRef>
              <c:f>人口ピラミッド!$R$36</c:f>
              <c:strCache>
                <c:ptCount val="1"/>
                <c:pt idx="0">
                  <c:v>滋賀県</c:v>
                </c:pt>
              </c:strCache>
            </c:strRef>
          </c:tx>
          <c:spPr>
            <a:ln w="12700">
              <a:solidFill>
                <a:srgbClr val="FF6600"/>
              </a:solidFill>
              <a:prstDash val="sysDash"/>
            </a:ln>
          </c:spPr>
          <c:marker>
            <c:symbol val="circle"/>
            <c:size val="9"/>
            <c:spPr>
              <a:solidFill>
                <a:srgbClr val="FF00FF"/>
              </a:solidFill>
              <a:ln>
                <a:solidFill>
                  <a:srgbClr val="FF00FF"/>
                </a:solidFill>
                <a:prstDash val="solid"/>
              </a:ln>
            </c:spPr>
          </c:marker>
          <c:cat>
            <c:strRef>
              <c:f>人口ピラミッド!$P$37:$P$43</c:f>
              <c:strCache>
                <c:ptCount val="7"/>
                <c:pt idx="0">
                  <c:v>2020年</c:v>
                </c:pt>
                <c:pt idx="1">
                  <c:v>2025年</c:v>
                </c:pt>
                <c:pt idx="2">
                  <c:v>2030年</c:v>
                </c:pt>
                <c:pt idx="3">
                  <c:v>2035年</c:v>
                </c:pt>
                <c:pt idx="4">
                  <c:v>2040年</c:v>
                </c:pt>
                <c:pt idx="5">
                  <c:v>2045年</c:v>
                </c:pt>
                <c:pt idx="6">
                  <c:v>2050年</c:v>
                </c:pt>
              </c:strCache>
            </c:strRef>
          </c:cat>
          <c:val>
            <c:numRef>
              <c:f>人口ピラミッド!$R$37:$R$43</c:f>
              <c:numCache>
                <c:formatCode>#,##0.0;[Red]\-#,##0.0</c:formatCode>
                <c:ptCount val="7"/>
                <c:pt idx="0">
                  <c:v>100</c:v>
                </c:pt>
                <c:pt idx="1">
                  <c:v>99</c:v>
                </c:pt>
                <c:pt idx="2">
                  <c:v>97.3</c:v>
                </c:pt>
                <c:pt idx="3">
                  <c:v>95.2</c:v>
                </c:pt>
                <c:pt idx="4">
                  <c:v>92.6</c:v>
                </c:pt>
                <c:pt idx="5">
                  <c:v>89.7</c:v>
                </c:pt>
                <c:pt idx="6">
                  <c:v>86.5</c:v>
                </c:pt>
              </c:numCache>
            </c:numRef>
          </c:val>
          <c:smooth val="0"/>
          <c:extLst>
            <c:ext xmlns:c16="http://schemas.microsoft.com/office/drawing/2014/chart" uri="{C3380CC4-5D6E-409C-BE32-E72D297353CC}">
              <c16:uniqueId val="{00000001-C93C-47C1-A87F-02E0FE1B7D09}"/>
            </c:ext>
          </c:extLst>
        </c:ser>
        <c:ser>
          <c:idx val="2"/>
          <c:order val="2"/>
          <c:tx>
            <c:strRef>
              <c:f>人口ピラミッド!$S$36</c:f>
              <c:strCache>
                <c:ptCount val="1"/>
                <c:pt idx="0">
                  <c:v>全国</c:v>
                </c:pt>
              </c:strCache>
            </c:strRef>
          </c:tx>
          <c:spPr>
            <a:ln w="12700">
              <a:solidFill>
                <a:srgbClr val="0000FF"/>
              </a:solidFill>
              <a:prstDash val="lgDash"/>
            </a:ln>
          </c:spPr>
          <c:marker>
            <c:symbol val="square"/>
            <c:size val="8"/>
            <c:spPr>
              <a:solidFill>
                <a:srgbClr val="000080"/>
              </a:solidFill>
              <a:ln>
                <a:solidFill>
                  <a:srgbClr val="000080"/>
                </a:solidFill>
                <a:prstDash val="solid"/>
              </a:ln>
            </c:spPr>
          </c:marker>
          <c:cat>
            <c:strRef>
              <c:f>人口ピラミッド!$P$37:$P$43</c:f>
              <c:strCache>
                <c:ptCount val="7"/>
                <c:pt idx="0">
                  <c:v>2020年</c:v>
                </c:pt>
                <c:pt idx="1">
                  <c:v>2025年</c:v>
                </c:pt>
                <c:pt idx="2">
                  <c:v>2030年</c:v>
                </c:pt>
                <c:pt idx="3">
                  <c:v>2035年</c:v>
                </c:pt>
                <c:pt idx="4">
                  <c:v>2040年</c:v>
                </c:pt>
                <c:pt idx="5">
                  <c:v>2045年</c:v>
                </c:pt>
                <c:pt idx="6">
                  <c:v>2050年</c:v>
                </c:pt>
              </c:strCache>
            </c:strRef>
          </c:cat>
          <c:val>
            <c:numRef>
              <c:f>人口ピラミッド!$S$37:$S$43</c:f>
              <c:numCache>
                <c:formatCode>#,##0.0;[Red]\-#,##0.0</c:formatCode>
                <c:ptCount val="7"/>
                <c:pt idx="0">
                  <c:v>100</c:v>
                </c:pt>
                <c:pt idx="1">
                  <c:v>97.7</c:v>
                </c:pt>
                <c:pt idx="2">
                  <c:v>95.2</c:v>
                </c:pt>
                <c:pt idx="3">
                  <c:v>92.5</c:v>
                </c:pt>
                <c:pt idx="4">
                  <c:v>89.4</c:v>
                </c:pt>
                <c:pt idx="5">
                  <c:v>86.3</c:v>
                </c:pt>
                <c:pt idx="6">
                  <c:v>83</c:v>
                </c:pt>
              </c:numCache>
            </c:numRef>
          </c:val>
          <c:smooth val="0"/>
          <c:extLst>
            <c:ext xmlns:c16="http://schemas.microsoft.com/office/drawing/2014/chart" uri="{C3380CC4-5D6E-409C-BE32-E72D297353CC}">
              <c16:uniqueId val="{00000002-C93C-47C1-A87F-02E0FE1B7D09}"/>
            </c:ext>
          </c:extLst>
        </c:ser>
        <c:dLbls>
          <c:showLegendKey val="0"/>
          <c:showVal val="0"/>
          <c:showCatName val="0"/>
          <c:showSerName val="0"/>
          <c:showPercent val="0"/>
          <c:showBubbleSize val="0"/>
        </c:dLbls>
        <c:marker val="1"/>
        <c:smooth val="0"/>
        <c:axId val="1451510447"/>
        <c:axId val="1"/>
      </c:lineChart>
      <c:catAx>
        <c:axId val="1451510447"/>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MarkSkip val="1"/>
        <c:noMultiLvlLbl val="0"/>
      </c:catAx>
      <c:valAx>
        <c:axId val="1"/>
        <c:scaling>
          <c:orientation val="minMax"/>
          <c:max val="106"/>
          <c:min val="77"/>
        </c:scaling>
        <c:delete val="0"/>
        <c:axPos val="l"/>
        <c:majorGridlines>
          <c:spPr>
            <a:ln w="3175">
              <a:solidFill>
                <a:srgbClr val="000000"/>
              </a:solidFill>
              <a:prstDash val="solid"/>
            </a:ln>
          </c:spPr>
        </c:majorGridlines>
        <c:title>
          <c:tx>
            <c:rich>
              <a:bodyPr rot="0" vert="horz"/>
              <a:lstStyle/>
              <a:p>
                <a:pPr algn="l">
                  <a:defRPr sz="1100" b="0" i="0" u="none" strike="noStrike" baseline="0">
                    <a:solidFill>
                      <a:srgbClr val="000000"/>
                    </a:solidFill>
                    <a:latin typeface="Yu Gothic"/>
                    <a:ea typeface="Yu Gothic"/>
                    <a:cs typeface="Yu Gothic"/>
                  </a:defRPr>
                </a:pPr>
                <a:r>
                  <a:rPr lang="ja-JP" altLang="en-US" sz="900" b="0" i="0" u="none" strike="noStrike" baseline="0">
                    <a:solidFill>
                      <a:srgbClr val="000000"/>
                    </a:solidFill>
                    <a:latin typeface="ＭＳ Ｐゴシック"/>
                    <a:ea typeface="ＭＳ Ｐゴシック"/>
                  </a:rPr>
                  <a:t>令和</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年(</a:t>
                </a:r>
                <a:r>
                  <a:rPr lang="en-US" altLang="ja-JP" sz="900" b="0" i="0" u="none" strike="noStrike" baseline="0">
                    <a:solidFill>
                      <a:srgbClr val="000000"/>
                    </a:solidFill>
                    <a:latin typeface="ＭＳ Ｐゴシック"/>
                    <a:ea typeface="ＭＳ Ｐゴシック"/>
                  </a:rPr>
                  <a:t>2020</a:t>
                </a:r>
                <a:r>
                  <a:rPr lang="ja-JP" altLang="en-US" sz="900" b="0" i="0" u="none" strike="noStrike" baseline="0">
                    <a:solidFill>
                      <a:srgbClr val="000000"/>
                    </a:solidFill>
                    <a:latin typeface="ＭＳ Ｐゴシック"/>
                    <a:ea typeface="ＭＳ Ｐゴシック"/>
                  </a:rPr>
                  <a:t>年)=100</a:t>
                </a:r>
              </a:p>
              <a:p>
                <a:pPr algn="l">
                  <a:defRPr sz="1100" b="0" i="0" u="none" strike="noStrike" baseline="0">
                    <a:solidFill>
                      <a:srgbClr val="000000"/>
                    </a:solidFill>
                    <a:latin typeface="Yu Gothic"/>
                    <a:ea typeface="Yu Gothic"/>
                    <a:cs typeface="Yu Gothic"/>
                  </a:defRPr>
                </a:pPr>
                <a:r>
                  <a:rPr lang="ja-JP" altLang="en-US" sz="900" b="0" i="0" u="none" strike="noStrike" baseline="0">
                    <a:solidFill>
                      <a:srgbClr val="000000"/>
                    </a:solidFill>
                    <a:latin typeface="ＭＳ Ｐゴシック"/>
                    <a:ea typeface="ＭＳ Ｐゴシック"/>
                  </a:rPr>
                  <a:t>とした場合</a:t>
                </a:r>
              </a:p>
            </c:rich>
          </c:tx>
          <c:layout>
            <c:manualLayout>
              <c:xMode val="edge"/>
              <c:yMode val="edge"/>
              <c:x val="3.6161453575209175E-2"/>
              <c:y val="9.0225640399601209E-2"/>
            </c:manualLayout>
          </c:layout>
          <c:overlay val="0"/>
          <c:spPr>
            <a:noFill/>
            <a:ln w="25400">
              <a:noFill/>
            </a:ln>
          </c:spPr>
        </c:title>
        <c:numFmt formatCode="#,##0.0;[Red]\-#,##0.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51510447"/>
        <c:crosses val="autoZero"/>
        <c:crossBetween val="between"/>
        <c:majorUnit val="2"/>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ＭＳ Ｐゴシック"/>
                <a:ea typeface="ＭＳ Ｐゴシック"/>
                <a:cs typeface="ＭＳ Ｐゴシック"/>
              </a:defRPr>
            </a:pPr>
            <a:endParaRPr lang="ja-JP"/>
          </a:p>
        </c:txPr>
      </c:dTable>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b="0"/>
              <a:t>男女別・年齢別人口ピラミッド</a:t>
            </a:r>
          </a:p>
        </c:rich>
      </c:tx>
      <c:overlay val="0"/>
    </c:title>
    <c:autoTitleDeleted val="0"/>
    <c:plotArea>
      <c:layout>
        <c:manualLayout>
          <c:layoutTarget val="inner"/>
          <c:xMode val="edge"/>
          <c:yMode val="edge"/>
          <c:x val="8.9298116581581183E-2"/>
          <c:y val="0.1612656028615892"/>
          <c:w val="0.79829368062900641"/>
          <c:h val="0.74453302712160963"/>
        </c:manualLayout>
      </c:layout>
      <c:barChart>
        <c:barDir val="bar"/>
        <c:grouping val="clustered"/>
        <c:varyColors val="0"/>
        <c:ser>
          <c:idx val="0"/>
          <c:order val="0"/>
          <c:tx>
            <c:strRef>
              <c:f>人口ピラミッド!$Q$5</c:f>
              <c:strCache>
                <c:ptCount val="1"/>
                <c:pt idx="0">
                  <c:v>男</c:v>
                </c:pt>
              </c:strCache>
            </c:strRef>
          </c:tx>
          <c:spPr>
            <a:solidFill>
              <a:srgbClr val="002060"/>
            </a:solidFill>
            <a:ln>
              <a:solidFill>
                <a:srgbClr val="000000"/>
              </a:solidFill>
            </a:ln>
          </c:spPr>
          <c:invertIfNegative val="0"/>
          <c:dLbls>
            <c:dLbl>
              <c:idx val="20"/>
              <c:layout>
                <c:manualLayout>
                  <c:x val="1.4421274263793949E-7"/>
                  <c:y val="2.3596961884189255E-3"/>
                </c:manualLayout>
              </c:layout>
              <c:spPr/>
              <c:txPr>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19-43A4-A9F9-165A0A97A29C}"/>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人口ピラミッド!$P$6:$P$26</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c:v>
                </c:pt>
              </c:strCache>
            </c:strRef>
          </c:cat>
          <c:val>
            <c:numRef>
              <c:f>人口ピラミッド!$Q$6:$Q$26</c:f>
              <c:numCache>
                <c:formatCode>#,##0_);[Red]\(#,##0\)</c:formatCode>
                <c:ptCount val="21"/>
                <c:pt idx="0">
                  <c:v>1595</c:v>
                </c:pt>
                <c:pt idx="1">
                  <c:v>1758</c:v>
                </c:pt>
                <c:pt idx="2">
                  <c:v>2074</c:v>
                </c:pt>
                <c:pt idx="3">
                  <c:v>2024</c:v>
                </c:pt>
                <c:pt idx="4">
                  <c:v>2086</c:v>
                </c:pt>
                <c:pt idx="5">
                  <c:v>2166</c:v>
                </c:pt>
                <c:pt idx="6">
                  <c:v>2330</c:v>
                </c:pt>
                <c:pt idx="7">
                  <c:v>2581</c:v>
                </c:pt>
                <c:pt idx="8">
                  <c:v>2668</c:v>
                </c:pt>
                <c:pt idx="9">
                  <c:v>2844</c:v>
                </c:pt>
                <c:pt idx="10">
                  <c:v>3077</c:v>
                </c:pt>
                <c:pt idx="11">
                  <c:v>2573</c:v>
                </c:pt>
                <c:pt idx="12">
                  <c:v>2264</c:v>
                </c:pt>
                <c:pt idx="13">
                  <c:v>2164</c:v>
                </c:pt>
                <c:pt idx="14">
                  <c:v>2429</c:v>
                </c:pt>
                <c:pt idx="15">
                  <c:v>2599</c:v>
                </c:pt>
                <c:pt idx="16">
                  <c:v>1645</c:v>
                </c:pt>
                <c:pt idx="17">
                  <c:v>872</c:v>
                </c:pt>
                <c:pt idx="18">
                  <c:v>347</c:v>
                </c:pt>
                <c:pt idx="19">
                  <c:v>54</c:v>
                </c:pt>
                <c:pt idx="20">
                  <c:v>8</c:v>
                </c:pt>
              </c:numCache>
            </c:numRef>
          </c:val>
          <c:extLst>
            <c:ext xmlns:c16="http://schemas.microsoft.com/office/drawing/2014/chart" uri="{C3380CC4-5D6E-409C-BE32-E72D297353CC}">
              <c16:uniqueId val="{00000001-5C19-43A4-A9F9-165A0A97A29C}"/>
            </c:ext>
          </c:extLst>
        </c:ser>
        <c:dLbls>
          <c:showLegendKey val="0"/>
          <c:showVal val="0"/>
          <c:showCatName val="0"/>
          <c:showSerName val="0"/>
          <c:showPercent val="0"/>
          <c:showBubbleSize val="0"/>
        </c:dLbls>
        <c:gapWidth val="0"/>
        <c:axId val="1451507535"/>
        <c:axId val="1"/>
      </c:barChart>
      <c:barChart>
        <c:barDir val="bar"/>
        <c:grouping val="clustered"/>
        <c:varyColors val="0"/>
        <c:ser>
          <c:idx val="1"/>
          <c:order val="1"/>
          <c:tx>
            <c:strRef>
              <c:f>人口ピラミッド!$R$5</c:f>
              <c:strCache>
                <c:ptCount val="1"/>
                <c:pt idx="0">
                  <c:v>女</c:v>
                </c:pt>
              </c:strCache>
            </c:strRef>
          </c:tx>
          <c:spPr>
            <a:solidFill>
              <a:schemeClr val="accent2">
                <a:lumMod val="60000"/>
                <a:lumOff val="40000"/>
              </a:schemeClr>
            </a:solidFill>
            <a:ln>
              <a:solidFill>
                <a:srgbClr val="000000"/>
              </a:solidFill>
            </a:ln>
          </c:spPr>
          <c:invertIfNegative val="0"/>
          <c:dLbls>
            <c:dLbl>
              <c:idx val="20"/>
              <c:layout>
                <c:manualLayout>
                  <c:x val="-3.663003663003663E-3"/>
                  <c:y val="2.3596961884189255E-3"/>
                </c:manualLayout>
              </c:layout>
              <c:spPr/>
              <c:txPr>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19-43A4-A9F9-165A0A97A29C}"/>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人口ピラミッド!$P$6:$P$26</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c:v>
                </c:pt>
              </c:strCache>
            </c:strRef>
          </c:cat>
          <c:val>
            <c:numRef>
              <c:f>人口ピラミッド!$R$6:$R$26</c:f>
              <c:numCache>
                <c:formatCode>#,##0_);[Red]\(#,##0\)</c:formatCode>
                <c:ptCount val="21"/>
                <c:pt idx="0">
                  <c:v>1496</c:v>
                </c:pt>
                <c:pt idx="1">
                  <c:v>1714</c:v>
                </c:pt>
                <c:pt idx="2">
                  <c:v>1980</c:v>
                </c:pt>
                <c:pt idx="3">
                  <c:v>2031</c:v>
                </c:pt>
                <c:pt idx="4">
                  <c:v>1895</c:v>
                </c:pt>
                <c:pt idx="5">
                  <c:v>1927</c:v>
                </c:pt>
                <c:pt idx="6">
                  <c:v>2099</c:v>
                </c:pt>
                <c:pt idx="7">
                  <c:v>2350</c:v>
                </c:pt>
                <c:pt idx="8">
                  <c:v>2510</c:v>
                </c:pt>
                <c:pt idx="9">
                  <c:v>2851</c:v>
                </c:pt>
                <c:pt idx="10">
                  <c:v>3050</c:v>
                </c:pt>
                <c:pt idx="11">
                  <c:v>2519</c:v>
                </c:pt>
                <c:pt idx="12">
                  <c:v>2403</c:v>
                </c:pt>
                <c:pt idx="13">
                  <c:v>2269</c:v>
                </c:pt>
                <c:pt idx="14">
                  <c:v>2734</c:v>
                </c:pt>
                <c:pt idx="15">
                  <c:v>2986</c:v>
                </c:pt>
                <c:pt idx="16">
                  <c:v>2124</c:v>
                </c:pt>
                <c:pt idx="17">
                  <c:v>1477</c:v>
                </c:pt>
                <c:pt idx="18">
                  <c:v>808</c:v>
                </c:pt>
                <c:pt idx="19">
                  <c:v>280</c:v>
                </c:pt>
                <c:pt idx="20">
                  <c:v>61</c:v>
                </c:pt>
              </c:numCache>
            </c:numRef>
          </c:val>
          <c:extLst>
            <c:ext xmlns:c16="http://schemas.microsoft.com/office/drawing/2014/chart" uri="{C3380CC4-5D6E-409C-BE32-E72D297353CC}">
              <c16:uniqueId val="{00000003-5C19-43A4-A9F9-165A0A97A29C}"/>
            </c:ext>
          </c:extLst>
        </c:ser>
        <c:dLbls>
          <c:showLegendKey val="0"/>
          <c:showVal val="0"/>
          <c:showCatName val="0"/>
          <c:showSerName val="0"/>
          <c:showPercent val="0"/>
          <c:showBubbleSize val="0"/>
        </c:dLbls>
        <c:gapWidth val="0"/>
        <c:axId val="3"/>
        <c:axId val="4"/>
      </c:barChart>
      <c:catAx>
        <c:axId val="1451507535"/>
        <c:scaling>
          <c:orientation val="minMax"/>
        </c:scaling>
        <c:delete val="0"/>
        <c:axPos val="r"/>
        <c:majorGridlines/>
        <c:numFmt formatCode="General" sourceLinked="1"/>
        <c:majorTickMark val="cross"/>
        <c:minorTickMark val="cross"/>
        <c:tickLblPos val="high"/>
        <c:spPr>
          <a:ln>
            <a:solidFill>
              <a:srgbClr val="000000"/>
            </a:solidFill>
          </a:ln>
        </c:spPr>
        <c:crossAx val="1"/>
        <c:crosses val="autoZero"/>
        <c:auto val="1"/>
        <c:lblAlgn val="ctr"/>
        <c:lblOffset val="100"/>
        <c:tickLblSkip val="2"/>
        <c:noMultiLvlLbl val="0"/>
      </c:catAx>
      <c:valAx>
        <c:axId val="1"/>
        <c:scaling>
          <c:orientation val="maxMin"/>
          <c:max val="4000"/>
          <c:min val="-4000"/>
        </c:scaling>
        <c:delete val="0"/>
        <c:axPos val="b"/>
        <c:majorGridlines/>
        <c:numFmt formatCode="0;0" sourceLinked="0"/>
        <c:majorTickMark val="in"/>
        <c:minorTickMark val="none"/>
        <c:tickLblPos val="nextTo"/>
        <c:spPr>
          <a:ln cmpd="sng">
            <a:solidFill>
              <a:srgbClr val="000000"/>
            </a:solidFill>
            <a:prstDash val="sysDot"/>
          </a:ln>
        </c:spPr>
        <c:crossAx val="1451507535"/>
        <c:crosses val="autoZero"/>
        <c:crossBetween val="between"/>
        <c:majorUnit val="1000"/>
        <c:minorUnit val="200"/>
      </c:valAx>
      <c:catAx>
        <c:axId val="3"/>
        <c:scaling>
          <c:orientation val="minMax"/>
        </c:scaling>
        <c:delete val="1"/>
        <c:axPos val="l"/>
        <c:numFmt formatCode="General" sourceLinked="1"/>
        <c:majorTickMark val="out"/>
        <c:minorTickMark val="none"/>
        <c:tickLblPos val="nextTo"/>
        <c:crossAx val="4"/>
        <c:crosses val="autoZero"/>
        <c:auto val="1"/>
        <c:lblAlgn val="ctr"/>
        <c:lblOffset val="100"/>
        <c:noMultiLvlLbl val="0"/>
      </c:catAx>
      <c:valAx>
        <c:axId val="4"/>
        <c:scaling>
          <c:orientation val="minMax"/>
          <c:max val="4000"/>
          <c:min val="-4000"/>
        </c:scaling>
        <c:delete val="0"/>
        <c:axPos val="t"/>
        <c:numFmt formatCode="#,##0_);[Red]\(#,##0\)" sourceLinked="1"/>
        <c:majorTickMark val="none"/>
        <c:minorTickMark val="none"/>
        <c:tickLblPos val="none"/>
        <c:crossAx val="3"/>
        <c:crosses val="max"/>
        <c:crossBetween val="between"/>
      </c:valAx>
    </c:plotArea>
    <c:legend>
      <c:legendPos val="r"/>
      <c:overlay val="0"/>
      <c:spPr>
        <a:ln>
          <a:solidFill>
            <a:srgbClr val="000000"/>
          </a:solidFill>
        </a:ln>
      </c:spPr>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25" b="0" i="0" u="none" strike="noStrike" baseline="0">
                <a:solidFill>
                  <a:srgbClr val="000000"/>
                </a:solidFill>
                <a:latin typeface="ＭＳ Ｐゴシック"/>
                <a:ea typeface="ＭＳ Ｐゴシック"/>
                <a:cs typeface="ＭＳ Ｐゴシック"/>
              </a:defRPr>
            </a:pPr>
            <a:r>
              <a:rPr lang="ja-JP" altLang="en-US" sz="1800">
                <a:latin typeface="+mn-ea"/>
                <a:ea typeface="+mn-ea"/>
              </a:rPr>
              <a:t>産業別就業人口</a:t>
            </a:r>
          </a:p>
        </c:rich>
      </c:tx>
      <c:layout>
        <c:manualLayout>
          <c:xMode val="edge"/>
          <c:yMode val="edge"/>
          <c:x val="0.38450963446642339"/>
          <c:y val="3.0549837986669579E-2"/>
        </c:manualLayout>
      </c:layout>
      <c:overlay val="0"/>
      <c:spPr>
        <a:noFill/>
        <a:ln w="25400">
          <a:noFill/>
        </a:ln>
      </c:spPr>
    </c:title>
    <c:autoTitleDeleted val="0"/>
    <c:view3D>
      <c:rotX val="15"/>
      <c:hPercent val="48"/>
      <c:rotY val="23"/>
      <c:depthPercent val="100"/>
      <c:rAngAx val="1"/>
    </c:view3D>
    <c:floor>
      <c:thickness val="0"/>
      <c:spPr>
        <a:solidFill>
          <a:srgbClr val="C0C0C0"/>
        </a:solidFill>
        <a:ln w="3175">
          <a:solidFill>
            <a:srgbClr val="000000"/>
          </a:solidFill>
          <a:prstDash val="solid"/>
        </a:ln>
      </c:spPr>
    </c:floor>
    <c:sideWall>
      <c:thickness val="0"/>
      <c:spPr>
        <a:solidFill>
          <a:srgbClr val="FFFFFF"/>
        </a:solidFill>
        <a:ln w="3175">
          <a:solidFill>
            <a:srgbClr val="000000"/>
          </a:solidFill>
          <a:prstDash val="solid"/>
        </a:ln>
      </c:spPr>
    </c:sideWall>
    <c:backWall>
      <c:thickness val="0"/>
      <c:spPr>
        <a:solidFill>
          <a:srgbClr val="FFFFFF"/>
        </a:solidFill>
        <a:ln w="3175">
          <a:solidFill>
            <a:srgbClr val="000000"/>
          </a:solidFill>
          <a:prstDash val="solid"/>
        </a:ln>
      </c:spPr>
    </c:backWall>
    <c:plotArea>
      <c:layout>
        <c:manualLayout>
          <c:layoutTarget val="inner"/>
          <c:xMode val="edge"/>
          <c:yMode val="edge"/>
          <c:x val="8.9903326399552855E-2"/>
          <c:y val="0.13238289205702658"/>
          <c:w val="0.87183149824114381"/>
          <c:h val="0.66802443991853444"/>
        </c:manualLayout>
      </c:layout>
      <c:bar3DChart>
        <c:barDir val="col"/>
        <c:grouping val="stacked"/>
        <c:varyColors val="0"/>
        <c:ser>
          <c:idx val="0"/>
          <c:order val="0"/>
          <c:tx>
            <c:strRef>
              <c:f>産業別就業人口!$Q$6</c:f>
              <c:strCache>
                <c:ptCount val="1"/>
                <c:pt idx="0">
                  <c:v>第一次産業</c:v>
                </c:pt>
              </c:strCache>
            </c:strRef>
          </c:tx>
          <c:spPr>
            <a:pattFill prst="dkUpDiag">
              <a:fgClr>
                <a:srgbClr val="000000"/>
              </a:fgClr>
              <a:bgClr>
                <a:srgbClr val="9999FF"/>
              </a:bgClr>
            </a:pattFill>
            <a:ln w="15875">
              <a:solidFill>
                <a:srgbClr val="000000"/>
              </a:solidFill>
              <a:prstDash val="solid"/>
            </a:ln>
          </c:spPr>
          <c:invertIfNegative val="0"/>
          <c:dLbls>
            <c:dLbl>
              <c:idx val="0"/>
              <c:layout>
                <c:manualLayout>
                  <c:x val="7.1684893011947912E-4"/>
                  <c:y val="2.4578903197182314E-3"/>
                </c:manualLayout>
              </c:layout>
              <c:spPr>
                <a:solidFill>
                  <a:srgbClr val="FFFFFF"/>
                </a:solidFill>
                <a:ln w="25400">
                  <a:noFill/>
                </a:ln>
              </c:spPr>
              <c:txPr>
                <a:bodyPr/>
                <a:lstStyle/>
                <a:p>
                  <a:pPr>
                    <a:defRPr sz="8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ED-4BA3-82E9-AE70131AC374}"/>
                </c:ext>
              </c:extLst>
            </c:dLbl>
            <c:dLbl>
              <c:idx val="1"/>
              <c:layout>
                <c:manualLayout>
                  <c:x val="2.8147310012975866E-3"/>
                  <c:y val="5.7086346895029406E-3"/>
                </c:manualLayout>
              </c:layout>
              <c:spPr>
                <a:solidFill>
                  <a:srgbClr val="FFFFFF"/>
                </a:solidFill>
                <a:ln w="25400">
                  <a:noFill/>
                </a:ln>
              </c:spPr>
              <c:txPr>
                <a:bodyPr/>
                <a:lstStyle/>
                <a:p>
                  <a:pPr>
                    <a:defRPr sz="8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ED-4BA3-82E9-AE70131AC374}"/>
                </c:ext>
              </c:extLst>
            </c:dLbl>
            <c:dLbl>
              <c:idx val="2"/>
              <c:layout>
                <c:manualLayout>
                  <c:x val="3.5294853398191279E-3"/>
                  <c:y val="5.0115731460247826E-3"/>
                </c:manualLayout>
              </c:layout>
              <c:spPr>
                <a:solidFill>
                  <a:srgbClr val="FFFFFF"/>
                </a:solidFill>
                <a:ln w="25400">
                  <a:noFill/>
                </a:ln>
              </c:spPr>
              <c:txPr>
                <a:bodyPr/>
                <a:lstStyle/>
                <a:p>
                  <a:pPr>
                    <a:defRPr sz="8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ED-4BA3-82E9-AE70131AC374}"/>
                </c:ext>
              </c:extLst>
            </c:dLbl>
            <c:spPr>
              <a:solidFill>
                <a:srgbClr val="FFFFFF"/>
              </a:solidFill>
              <a:ln w="25400">
                <a:noFill/>
              </a:ln>
            </c:spPr>
            <c:txPr>
              <a:bodyPr wrap="square" lIns="38100" tIns="19050" rIns="38100" bIns="19050" anchor="ctr">
                <a:spAutoFit/>
              </a:bodyPr>
              <a:lstStyle/>
              <a:p>
                <a:pPr>
                  <a:defRPr sz="8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産業別就業人口!$P$7:$P$15</c:f>
              <c:strCache>
                <c:ptCount val="9"/>
                <c:pt idx="0">
                  <c:v>昭和55年</c:v>
                </c:pt>
                <c:pt idx="1">
                  <c:v>昭和60年</c:v>
                </c:pt>
                <c:pt idx="2">
                  <c:v>平成2年</c:v>
                </c:pt>
                <c:pt idx="3">
                  <c:v>平成7年</c:v>
                </c:pt>
                <c:pt idx="4">
                  <c:v>平成12年</c:v>
                </c:pt>
                <c:pt idx="5">
                  <c:v>平成17年</c:v>
                </c:pt>
                <c:pt idx="6">
                  <c:v>平成22年</c:v>
                </c:pt>
                <c:pt idx="7">
                  <c:v>平成27年</c:v>
                </c:pt>
                <c:pt idx="8">
                  <c:v>令和2年</c:v>
                </c:pt>
              </c:strCache>
            </c:strRef>
          </c:cat>
          <c:val>
            <c:numRef>
              <c:f>産業別就業人口!$Q$7:$Q$15</c:f>
              <c:numCache>
                <c:formatCode>#,##0_);[Red]\(#,##0\)</c:formatCode>
                <c:ptCount val="9"/>
                <c:pt idx="0">
                  <c:v>4974</c:v>
                </c:pt>
                <c:pt idx="1">
                  <c:v>3604</c:v>
                </c:pt>
                <c:pt idx="2">
                  <c:v>2582</c:v>
                </c:pt>
                <c:pt idx="3">
                  <c:v>2393</c:v>
                </c:pt>
                <c:pt idx="4">
                  <c:v>1833</c:v>
                </c:pt>
                <c:pt idx="5">
                  <c:v>1909</c:v>
                </c:pt>
                <c:pt idx="6">
                  <c:v>1535</c:v>
                </c:pt>
                <c:pt idx="7">
                  <c:v>1462</c:v>
                </c:pt>
                <c:pt idx="8">
                  <c:v>1331</c:v>
                </c:pt>
              </c:numCache>
            </c:numRef>
          </c:val>
          <c:extLst>
            <c:ext xmlns:c16="http://schemas.microsoft.com/office/drawing/2014/chart" uri="{C3380CC4-5D6E-409C-BE32-E72D297353CC}">
              <c16:uniqueId val="{00000003-F3ED-4BA3-82E9-AE70131AC374}"/>
            </c:ext>
          </c:extLst>
        </c:ser>
        <c:ser>
          <c:idx val="1"/>
          <c:order val="1"/>
          <c:tx>
            <c:strRef>
              <c:f>産業別就業人口!$R$6</c:f>
              <c:strCache>
                <c:ptCount val="1"/>
                <c:pt idx="0">
                  <c:v>第二次産業</c:v>
                </c:pt>
              </c:strCache>
            </c:strRef>
          </c:tx>
          <c:spPr>
            <a:solidFill>
              <a:schemeClr val="bg1"/>
            </a:solidFill>
            <a:ln w="15875">
              <a:solidFill>
                <a:srgbClr val="000000"/>
              </a:solidFill>
              <a:prstDash val="solid"/>
            </a:ln>
          </c:spPr>
          <c:invertIfNegative val="0"/>
          <c:dLbls>
            <c:dLbl>
              <c:idx val="0"/>
              <c:layout>
                <c:manualLayout>
                  <c:x val="6.1342026749809089E-3"/>
                  <c:y val="-7.7091585547732523E-3"/>
                </c:manualLayout>
              </c:layout>
              <c:spPr>
                <a:solidFill>
                  <a:srgbClr val="FFFFFF"/>
                </a:solidFill>
                <a:ln w="25400">
                  <a:noFill/>
                </a:ln>
              </c:spPr>
              <c:txPr>
                <a:bodyPr/>
                <a:lstStyle/>
                <a:p>
                  <a:pPr>
                    <a:defRPr sz="8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ED-4BA3-82E9-AE70131AC374}"/>
                </c:ext>
              </c:extLst>
            </c:dLbl>
            <c:dLbl>
              <c:idx val="1"/>
              <c:layout>
                <c:manualLayout>
                  <c:x val="6.8489570135025109E-3"/>
                  <c:y val="-1.3641879286474135E-3"/>
                </c:manualLayout>
              </c:layout>
              <c:spPr>
                <a:solidFill>
                  <a:srgbClr val="FFFFFF"/>
                </a:solidFill>
                <a:ln w="25400">
                  <a:noFill/>
                </a:ln>
              </c:spPr>
              <c:txPr>
                <a:bodyPr/>
                <a:lstStyle/>
                <a:p>
                  <a:pPr>
                    <a:defRPr sz="8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ED-4BA3-82E9-AE70131AC374}"/>
                </c:ext>
              </c:extLst>
            </c:dLbl>
            <c:dLbl>
              <c:idx val="2"/>
              <c:layout>
                <c:manualLayout>
                  <c:x val="7.5637113520240565E-3"/>
                  <c:y val="-1.0646652875111606E-2"/>
                </c:manualLayout>
              </c:layout>
              <c:spPr>
                <a:solidFill>
                  <a:srgbClr val="FFFFFF"/>
                </a:solidFill>
                <a:ln w="25400">
                  <a:noFill/>
                </a:ln>
              </c:spPr>
              <c:txPr>
                <a:bodyPr/>
                <a:lstStyle/>
                <a:p>
                  <a:pPr>
                    <a:defRPr sz="8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3ED-4BA3-82E9-AE70131AC374}"/>
                </c:ext>
              </c:extLst>
            </c:dLbl>
            <c:spPr>
              <a:solidFill>
                <a:srgbClr val="FFFFFF"/>
              </a:solidFill>
              <a:ln w="25400">
                <a:noFill/>
              </a:ln>
            </c:spPr>
            <c:txPr>
              <a:bodyPr wrap="square" lIns="38100" tIns="19050" rIns="38100" bIns="19050" anchor="ctr">
                <a:spAutoFit/>
              </a:bodyPr>
              <a:lstStyle/>
              <a:p>
                <a:pPr>
                  <a:defRPr sz="8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産業別就業人口!$P$7:$P$15</c:f>
              <c:strCache>
                <c:ptCount val="9"/>
                <c:pt idx="0">
                  <c:v>昭和55年</c:v>
                </c:pt>
                <c:pt idx="1">
                  <c:v>昭和60年</c:v>
                </c:pt>
                <c:pt idx="2">
                  <c:v>平成2年</c:v>
                </c:pt>
                <c:pt idx="3">
                  <c:v>平成7年</c:v>
                </c:pt>
                <c:pt idx="4">
                  <c:v>平成12年</c:v>
                </c:pt>
                <c:pt idx="5">
                  <c:v>平成17年</c:v>
                </c:pt>
                <c:pt idx="6">
                  <c:v>平成22年</c:v>
                </c:pt>
                <c:pt idx="7">
                  <c:v>平成27年</c:v>
                </c:pt>
                <c:pt idx="8">
                  <c:v>令和2年</c:v>
                </c:pt>
              </c:strCache>
            </c:strRef>
          </c:cat>
          <c:val>
            <c:numRef>
              <c:f>産業別就業人口!$R$7:$R$15</c:f>
              <c:numCache>
                <c:formatCode>#,##0_);[Red]\(#,##0\)</c:formatCode>
                <c:ptCount val="9"/>
                <c:pt idx="0">
                  <c:v>12372</c:v>
                </c:pt>
                <c:pt idx="1">
                  <c:v>13736</c:v>
                </c:pt>
                <c:pt idx="2">
                  <c:v>15663</c:v>
                </c:pt>
                <c:pt idx="3">
                  <c:v>16585</c:v>
                </c:pt>
                <c:pt idx="4">
                  <c:v>16155</c:v>
                </c:pt>
                <c:pt idx="5">
                  <c:v>13810</c:v>
                </c:pt>
                <c:pt idx="6">
                  <c:v>13248</c:v>
                </c:pt>
                <c:pt idx="7">
                  <c:v>13446</c:v>
                </c:pt>
                <c:pt idx="8">
                  <c:v>13168</c:v>
                </c:pt>
              </c:numCache>
            </c:numRef>
          </c:val>
          <c:extLst>
            <c:ext xmlns:c16="http://schemas.microsoft.com/office/drawing/2014/chart" uri="{C3380CC4-5D6E-409C-BE32-E72D297353CC}">
              <c16:uniqueId val="{00000007-F3ED-4BA3-82E9-AE70131AC374}"/>
            </c:ext>
          </c:extLst>
        </c:ser>
        <c:ser>
          <c:idx val="2"/>
          <c:order val="2"/>
          <c:tx>
            <c:strRef>
              <c:f>産業別就業人口!$S$6</c:f>
              <c:strCache>
                <c:ptCount val="1"/>
                <c:pt idx="0">
                  <c:v>第三次産業</c:v>
                </c:pt>
              </c:strCache>
            </c:strRef>
          </c:tx>
          <c:spPr>
            <a:pattFill prst="pct50">
              <a:fgClr>
                <a:srgbClr val="FF0000"/>
              </a:fgClr>
              <a:bgClr>
                <a:srgbClr val="FFFFFF"/>
              </a:bgClr>
            </a:pattFill>
            <a:ln w="15875">
              <a:solidFill>
                <a:srgbClr val="000000"/>
              </a:solidFill>
              <a:prstDash val="solid"/>
            </a:ln>
          </c:spPr>
          <c:invertIfNegative val="0"/>
          <c:dLbls>
            <c:dLbl>
              <c:idx val="0"/>
              <c:layout>
                <c:manualLayout>
                  <c:x val="1.9848194770112878E-3"/>
                  <c:y val="-1.0763186169956883E-2"/>
                </c:manualLayout>
              </c:layout>
              <c:spPr>
                <a:solidFill>
                  <a:srgbClr val="FFFFFF"/>
                </a:solidFill>
                <a:ln w="25400">
                  <a:noFill/>
                </a:ln>
              </c:spPr>
              <c:txPr>
                <a:bodyPr/>
                <a:lstStyle/>
                <a:p>
                  <a:pPr>
                    <a:defRPr sz="8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3ED-4BA3-82E9-AE70131AC374}"/>
                </c:ext>
              </c:extLst>
            </c:dLbl>
            <c:dLbl>
              <c:idx val="1"/>
              <c:layout>
                <c:manualLayout>
                  <c:x val="1.0998340211472101E-2"/>
                  <c:y val="-1.5510688455185927E-3"/>
                </c:manualLayout>
              </c:layout>
              <c:spPr>
                <a:solidFill>
                  <a:srgbClr val="FFFFFF"/>
                </a:solidFill>
                <a:ln w="25400">
                  <a:noFill/>
                </a:ln>
              </c:spPr>
              <c:txPr>
                <a:bodyPr/>
                <a:lstStyle/>
                <a:p>
                  <a:pPr>
                    <a:defRPr sz="8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ED-4BA3-82E9-AE70131AC374}"/>
                </c:ext>
              </c:extLst>
            </c:dLbl>
            <c:dLbl>
              <c:idx val="2"/>
              <c:layout>
                <c:manualLayout>
                  <c:x val="4.7974558867109876E-3"/>
                  <c:y val="-1.0097128897584347E-2"/>
                </c:manualLayout>
              </c:layout>
              <c:spPr>
                <a:solidFill>
                  <a:srgbClr val="FFFFFF"/>
                </a:solidFill>
                <a:ln w="25400">
                  <a:noFill/>
                </a:ln>
              </c:spPr>
              <c:txPr>
                <a:bodyPr/>
                <a:lstStyle/>
                <a:p>
                  <a:pPr>
                    <a:defRPr sz="8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3ED-4BA3-82E9-AE70131AC374}"/>
                </c:ext>
              </c:extLst>
            </c:dLbl>
            <c:spPr>
              <a:solidFill>
                <a:srgbClr val="FFFFFF"/>
              </a:solidFill>
              <a:ln w="25400">
                <a:noFill/>
              </a:ln>
            </c:spPr>
            <c:txPr>
              <a:bodyPr wrap="square" lIns="38100" tIns="19050" rIns="38100" bIns="19050" anchor="ctr">
                <a:spAutoFit/>
              </a:bodyPr>
              <a:lstStyle/>
              <a:p>
                <a:pPr>
                  <a:defRPr sz="8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産業別就業人口!$P$7:$P$15</c:f>
              <c:strCache>
                <c:ptCount val="9"/>
                <c:pt idx="0">
                  <c:v>昭和55年</c:v>
                </c:pt>
                <c:pt idx="1">
                  <c:v>昭和60年</c:v>
                </c:pt>
                <c:pt idx="2">
                  <c:v>平成2年</c:v>
                </c:pt>
                <c:pt idx="3">
                  <c:v>平成7年</c:v>
                </c:pt>
                <c:pt idx="4">
                  <c:v>平成12年</c:v>
                </c:pt>
                <c:pt idx="5">
                  <c:v>平成17年</c:v>
                </c:pt>
                <c:pt idx="6">
                  <c:v>平成22年</c:v>
                </c:pt>
                <c:pt idx="7">
                  <c:v>平成27年</c:v>
                </c:pt>
                <c:pt idx="8">
                  <c:v>令和2年</c:v>
                </c:pt>
              </c:strCache>
            </c:strRef>
          </c:cat>
          <c:val>
            <c:numRef>
              <c:f>産業別就業人口!$S$7:$S$15</c:f>
              <c:numCache>
                <c:formatCode>#,##0_);[Red]\(#,##0\)</c:formatCode>
                <c:ptCount val="9"/>
                <c:pt idx="0">
                  <c:v>15561</c:v>
                </c:pt>
                <c:pt idx="1">
                  <c:v>16868</c:v>
                </c:pt>
                <c:pt idx="2">
                  <c:v>18758</c:v>
                </c:pt>
                <c:pt idx="3">
                  <c:v>20900</c:v>
                </c:pt>
                <c:pt idx="4">
                  <c:v>21964</c:v>
                </c:pt>
                <c:pt idx="5">
                  <c:v>23308</c:v>
                </c:pt>
                <c:pt idx="6">
                  <c:v>22462</c:v>
                </c:pt>
                <c:pt idx="7">
                  <c:v>22977</c:v>
                </c:pt>
                <c:pt idx="8">
                  <c:v>23729</c:v>
                </c:pt>
              </c:numCache>
            </c:numRef>
          </c:val>
          <c:extLst>
            <c:ext xmlns:c16="http://schemas.microsoft.com/office/drawing/2014/chart" uri="{C3380CC4-5D6E-409C-BE32-E72D297353CC}">
              <c16:uniqueId val="{0000000B-F3ED-4BA3-82E9-AE70131AC374}"/>
            </c:ext>
          </c:extLst>
        </c:ser>
        <c:ser>
          <c:idx val="3"/>
          <c:order val="3"/>
          <c:tx>
            <c:strRef>
              <c:f>産業別就業人口!$T$6</c:f>
              <c:strCache>
                <c:ptCount val="1"/>
                <c:pt idx="0">
                  <c:v>分類不能の産業</c:v>
                </c:pt>
              </c:strCache>
            </c:strRef>
          </c:tx>
          <c:spPr>
            <a:pattFill prst="dkDnDiag">
              <a:fgClr>
                <a:srgbClr val="0000FF"/>
              </a:fgClr>
              <a:bgClr>
                <a:srgbClr val="FFFFFF"/>
              </a:bgClr>
            </a:pattFill>
            <a:ln w="12700">
              <a:solidFill>
                <a:srgbClr val="000000"/>
              </a:solidFill>
              <a:prstDash val="solid"/>
            </a:ln>
          </c:spPr>
          <c:invertIfNegative val="0"/>
          <c:dLbls>
            <c:dLbl>
              <c:idx val="0"/>
              <c:layout>
                <c:manualLayout>
                  <c:x val="2.1440834807195153E-2"/>
                  <c:y val="-1.9888491535299441E-2"/>
                </c:manualLayout>
              </c:layout>
              <c:spPr>
                <a:solidFill>
                  <a:srgbClr val="FFFFFF"/>
                </a:solidFill>
                <a:ln w="25400">
                  <a:noFill/>
                </a:ln>
              </c:spPr>
              <c:txPr>
                <a:bodyPr/>
                <a:lstStyle/>
                <a:p>
                  <a:pPr>
                    <a:defRPr sz="8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3ED-4BA3-82E9-AE70131AC374}"/>
                </c:ext>
              </c:extLst>
            </c:dLbl>
            <c:dLbl>
              <c:idx val="1"/>
              <c:layout>
                <c:manualLayout>
                  <c:x val="2.4806542215200591E-2"/>
                  <c:y val="-2.1971978553597379E-2"/>
                </c:manualLayout>
              </c:layout>
              <c:spPr>
                <a:solidFill>
                  <a:srgbClr val="FFFFFF"/>
                </a:solidFill>
                <a:ln w="25400">
                  <a:noFill/>
                </a:ln>
              </c:spPr>
              <c:txPr>
                <a:bodyPr/>
                <a:lstStyle/>
                <a:p>
                  <a:pPr>
                    <a:defRPr sz="8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3ED-4BA3-82E9-AE70131AC374}"/>
                </c:ext>
              </c:extLst>
            </c:dLbl>
            <c:dLbl>
              <c:idx val="2"/>
              <c:layout>
                <c:manualLayout>
                  <c:x val="2.2755041088409068E-2"/>
                  <c:y val="-2.3374013075249511E-2"/>
                </c:manualLayout>
              </c:layout>
              <c:spPr>
                <a:solidFill>
                  <a:srgbClr val="FFFFFF"/>
                </a:solidFill>
                <a:ln w="25400">
                  <a:noFill/>
                </a:ln>
              </c:spPr>
              <c:txPr>
                <a:bodyPr/>
                <a:lstStyle/>
                <a:p>
                  <a:pPr>
                    <a:defRPr sz="8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3ED-4BA3-82E9-AE70131AC374}"/>
                </c:ext>
              </c:extLst>
            </c:dLbl>
            <c:spPr>
              <a:solidFill>
                <a:srgbClr val="FFFFFF"/>
              </a:solidFill>
              <a:ln w="25400">
                <a:noFill/>
              </a:ln>
            </c:spPr>
            <c:txPr>
              <a:bodyPr wrap="square" lIns="38100" tIns="19050" rIns="38100" bIns="19050" anchor="ctr">
                <a:spAutoFit/>
              </a:bodyPr>
              <a:lstStyle/>
              <a:p>
                <a:pPr>
                  <a:defRPr sz="8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産業別就業人口!$P$7:$P$15</c:f>
              <c:strCache>
                <c:ptCount val="9"/>
                <c:pt idx="0">
                  <c:v>昭和55年</c:v>
                </c:pt>
                <c:pt idx="1">
                  <c:v>昭和60年</c:v>
                </c:pt>
                <c:pt idx="2">
                  <c:v>平成2年</c:v>
                </c:pt>
                <c:pt idx="3">
                  <c:v>平成7年</c:v>
                </c:pt>
                <c:pt idx="4">
                  <c:v>平成12年</c:v>
                </c:pt>
                <c:pt idx="5">
                  <c:v>平成17年</c:v>
                </c:pt>
                <c:pt idx="6">
                  <c:v>平成22年</c:v>
                </c:pt>
                <c:pt idx="7">
                  <c:v>平成27年</c:v>
                </c:pt>
                <c:pt idx="8">
                  <c:v>令和2年</c:v>
                </c:pt>
              </c:strCache>
            </c:strRef>
          </c:cat>
          <c:val>
            <c:numRef>
              <c:f>産業別就業人口!$T$7:$T$15</c:f>
              <c:numCache>
                <c:formatCode>#,##0_);[Red]\(#,##0\)</c:formatCode>
                <c:ptCount val="9"/>
                <c:pt idx="0">
                  <c:v>54</c:v>
                </c:pt>
                <c:pt idx="1">
                  <c:v>316</c:v>
                </c:pt>
                <c:pt idx="2">
                  <c:v>143</c:v>
                </c:pt>
                <c:pt idx="3">
                  <c:v>256</c:v>
                </c:pt>
                <c:pt idx="4">
                  <c:v>907</c:v>
                </c:pt>
                <c:pt idx="5">
                  <c:v>844</c:v>
                </c:pt>
                <c:pt idx="6">
                  <c:v>1564</c:v>
                </c:pt>
                <c:pt idx="7">
                  <c:v>1353</c:v>
                </c:pt>
                <c:pt idx="8">
                  <c:v>1506</c:v>
                </c:pt>
              </c:numCache>
            </c:numRef>
          </c:val>
          <c:extLst>
            <c:ext xmlns:c16="http://schemas.microsoft.com/office/drawing/2014/chart" uri="{C3380CC4-5D6E-409C-BE32-E72D297353CC}">
              <c16:uniqueId val="{0000000F-F3ED-4BA3-82E9-AE70131AC374}"/>
            </c:ext>
          </c:extLst>
        </c:ser>
        <c:dLbls>
          <c:showLegendKey val="0"/>
          <c:showVal val="0"/>
          <c:showCatName val="0"/>
          <c:showSerName val="0"/>
          <c:showPercent val="0"/>
          <c:showBubbleSize val="0"/>
        </c:dLbls>
        <c:gapWidth val="150"/>
        <c:shape val="box"/>
        <c:axId val="1449831583"/>
        <c:axId val="1"/>
        <c:axId val="0"/>
      </c:bar3DChart>
      <c:catAx>
        <c:axId val="1449831583"/>
        <c:scaling>
          <c:orientation val="minMax"/>
        </c:scaling>
        <c:delete val="0"/>
        <c:axPos val="b"/>
        <c:numFmt formatCode="General" sourceLinked="1"/>
        <c:majorTickMark val="in"/>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ＭＳ Ｐゴシック"/>
                    <a:ea typeface="ＭＳ Ｐゴシック"/>
                    <a:cs typeface="ＭＳ Ｐゴシック"/>
                  </a:defRPr>
                </a:pPr>
                <a:r>
                  <a:rPr lang="ja-JP" altLang="en-US"/>
                  <a:t>（人）</a:t>
                </a:r>
              </a:p>
            </c:rich>
          </c:tx>
          <c:layout>
            <c:manualLayout>
              <c:xMode val="edge"/>
              <c:yMode val="edge"/>
              <c:x val="3.0428909800909034E-2"/>
              <c:y val="0.14528191438756724"/>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449831583"/>
        <c:crosses val="autoZero"/>
        <c:crossBetween val="between"/>
      </c:valAx>
      <c:spPr>
        <a:noFill/>
        <a:ln w="25400">
          <a:noFill/>
        </a:ln>
      </c:spPr>
    </c:plotArea>
    <c:legend>
      <c:legendPos val="b"/>
      <c:layout>
        <c:manualLayout>
          <c:xMode val="edge"/>
          <c:yMode val="edge"/>
          <c:x val="0.13278039178029577"/>
          <c:y val="0.85488776589493476"/>
          <c:w val="0.73444081684911333"/>
          <c:h val="9.6401904985757403E-2"/>
        </c:manualLayout>
      </c:layout>
      <c:overlay val="0"/>
      <c:spPr>
        <a:solidFill>
          <a:srgbClr val="FFFFFF"/>
        </a:solidFill>
        <a:ln w="3175">
          <a:solidFill>
            <a:srgbClr val="000000"/>
          </a:solidFill>
          <a:prstDash val="solid"/>
        </a:ln>
      </c:spPr>
      <c:txPr>
        <a:bodyPr/>
        <a:lstStyle/>
        <a:p>
          <a:pPr>
            <a:defRPr sz="128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6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i="0" u="none" strike="noStrike" baseline="0">
                <a:solidFill>
                  <a:srgbClr val="000000"/>
                </a:solidFill>
                <a:latin typeface="ＭＳ Ｐゴシック"/>
                <a:ea typeface="ＭＳ Ｐゴシック"/>
                <a:cs typeface="ＭＳ Ｐゴシック"/>
              </a:defRPr>
            </a:pPr>
            <a:r>
              <a:rPr lang="ja-JP" altLang="en-US">
                <a:latin typeface="+mn-ea"/>
                <a:ea typeface="+mn-ea"/>
              </a:rPr>
              <a:t>事業所・従業者の推移</a:t>
            </a:r>
          </a:p>
        </c:rich>
      </c:tx>
      <c:layout>
        <c:manualLayout>
          <c:xMode val="edge"/>
          <c:yMode val="edge"/>
          <c:x val="0.31807703648694396"/>
          <c:y val="2.9013455102498805E-2"/>
        </c:manualLayout>
      </c:layout>
      <c:overlay val="0"/>
      <c:spPr>
        <a:noFill/>
        <a:ln w="25400">
          <a:noFill/>
        </a:ln>
      </c:spPr>
    </c:title>
    <c:autoTitleDeleted val="0"/>
    <c:plotArea>
      <c:layout>
        <c:manualLayout>
          <c:layoutTarget val="inner"/>
          <c:xMode val="edge"/>
          <c:yMode val="edge"/>
          <c:x val="0.12898760469102488"/>
          <c:y val="0.12959393284001466"/>
          <c:w val="0.74248786862807192"/>
          <c:h val="0.61018860560645538"/>
        </c:manualLayout>
      </c:layout>
      <c:barChart>
        <c:barDir val="col"/>
        <c:grouping val="clustered"/>
        <c:varyColors val="0"/>
        <c:ser>
          <c:idx val="1"/>
          <c:order val="0"/>
          <c:tx>
            <c:strRef>
              <c:f>産業別就業人口!$Q$34</c:f>
              <c:strCache>
                <c:ptCount val="1"/>
                <c:pt idx="0">
                  <c:v>第一次産業</c:v>
                </c:pt>
              </c:strCache>
            </c:strRef>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産業別就業人口!$P$35:$P$44</c:f>
              <c:strCache>
                <c:ptCount val="10"/>
                <c:pt idx="0">
                  <c:v>昭和61年</c:v>
                </c:pt>
                <c:pt idx="1">
                  <c:v>平成3年</c:v>
                </c:pt>
                <c:pt idx="2">
                  <c:v>平成8年</c:v>
                </c:pt>
                <c:pt idx="3">
                  <c:v>平成13年</c:v>
                </c:pt>
                <c:pt idx="4">
                  <c:v>平成18年</c:v>
                </c:pt>
                <c:pt idx="5">
                  <c:v>平成21年</c:v>
                </c:pt>
                <c:pt idx="6">
                  <c:v>平成24年</c:v>
                </c:pt>
                <c:pt idx="7">
                  <c:v>平成26年</c:v>
                </c:pt>
                <c:pt idx="8">
                  <c:v>平成28年</c:v>
                </c:pt>
                <c:pt idx="9">
                  <c:v>令和3年</c:v>
                </c:pt>
              </c:strCache>
            </c:strRef>
          </c:cat>
          <c:val>
            <c:numRef>
              <c:f>産業別就業人口!$Q$35:$Q$44</c:f>
              <c:numCache>
                <c:formatCode>#,##0_);[Red]\(#,##0\)</c:formatCode>
                <c:ptCount val="10"/>
                <c:pt idx="0">
                  <c:v>23</c:v>
                </c:pt>
                <c:pt idx="1">
                  <c:v>29</c:v>
                </c:pt>
                <c:pt idx="2">
                  <c:v>22</c:v>
                </c:pt>
                <c:pt idx="3">
                  <c:v>18</c:v>
                </c:pt>
                <c:pt idx="4">
                  <c:v>14</c:v>
                </c:pt>
                <c:pt idx="5">
                  <c:v>29</c:v>
                </c:pt>
                <c:pt idx="6">
                  <c:v>30</c:v>
                </c:pt>
                <c:pt idx="7">
                  <c:v>42</c:v>
                </c:pt>
                <c:pt idx="8">
                  <c:v>40</c:v>
                </c:pt>
                <c:pt idx="9">
                  <c:v>85</c:v>
                </c:pt>
              </c:numCache>
            </c:numRef>
          </c:val>
          <c:extLst>
            <c:ext xmlns:c16="http://schemas.microsoft.com/office/drawing/2014/chart" uri="{C3380CC4-5D6E-409C-BE32-E72D297353CC}">
              <c16:uniqueId val="{00000000-AB99-48AC-A26A-685426B58BD7}"/>
            </c:ext>
          </c:extLst>
        </c:ser>
        <c:ser>
          <c:idx val="0"/>
          <c:order val="1"/>
          <c:tx>
            <c:strRef>
              <c:f>産業別就業人口!$R$34</c:f>
              <c:strCache>
                <c:ptCount val="1"/>
                <c:pt idx="0">
                  <c:v>第二次産業</c:v>
                </c:pt>
              </c:strCache>
            </c:strRef>
          </c:tx>
          <c:spPr>
            <a:solidFill>
              <a:schemeClr val="bg1">
                <a:lumMod val="95000"/>
              </a:schemeClr>
            </a:solidFill>
            <a:ln w="12700">
              <a:solidFill>
                <a:srgbClr val="0000FF"/>
              </a:solidFill>
              <a:prstDash val="solid"/>
            </a:ln>
            <a:effectLst>
              <a:outerShdw dist="35921" dir="2700000" algn="br">
                <a:srgbClr val="000000"/>
              </a:outerShdw>
            </a:effectLst>
          </c:spPr>
          <c:invertIfNegative val="0"/>
          <c:dLbls>
            <c:dLbl>
              <c:idx val="7"/>
              <c:layout>
                <c:manualLayout>
                  <c:x val="0"/>
                  <c:y val="7.6793607118812751E-2"/>
                </c:manualLayout>
              </c:layout>
              <c:spPr>
                <a:solidFill>
                  <a:srgbClr val="FFFFFF"/>
                </a:solid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99-48AC-A26A-685426B58BD7}"/>
                </c:ext>
              </c:extLst>
            </c:dLbl>
            <c:dLbl>
              <c:idx val="8"/>
              <c:layout>
                <c:manualLayout>
                  <c:x val="-1.3561254958889535E-16"/>
                  <c:y val="5.2417332591790246E-2"/>
                </c:manualLayout>
              </c:layout>
              <c:spPr>
                <a:solidFill>
                  <a:srgbClr val="FFFFFF"/>
                </a:solid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B99-48AC-A26A-685426B58BD7}"/>
                </c:ext>
              </c:extLst>
            </c:dLbl>
            <c:dLbl>
              <c:idx val="9"/>
              <c:layout>
                <c:manualLayout>
                  <c:x val="-1.3561254958889535E-16"/>
                  <c:y val="4.8146044941408256E-2"/>
                </c:manualLayout>
              </c:layout>
              <c:spPr>
                <a:solidFill>
                  <a:srgbClr val="FFFFFF"/>
                </a:solid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B99-48AC-A26A-685426B58BD7}"/>
                </c:ext>
              </c:extLst>
            </c:dLbl>
            <c:spPr>
              <a:solidFill>
                <a:srgbClr val="FFFFFF"/>
              </a:solidFill>
              <a:ln w="25400">
                <a:noFill/>
              </a:ln>
            </c:spPr>
            <c:txPr>
              <a:bodyPr wrap="square" lIns="38100" tIns="19050" rIns="38100" bIns="19050" anchor="ctr">
                <a:spAutoFit/>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産業別就業人口!$P$35:$P$44</c:f>
              <c:strCache>
                <c:ptCount val="10"/>
                <c:pt idx="0">
                  <c:v>昭和61年</c:v>
                </c:pt>
                <c:pt idx="1">
                  <c:v>平成3年</c:v>
                </c:pt>
                <c:pt idx="2">
                  <c:v>平成8年</c:v>
                </c:pt>
                <c:pt idx="3">
                  <c:v>平成13年</c:v>
                </c:pt>
                <c:pt idx="4">
                  <c:v>平成18年</c:v>
                </c:pt>
                <c:pt idx="5">
                  <c:v>平成21年</c:v>
                </c:pt>
                <c:pt idx="6">
                  <c:v>平成24年</c:v>
                </c:pt>
                <c:pt idx="7">
                  <c:v>平成26年</c:v>
                </c:pt>
                <c:pt idx="8">
                  <c:v>平成28年</c:v>
                </c:pt>
                <c:pt idx="9">
                  <c:v>令和3年</c:v>
                </c:pt>
              </c:strCache>
            </c:strRef>
          </c:cat>
          <c:val>
            <c:numRef>
              <c:f>産業別就業人口!$R$35:$R$44</c:f>
              <c:numCache>
                <c:formatCode>#,##0_);[Red]\(#,##0\)</c:formatCode>
                <c:ptCount val="10"/>
                <c:pt idx="0">
                  <c:v>758</c:v>
                </c:pt>
                <c:pt idx="1">
                  <c:v>784</c:v>
                </c:pt>
                <c:pt idx="2">
                  <c:v>796</c:v>
                </c:pt>
                <c:pt idx="3">
                  <c:v>713</c:v>
                </c:pt>
                <c:pt idx="4">
                  <c:v>619</c:v>
                </c:pt>
                <c:pt idx="5">
                  <c:v>653</c:v>
                </c:pt>
                <c:pt idx="6">
                  <c:v>576</c:v>
                </c:pt>
                <c:pt idx="7">
                  <c:v>580</c:v>
                </c:pt>
                <c:pt idx="8" formatCode="General">
                  <c:v>539</c:v>
                </c:pt>
                <c:pt idx="9" formatCode="General">
                  <c:v>507</c:v>
                </c:pt>
              </c:numCache>
            </c:numRef>
          </c:val>
          <c:extLst>
            <c:ext xmlns:c16="http://schemas.microsoft.com/office/drawing/2014/chart" uri="{C3380CC4-5D6E-409C-BE32-E72D297353CC}">
              <c16:uniqueId val="{00000004-AB99-48AC-A26A-685426B58BD7}"/>
            </c:ext>
          </c:extLst>
        </c:ser>
        <c:ser>
          <c:idx val="5"/>
          <c:order val="2"/>
          <c:tx>
            <c:strRef>
              <c:f>産業別就業人口!$S$34</c:f>
              <c:strCache>
                <c:ptCount val="1"/>
                <c:pt idx="0">
                  <c:v>第三次産業</c:v>
                </c:pt>
              </c:strCache>
            </c:strRef>
          </c:tx>
          <c:spPr>
            <a:solidFill>
              <a:schemeClr val="accent6">
                <a:lumMod val="60000"/>
                <a:lumOff val="40000"/>
              </a:schemeClr>
            </a:solidFill>
            <a:ln w="12700">
              <a:solidFill>
                <a:srgbClr val="000000"/>
              </a:solidFill>
              <a:prstDash val="solid"/>
            </a:ln>
            <a:effectLst>
              <a:outerShdw dist="35921" dir="2700000" algn="br">
                <a:srgbClr val="000000"/>
              </a:outerShdw>
            </a:effectLst>
          </c:spPr>
          <c:invertIfNegative val="0"/>
          <c:dLbls>
            <c:spPr>
              <a:solidFill>
                <a:srgbClr val="FFFFFF"/>
              </a:solidFill>
              <a:ln w="25400">
                <a:noFill/>
              </a:ln>
            </c:spPr>
            <c:txPr>
              <a:bodyPr wrap="square" lIns="38100" tIns="19050" rIns="38100" bIns="19050" anchor="ctr">
                <a:spAutoFit/>
              </a:bodyPr>
              <a:lstStyle/>
              <a:p>
                <a:pPr>
                  <a:defRPr sz="9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産業別就業人口!$P$35:$P$44</c:f>
              <c:strCache>
                <c:ptCount val="10"/>
                <c:pt idx="0">
                  <c:v>昭和61年</c:v>
                </c:pt>
                <c:pt idx="1">
                  <c:v>平成3年</c:v>
                </c:pt>
                <c:pt idx="2">
                  <c:v>平成8年</c:v>
                </c:pt>
                <c:pt idx="3">
                  <c:v>平成13年</c:v>
                </c:pt>
                <c:pt idx="4">
                  <c:v>平成18年</c:v>
                </c:pt>
                <c:pt idx="5">
                  <c:v>平成21年</c:v>
                </c:pt>
                <c:pt idx="6">
                  <c:v>平成24年</c:v>
                </c:pt>
                <c:pt idx="7">
                  <c:v>平成26年</c:v>
                </c:pt>
                <c:pt idx="8">
                  <c:v>平成28年</c:v>
                </c:pt>
                <c:pt idx="9">
                  <c:v>令和3年</c:v>
                </c:pt>
              </c:strCache>
            </c:strRef>
          </c:cat>
          <c:val>
            <c:numRef>
              <c:f>産業別就業人口!$S$35:$S$44</c:f>
              <c:numCache>
                <c:formatCode>#,##0_);[Red]\(#,##0\)</c:formatCode>
                <c:ptCount val="10"/>
                <c:pt idx="0">
                  <c:v>2344</c:v>
                </c:pt>
                <c:pt idx="1">
                  <c:v>2665</c:v>
                </c:pt>
                <c:pt idx="2">
                  <c:v>2704</c:v>
                </c:pt>
                <c:pt idx="3">
                  <c:v>2662</c:v>
                </c:pt>
                <c:pt idx="4">
                  <c:v>2522</c:v>
                </c:pt>
                <c:pt idx="5">
                  <c:v>2678</c:v>
                </c:pt>
                <c:pt idx="6">
                  <c:v>2478</c:v>
                </c:pt>
                <c:pt idx="7">
                  <c:v>2653</c:v>
                </c:pt>
                <c:pt idx="8" formatCode="General">
                  <c:v>2541</c:v>
                </c:pt>
                <c:pt idx="9" formatCode="General">
                  <c:v>2548</c:v>
                </c:pt>
              </c:numCache>
            </c:numRef>
          </c:val>
          <c:extLst>
            <c:ext xmlns:c16="http://schemas.microsoft.com/office/drawing/2014/chart" uri="{C3380CC4-5D6E-409C-BE32-E72D297353CC}">
              <c16:uniqueId val="{00000005-AB99-48AC-A26A-685426B58BD7}"/>
            </c:ext>
          </c:extLst>
        </c:ser>
        <c:dLbls>
          <c:showLegendKey val="0"/>
          <c:showVal val="0"/>
          <c:showCatName val="0"/>
          <c:showSerName val="0"/>
          <c:showPercent val="0"/>
          <c:showBubbleSize val="0"/>
        </c:dLbls>
        <c:gapWidth val="30"/>
        <c:axId val="1452836543"/>
        <c:axId val="1"/>
      </c:barChart>
      <c:lineChart>
        <c:grouping val="standard"/>
        <c:varyColors val="0"/>
        <c:ser>
          <c:idx val="2"/>
          <c:order val="3"/>
          <c:tx>
            <c:strRef>
              <c:f>産業別就業人口!$T$34</c:f>
              <c:strCache>
                <c:ptCount val="1"/>
                <c:pt idx="0">
                  <c:v>第一次産業従業者</c:v>
                </c:pt>
              </c:strCache>
            </c:strRef>
          </c:tx>
          <c:spPr>
            <a:ln w="12700">
              <a:solidFill>
                <a:srgbClr val="000000"/>
              </a:solidFill>
              <a:prstDash val="sysDash"/>
            </a:ln>
          </c:spPr>
          <c:marker>
            <c:symbol val="circle"/>
            <c:size val="8"/>
            <c:spPr>
              <a:solidFill>
                <a:srgbClr val="000000"/>
              </a:solidFill>
              <a:ln>
                <a:solidFill>
                  <a:srgbClr val="000000"/>
                </a:solidFill>
                <a:prstDash val="solid"/>
              </a:ln>
            </c:spPr>
          </c:marker>
          <c:cat>
            <c:strRef>
              <c:f>産業別就業人口!$P$35:$P$44</c:f>
              <c:strCache>
                <c:ptCount val="10"/>
                <c:pt idx="0">
                  <c:v>昭和61年</c:v>
                </c:pt>
                <c:pt idx="1">
                  <c:v>平成3年</c:v>
                </c:pt>
                <c:pt idx="2">
                  <c:v>平成8年</c:v>
                </c:pt>
                <c:pt idx="3">
                  <c:v>平成13年</c:v>
                </c:pt>
                <c:pt idx="4">
                  <c:v>平成18年</c:v>
                </c:pt>
                <c:pt idx="5">
                  <c:v>平成21年</c:v>
                </c:pt>
                <c:pt idx="6">
                  <c:v>平成24年</c:v>
                </c:pt>
                <c:pt idx="7">
                  <c:v>平成26年</c:v>
                </c:pt>
                <c:pt idx="8">
                  <c:v>平成28年</c:v>
                </c:pt>
                <c:pt idx="9">
                  <c:v>令和3年</c:v>
                </c:pt>
              </c:strCache>
            </c:strRef>
          </c:cat>
          <c:val>
            <c:numRef>
              <c:f>産業別就業人口!$T$35:$T$44</c:f>
              <c:numCache>
                <c:formatCode>#,##0_);[Red]\(#,##0\)</c:formatCode>
                <c:ptCount val="10"/>
                <c:pt idx="0">
                  <c:v>149</c:v>
                </c:pt>
                <c:pt idx="1">
                  <c:v>139</c:v>
                </c:pt>
                <c:pt idx="2">
                  <c:v>137</c:v>
                </c:pt>
                <c:pt idx="3">
                  <c:v>70</c:v>
                </c:pt>
                <c:pt idx="4">
                  <c:v>62</c:v>
                </c:pt>
                <c:pt idx="5">
                  <c:v>175</c:v>
                </c:pt>
                <c:pt idx="6">
                  <c:v>299</c:v>
                </c:pt>
                <c:pt idx="7">
                  <c:v>559</c:v>
                </c:pt>
                <c:pt idx="8" formatCode="General">
                  <c:v>478</c:v>
                </c:pt>
                <c:pt idx="9" formatCode="General">
                  <c:v>1189</c:v>
                </c:pt>
              </c:numCache>
            </c:numRef>
          </c:val>
          <c:smooth val="0"/>
          <c:extLst>
            <c:ext xmlns:c16="http://schemas.microsoft.com/office/drawing/2014/chart" uri="{C3380CC4-5D6E-409C-BE32-E72D297353CC}">
              <c16:uniqueId val="{00000006-AB99-48AC-A26A-685426B58BD7}"/>
            </c:ext>
          </c:extLst>
        </c:ser>
        <c:ser>
          <c:idx val="3"/>
          <c:order val="4"/>
          <c:tx>
            <c:strRef>
              <c:f>産業別就業人口!$U$34</c:f>
              <c:strCache>
                <c:ptCount val="1"/>
                <c:pt idx="0">
                  <c:v>第二次産業従業者</c:v>
                </c:pt>
              </c:strCache>
            </c:strRef>
          </c:tx>
          <c:spPr>
            <a:ln w="25400">
              <a:solidFill>
                <a:srgbClr val="000000"/>
              </a:solidFill>
              <a:prstDash val="lgDash"/>
            </a:ln>
          </c:spPr>
          <c:marker>
            <c:symbol val="square"/>
            <c:size val="7"/>
            <c:spPr>
              <a:solidFill>
                <a:srgbClr val="000000"/>
              </a:solidFill>
              <a:ln>
                <a:solidFill>
                  <a:srgbClr val="000000"/>
                </a:solidFill>
                <a:prstDash val="solid"/>
              </a:ln>
            </c:spPr>
          </c:marker>
          <c:cat>
            <c:strRef>
              <c:f>産業別就業人口!$P$35:$P$44</c:f>
              <c:strCache>
                <c:ptCount val="10"/>
                <c:pt idx="0">
                  <c:v>昭和61年</c:v>
                </c:pt>
                <c:pt idx="1">
                  <c:v>平成3年</c:v>
                </c:pt>
                <c:pt idx="2">
                  <c:v>平成8年</c:v>
                </c:pt>
                <c:pt idx="3">
                  <c:v>平成13年</c:v>
                </c:pt>
                <c:pt idx="4">
                  <c:v>平成18年</c:v>
                </c:pt>
                <c:pt idx="5">
                  <c:v>平成21年</c:v>
                </c:pt>
                <c:pt idx="6">
                  <c:v>平成24年</c:v>
                </c:pt>
                <c:pt idx="7">
                  <c:v>平成26年</c:v>
                </c:pt>
                <c:pt idx="8">
                  <c:v>平成28年</c:v>
                </c:pt>
                <c:pt idx="9">
                  <c:v>令和3年</c:v>
                </c:pt>
              </c:strCache>
            </c:strRef>
          </c:cat>
          <c:val>
            <c:numRef>
              <c:f>産業別就業人口!$U$35:$U$44</c:f>
              <c:numCache>
                <c:formatCode>#,##0_);[Red]\(#,##0\)</c:formatCode>
                <c:ptCount val="10"/>
                <c:pt idx="0">
                  <c:v>8779</c:v>
                </c:pt>
                <c:pt idx="1">
                  <c:v>9175</c:v>
                </c:pt>
                <c:pt idx="2">
                  <c:v>9297</c:v>
                </c:pt>
                <c:pt idx="3">
                  <c:v>8545</c:v>
                </c:pt>
                <c:pt idx="4">
                  <c:v>7126</c:v>
                </c:pt>
                <c:pt idx="5">
                  <c:v>7651</c:v>
                </c:pt>
                <c:pt idx="6">
                  <c:v>7099</c:v>
                </c:pt>
                <c:pt idx="7">
                  <c:v>7223</c:v>
                </c:pt>
                <c:pt idx="8" formatCode="General">
                  <c:v>7895</c:v>
                </c:pt>
                <c:pt idx="9" formatCode="General">
                  <c:v>7274</c:v>
                </c:pt>
              </c:numCache>
            </c:numRef>
          </c:val>
          <c:smooth val="0"/>
          <c:extLst>
            <c:ext xmlns:c16="http://schemas.microsoft.com/office/drawing/2014/chart" uri="{C3380CC4-5D6E-409C-BE32-E72D297353CC}">
              <c16:uniqueId val="{00000007-AB99-48AC-A26A-685426B58BD7}"/>
            </c:ext>
          </c:extLst>
        </c:ser>
        <c:ser>
          <c:idx val="4"/>
          <c:order val="5"/>
          <c:tx>
            <c:strRef>
              <c:f>産業別就業人口!$V$34</c:f>
              <c:strCache>
                <c:ptCount val="1"/>
                <c:pt idx="0">
                  <c:v>第三次産業従業者</c:v>
                </c:pt>
              </c:strCache>
            </c:strRef>
          </c:tx>
          <c:spPr>
            <a:ln w="25400">
              <a:solidFill>
                <a:srgbClr val="000000"/>
              </a:solidFill>
              <a:prstDash val="solid"/>
            </a:ln>
          </c:spPr>
          <c:marker>
            <c:symbol val="triangle"/>
            <c:size val="7"/>
            <c:spPr>
              <a:solidFill>
                <a:srgbClr val="000000"/>
              </a:solidFill>
              <a:ln>
                <a:solidFill>
                  <a:srgbClr val="800080"/>
                </a:solidFill>
                <a:prstDash val="solid"/>
              </a:ln>
            </c:spPr>
          </c:marker>
          <c:cat>
            <c:strRef>
              <c:f>産業別就業人口!$P$35:$P$44</c:f>
              <c:strCache>
                <c:ptCount val="10"/>
                <c:pt idx="0">
                  <c:v>昭和61年</c:v>
                </c:pt>
                <c:pt idx="1">
                  <c:v>平成3年</c:v>
                </c:pt>
                <c:pt idx="2">
                  <c:v>平成8年</c:v>
                </c:pt>
                <c:pt idx="3">
                  <c:v>平成13年</c:v>
                </c:pt>
                <c:pt idx="4">
                  <c:v>平成18年</c:v>
                </c:pt>
                <c:pt idx="5">
                  <c:v>平成21年</c:v>
                </c:pt>
                <c:pt idx="6">
                  <c:v>平成24年</c:v>
                </c:pt>
                <c:pt idx="7">
                  <c:v>平成26年</c:v>
                </c:pt>
                <c:pt idx="8">
                  <c:v>平成28年</c:v>
                </c:pt>
                <c:pt idx="9">
                  <c:v>令和3年</c:v>
                </c:pt>
              </c:strCache>
            </c:strRef>
          </c:cat>
          <c:val>
            <c:numRef>
              <c:f>産業別就業人口!$V$35:$V$44</c:f>
              <c:numCache>
                <c:formatCode>#,##0_);[Red]\(#,##0\)</c:formatCode>
                <c:ptCount val="10"/>
                <c:pt idx="0">
                  <c:v>14312</c:v>
                </c:pt>
                <c:pt idx="1">
                  <c:v>18332</c:v>
                </c:pt>
                <c:pt idx="2">
                  <c:v>20438</c:v>
                </c:pt>
                <c:pt idx="3">
                  <c:v>21557</c:v>
                </c:pt>
                <c:pt idx="4">
                  <c:v>21642</c:v>
                </c:pt>
                <c:pt idx="5">
                  <c:v>24745</c:v>
                </c:pt>
                <c:pt idx="6">
                  <c:v>22509</c:v>
                </c:pt>
                <c:pt idx="7">
                  <c:v>25141</c:v>
                </c:pt>
                <c:pt idx="8" formatCode="General">
                  <c:v>23051</c:v>
                </c:pt>
                <c:pt idx="9" formatCode="General">
                  <c:v>26829</c:v>
                </c:pt>
              </c:numCache>
            </c:numRef>
          </c:val>
          <c:smooth val="0"/>
          <c:extLst>
            <c:ext xmlns:c16="http://schemas.microsoft.com/office/drawing/2014/chart" uri="{C3380CC4-5D6E-409C-BE32-E72D297353CC}">
              <c16:uniqueId val="{00000008-AB99-48AC-A26A-685426B58BD7}"/>
            </c:ext>
          </c:extLst>
        </c:ser>
        <c:dLbls>
          <c:showLegendKey val="0"/>
          <c:showVal val="0"/>
          <c:showCatName val="0"/>
          <c:showSerName val="0"/>
          <c:showPercent val="0"/>
          <c:showBubbleSize val="0"/>
        </c:dLbls>
        <c:marker val="1"/>
        <c:smooth val="0"/>
        <c:axId val="3"/>
        <c:axId val="4"/>
      </c:lineChart>
      <c:catAx>
        <c:axId val="1452836543"/>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ＭＳ Ｐゴシック"/>
                    <a:ea typeface="ＭＳ Ｐゴシック"/>
                    <a:cs typeface="ＭＳ Ｐゴシック"/>
                  </a:defRPr>
                </a:pPr>
                <a:r>
                  <a:rPr lang="ja-JP" altLang="en-US" sz="1000"/>
                  <a:t>事業所数</a:t>
                </a:r>
              </a:p>
            </c:rich>
          </c:tx>
          <c:layout>
            <c:manualLayout>
              <c:xMode val="edge"/>
              <c:yMode val="edge"/>
              <c:x val="4.2533518261673599E-2"/>
              <c:y val="3.5178214247382641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452836543"/>
        <c:crosses val="autoZero"/>
        <c:crossBetween val="between"/>
      </c:valAx>
      <c:catAx>
        <c:axId val="3"/>
        <c:scaling>
          <c:orientation val="minMax"/>
        </c:scaling>
        <c:delete val="1"/>
        <c:axPos val="b"/>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1000"/>
                  <a:t>人</a:t>
                </a:r>
              </a:p>
            </c:rich>
          </c:tx>
          <c:layout>
            <c:manualLayout>
              <c:xMode val="edge"/>
              <c:yMode val="edge"/>
              <c:x val="0.89967710346886254"/>
              <c:y val="2.8105064933797774E-2"/>
            </c:manualLayout>
          </c:layout>
          <c:overlay val="0"/>
          <c:spPr>
            <a:noFill/>
            <a:ln w="25400">
              <a:noFill/>
            </a:ln>
          </c:spPr>
        </c:title>
        <c:numFmt formatCode="General" sourceLinked="1"/>
        <c:majorTickMark val="out"/>
        <c:minorTickMark val="none"/>
        <c:tickLblPos val="nextTo"/>
        <c:crossAx val="4"/>
        <c:crosses val="autoZero"/>
        <c:auto val="0"/>
        <c:lblAlgn val="ctr"/>
        <c:lblOffset val="100"/>
        <c:noMultiLvlLbl val="0"/>
      </c:catAx>
      <c:valAx>
        <c:axId val="4"/>
        <c:scaling>
          <c:orientation val="minMax"/>
          <c:max val="30000"/>
          <c:min val="0"/>
        </c:scaling>
        <c:delete val="0"/>
        <c:axPos val="r"/>
        <c:majorGridlines/>
        <c:numFmt formatCode="#,##0_);[Red]\(#,##0\)" sourceLinked="1"/>
        <c:majorTickMark val="in"/>
        <c:minorTickMark val="none"/>
        <c:tickLblPos val="nextTo"/>
        <c:spPr>
          <a:ln w="9525">
            <a:noFill/>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b"/>
      <c:layout>
        <c:manualLayout>
          <c:xMode val="edge"/>
          <c:yMode val="edge"/>
          <c:x val="9.8474486805654141E-2"/>
          <c:y val="0.80500248807189057"/>
          <c:w val="0.83217811365812278"/>
          <c:h val="8.7584618837143524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i="0" u="none" strike="noStrike" baseline="0">
                <a:solidFill>
                  <a:srgbClr val="000000"/>
                </a:solidFill>
                <a:latin typeface="ＭＳ Ｐゴシック"/>
                <a:ea typeface="ＭＳ Ｐゴシック"/>
                <a:cs typeface="ＭＳ Ｐゴシック"/>
              </a:defRPr>
            </a:pPr>
            <a:r>
              <a:rPr lang="ja-JP" altLang="en-US">
                <a:latin typeface="+mn-ea"/>
                <a:ea typeface="+mn-ea"/>
              </a:rPr>
              <a:t>製造事業所数と製造品出荷額の推移</a:t>
            </a:r>
          </a:p>
        </c:rich>
      </c:tx>
      <c:layout>
        <c:manualLayout>
          <c:xMode val="edge"/>
          <c:yMode val="edge"/>
          <c:x val="0.21592397502036384"/>
          <c:y val="9.0403135554518402E-3"/>
        </c:manualLayout>
      </c:layout>
      <c:overlay val="0"/>
      <c:spPr>
        <a:noFill/>
        <a:ln w="25400">
          <a:noFill/>
        </a:ln>
      </c:spPr>
    </c:title>
    <c:autoTitleDeleted val="0"/>
    <c:plotArea>
      <c:layout>
        <c:manualLayout>
          <c:layoutTarget val="inner"/>
          <c:xMode val="edge"/>
          <c:yMode val="edge"/>
          <c:x val="5.2924827078273985E-2"/>
          <c:y val="0.15892857142857142"/>
          <c:w val="0.83518757415597022"/>
          <c:h val="0.657748736039375"/>
        </c:manualLayout>
      </c:layout>
      <c:barChart>
        <c:barDir val="col"/>
        <c:grouping val="clustered"/>
        <c:varyColors val="0"/>
        <c:ser>
          <c:idx val="0"/>
          <c:order val="0"/>
          <c:tx>
            <c:strRef>
              <c:f>製造事業所数!$Q$9</c:f>
              <c:strCache>
                <c:ptCount val="1"/>
                <c:pt idx="0">
                  <c:v>事業所数</c:v>
                </c:pt>
              </c:strCache>
            </c:strRef>
          </c:tx>
          <c:spPr>
            <a:gradFill rotWithShape="0">
              <a:gsLst>
                <a:gs pos="0">
                  <a:srgbClr val="0000FF"/>
                </a:gs>
                <a:gs pos="100000">
                  <a:srgbClr val="0000FF">
                    <a:gamma/>
                    <a:tint val="24314"/>
                    <a:invGamma/>
                  </a:srgbClr>
                </a:gs>
              </a:gsLst>
              <a:lin ang="0" scaled="1"/>
            </a:gradFill>
            <a:ln w="12700">
              <a:solidFill>
                <a:srgbClr val="000000"/>
              </a:solidFill>
              <a:prstDash val="solid"/>
            </a:ln>
            <a:effectLst>
              <a:outerShdw dist="35921" dir="2700000" algn="br">
                <a:srgbClr val="000000"/>
              </a:outerShdw>
            </a:effectLst>
          </c:spPr>
          <c:invertIfNegative val="0"/>
          <c:dLbls>
            <c:spPr>
              <a:solidFill>
                <a:srgbClr val="FFFFFF"/>
              </a:solidFill>
              <a:ln w="25400">
                <a:noFill/>
              </a:ln>
            </c:spPr>
            <c:txPr>
              <a:bodyPr wrap="square" lIns="38100" tIns="19050" rIns="38100" bIns="19050" anchor="ctr">
                <a:spAutoFit/>
              </a:bodyPr>
              <a:lstStyle/>
              <a:p>
                <a:pPr>
                  <a:defRPr sz="875"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製造事業所数!$P$10:$P$26</c:f>
              <c:strCache>
                <c:ptCount val="17"/>
                <c:pt idx="0">
                  <c:v>平成19年</c:v>
                </c:pt>
                <c:pt idx="1">
                  <c:v>平成20年</c:v>
                </c:pt>
                <c:pt idx="2">
                  <c:v>平成21年</c:v>
                </c:pt>
                <c:pt idx="3">
                  <c:v>平成22年</c:v>
                </c:pt>
                <c:pt idx="4">
                  <c:v>平成23年</c:v>
                </c:pt>
                <c:pt idx="5">
                  <c:v>平成24年</c:v>
                </c:pt>
                <c:pt idx="6">
                  <c:v>平成25年</c:v>
                </c:pt>
                <c:pt idx="7">
                  <c:v>平成26年</c:v>
                </c:pt>
                <c:pt idx="8">
                  <c:v>平成27年</c:v>
                </c:pt>
                <c:pt idx="9">
                  <c:v>平成28年</c:v>
                </c:pt>
                <c:pt idx="10">
                  <c:v>平成29年</c:v>
                </c:pt>
                <c:pt idx="11">
                  <c:v>平成30年</c:v>
                </c:pt>
                <c:pt idx="12">
                  <c:v>令和元年</c:v>
                </c:pt>
                <c:pt idx="13">
                  <c:v>令和2年</c:v>
                </c:pt>
                <c:pt idx="14">
                  <c:v>令和3年</c:v>
                </c:pt>
                <c:pt idx="15">
                  <c:v>令和4年</c:v>
                </c:pt>
                <c:pt idx="16">
                  <c:v>令和5年</c:v>
                </c:pt>
              </c:strCache>
            </c:strRef>
          </c:cat>
          <c:val>
            <c:numRef>
              <c:f>製造事業所数!$Q$10:$Q$26</c:f>
              <c:numCache>
                <c:formatCode>General</c:formatCode>
                <c:ptCount val="17"/>
                <c:pt idx="0">
                  <c:v>134</c:v>
                </c:pt>
                <c:pt idx="1">
                  <c:v>134</c:v>
                </c:pt>
                <c:pt idx="2">
                  <c:v>125</c:v>
                </c:pt>
                <c:pt idx="3">
                  <c:v>115</c:v>
                </c:pt>
                <c:pt idx="4">
                  <c:v>124</c:v>
                </c:pt>
                <c:pt idx="5">
                  <c:v>110</c:v>
                </c:pt>
                <c:pt idx="6">
                  <c:v>103</c:v>
                </c:pt>
                <c:pt idx="7">
                  <c:v>98</c:v>
                </c:pt>
                <c:pt idx="8">
                  <c:v>112</c:v>
                </c:pt>
                <c:pt idx="9">
                  <c:v>95</c:v>
                </c:pt>
                <c:pt idx="10">
                  <c:v>93</c:v>
                </c:pt>
                <c:pt idx="11">
                  <c:v>89</c:v>
                </c:pt>
                <c:pt idx="12">
                  <c:v>86</c:v>
                </c:pt>
                <c:pt idx="13">
                  <c:v>115</c:v>
                </c:pt>
                <c:pt idx="14">
                  <c:v>115</c:v>
                </c:pt>
                <c:pt idx="15">
                  <c:v>114</c:v>
                </c:pt>
                <c:pt idx="16">
                  <c:v>114</c:v>
                </c:pt>
              </c:numCache>
            </c:numRef>
          </c:val>
          <c:extLst>
            <c:ext xmlns:c16="http://schemas.microsoft.com/office/drawing/2014/chart" uri="{C3380CC4-5D6E-409C-BE32-E72D297353CC}">
              <c16:uniqueId val="{00000000-785F-4111-B797-1796DD61262E}"/>
            </c:ext>
          </c:extLst>
        </c:ser>
        <c:dLbls>
          <c:showLegendKey val="0"/>
          <c:showVal val="0"/>
          <c:showCatName val="0"/>
          <c:showSerName val="0"/>
          <c:showPercent val="0"/>
          <c:showBubbleSize val="0"/>
        </c:dLbls>
        <c:gapWidth val="60"/>
        <c:axId val="1451508783"/>
        <c:axId val="1"/>
      </c:barChart>
      <c:lineChart>
        <c:grouping val="standard"/>
        <c:varyColors val="0"/>
        <c:ser>
          <c:idx val="1"/>
          <c:order val="1"/>
          <c:tx>
            <c:strRef>
              <c:f>製造事業所数!$S$9</c:f>
              <c:strCache>
                <c:ptCount val="1"/>
                <c:pt idx="0">
                  <c:v>製造品出荷額等</c:v>
                </c:pt>
              </c:strCache>
            </c:strRef>
          </c:tx>
          <c:spPr>
            <a:ln w="25400">
              <a:solidFill>
                <a:srgbClr val="FF0000"/>
              </a:solidFill>
              <a:prstDash val="solid"/>
            </a:ln>
          </c:spPr>
          <c:marker>
            <c:symbol val="circle"/>
            <c:size val="9"/>
            <c:spPr>
              <a:solidFill>
                <a:srgbClr val="FF0000"/>
              </a:solidFill>
              <a:ln>
                <a:solidFill>
                  <a:srgbClr val="FF0000"/>
                </a:solidFill>
                <a:prstDash val="solid"/>
              </a:ln>
            </c:spPr>
          </c:marker>
          <c:dLbls>
            <c:spPr>
              <a:solidFill>
                <a:schemeClr val="bg1"/>
              </a:solidFill>
              <a:ln w="25400">
                <a:noFill/>
              </a:ln>
            </c:spPr>
            <c:txPr>
              <a:bodyPr wrap="square" lIns="38100" tIns="19050" rIns="38100" bIns="19050" anchor="ctr">
                <a:spAutoFit/>
              </a:bodyPr>
              <a:lstStyle/>
              <a:p>
                <a:pPr>
                  <a:defRPr sz="9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製造事業所数!$R$26:$R$35</c:f>
              <c:numCache>
                <c:formatCode>#,##0_);[Red]\(#,##0\)</c:formatCode>
                <c:ptCount val="10"/>
                <c:pt idx="0">
                  <c:v>26341506</c:v>
                </c:pt>
              </c:numCache>
            </c:numRef>
          </c:cat>
          <c:val>
            <c:numRef>
              <c:f>製造事業所数!$S$10:$S$26</c:f>
              <c:numCache>
                <c:formatCode>#,##0_);[Red]\(#,##0\)</c:formatCode>
                <c:ptCount val="17"/>
                <c:pt idx="0">
                  <c:v>1847.8420000000001</c:v>
                </c:pt>
                <c:pt idx="1">
                  <c:v>1971.1998000000001</c:v>
                </c:pt>
                <c:pt idx="2">
                  <c:v>1587.5092</c:v>
                </c:pt>
                <c:pt idx="3">
                  <c:v>1579.3408999999999</c:v>
                </c:pt>
                <c:pt idx="4">
                  <c:v>1849</c:v>
                </c:pt>
                <c:pt idx="5">
                  <c:v>1679</c:v>
                </c:pt>
                <c:pt idx="6">
                  <c:v>1268</c:v>
                </c:pt>
                <c:pt idx="7">
                  <c:v>1173</c:v>
                </c:pt>
                <c:pt idx="8">
                  <c:v>2175</c:v>
                </c:pt>
                <c:pt idx="9">
                  <c:v>2129</c:v>
                </c:pt>
                <c:pt idx="10">
                  <c:v>1771</c:v>
                </c:pt>
                <c:pt idx="11">
                  <c:v>2557</c:v>
                </c:pt>
                <c:pt idx="12">
                  <c:v>2489</c:v>
                </c:pt>
                <c:pt idx="13">
                  <c:v>2342</c:v>
                </c:pt>
                <c:pt idx="14">
                  <c:v>2347</c:v>
                </c:pt>
                <c:pt idx="15">
                  <c:v>2491</c:v>
                </c:pt>
                <c:pt idx="16">
                  <c:v>2634</c:v>
                </c:pt>
              </c:numCache>
            </c:numRef>
          </c:val>
          <c:smooth val="0"/>
          <c:extLst>
            <c:ext xmlns:c16="http://schemas.microsoft.com/office/drawing/2014/chart" uri="{C3380CC4-5D6E-409C-BE32-E72D297353CC}">
              <c16:uniqueId val="{0000000E-785F-4111-B797-1796DD61262E}"/>
            </c:ext>
          </c:extLst>
        </c:ser>
        <c:dLbls>
          <c:showLegendKey val="0"/>
          <c:showVal val="0"/>
          <c:showCatName val="0"/>
          <c:showSerName val="0"/>
          <c:showPercent val="0"/>
          <c:showBubbleSize val="0"/>
        </c:dLbls>
        <c:marker val="1"/>
        <c:smooth val="0"/>
        <c:axId val="3"/>
        <c:axId val="4"/>
      </c:lineChart>
      <c:catAx>
        <c:axId val="1451508783"/>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ＭＳ Ｐゴシック"/>
                    <a:ea typeface="ＭＳ Ｐゴシック"/>
                    <a:cs typeface="ＭＳ Ｐゴシック"/>
                  </a:defRPr>
                </a:pPr>
                <a:r>
                  <a:rPr lang="en-US" altLang="ja-JP"/>
                  <a:t>(</a:t>
                </a:r>
                <a:r>
                  <a:rPr lang="ja-JP" altLang="en-US"/>
                  <a:t>事業所</a:t>
                </a:r>
                <a:r>
                  <a:rPr lang="en-US" altLang="ja-JP"/>
                  <a:t>)</a:t>
                </a:r>
                <a:endParaRPr lang="ja-JP" altLang="en-US"/>
              </a:p>
            </c:rich>
          </c:tx>
          <c:layout>
            <c:manualLayout>
              <c:xMode val="edge"/>
              <c:yMode val="edge"/>
              <c:x val="9.2851841795637624E-4"/>
              <c:y val="0.10185092064256787"/>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ＭＳ Ｐゴシック"/>
                <a:ea typeface="ＭＳ Ｐゴシック"/>
                <a:cs typeface="ＭＳ Ｐゴシック"/>
              </a:defRPr>
            </a:pPr>
            <a:endParaRPr lang="ja-JP"/>
          </a:p>
        </c:txPr>
        <c:crossAx val="1451508783"/>
        <c:crosses val="autoZero"/>
        <c:crossBetween val="between"/>
      </c:valAx>
      <c:catAx>
        <c:axId val="3"/>
        <c:scaling>
          <c:orientation val="minMax"/>
        </c:scaling>
        <c:delete val="1"/>
        <c:axPos val="b"/>
        <c:numFmt formatCode="#,##0_);[Red]\(#,##0\)"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solidFill>
          <a:srgbClr val="FFFFFF"/>
        </a:solidFill>
        <a:ln w="25400">
          <a:noFill/>
        </a:ln>
      </c:spPr>
    </c:plotArea>
    <c:legend>
      <c:legendPos val="b"/>
      <c:layout>
        <c:manualLayout>
          <c:xMode val="edge"/>
          <c:yMode val="edge"/>
          <c:x val="0.67014540360369068"/>
          <c:y val="0.87863504885623356"/>
          <c:w val="0.31726483844691822"/>
          <c:h val="4.8764898651530886E-2"/>
        </c:manualLayout>
      </c:layout>
      <c:overlay val="0"/>
      <c:spPr>
        <a:solidFill>
          <a:schemeClr val="bg1"/>
        </a:solidFill>
        <a:ln w="3175">
          <a:solidFill>
            <a:srgbClr val="000000"/>
          </a:solidFill>
          <a:prstDash val="solid"/>
        </a:ln>
      </c:spPr>
      <c:txPr>
        <a:bodyPr/>
        <a:lstStyle/>
        <a:p>
          <a:pPr>
            <a:defRPr sz="96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b="0"/>
              <a:t>学区別事業所数及び製造品出荷額</a:t>
            </a:r>
          </a:p>
        </c:rich>
      </c:tx>
      <c:layout>
        <c:manualLayout>
          <c:xMode val="edge"/>
          <c:yMode val="edge"/>
          <c:x val="0.21161300670749489"/>
          <c:y val="1.2894970789941581E-2"/>
        </c:manualLayout>
      </c:layout>
      <c:overlay val="0"/>
    </c:title>
    <c:autoTitleDeleted val="0"/>
    <c:plotArea>
      <c:layout>
        <c:manualLayout>
          <c:layoutTarget val="inner"/>
          <c:xMode val="edge"/>
          <c:yMode val="edge"/>
          <c:x val="0.10331663087568599"/>
          <c:y val="0.1467030346696859"/>
          <c:w val="0.65441371481457378"/>
          <c:h val="0.77821602365063858"/>
        </c:manualLayout>
      </c:layout>
      <c:barChart>
        <c:barDir val="col"/>
        <c:grouping val="clustered"/>
        <c:varyColors val="0"/>
        <c:ser>
          <c:idx val="1"/>
          <c:order val="1"/>
          <c:tx>
            <c:strRef>
              <c:f>製造事業所数!$P$39</c:f>
              <c:strCache>
                <c:ptCount val="1"/>
                <c:pt idx="0">
                  <c:v>製造品出荷額等</c:v>
                </c:pt>
              </c:strCache>
            </c:strRef>
          </c:tx>
          <c:spPr>
            <a:gradFill flip="none" rotWithShape="1">
              <a:gsLst>
                <a:gs pos="0">
                  <a:schemeClr val="tx2">
                    <a:lumMod val="50000"/>
                  </a:schemeClr>
                </a:gs>
                <a:gs pos="75000">
                  <a:schemeClr val="accent1">
                    <a:tint val="44500"/>
                    <a:satMod val="160000"/>
                  </a:schemeClr>
                </a:gs>
                <a:gs pos="100000">
                  <a:schemeClr val="accent1">
                    <a:tint val="23500"/>
                    <a:satMod val="160000"/>
                  </a:schemeClr>
                </a:gs>
              </a:gsLst>
              <a:lin ang="0" scaled="1"/>
              <a:tileRect/>
            </a:gradFill>
            <a:ln>
              <a:solidFill>
                <a:schemeClr val="tx1"/>
              </a:solidFill>
            </a:ln>
            <a:effectLst>
              <a:innerShdw blurRad="63500" dist="50800" dir="18900000">
                <a:prstClr val="black">
                  <a:alpha val="50000"/>
                </a:prstClr>
              </a:innerShdw>
            </a:effectLst>
          </c:spPr>
          <c:invertIfNegative val="0"/>
          <c:dLbls>
            <c:dLbl>
              <c:idx val="0"/>
              <c:layout>
                <c:manualLayout>
                  <c:x val="3.5365159774608424E-3"/>
                  <c:y val="9.031592520954213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D3-4145-B136-9EBD08408AD7}"/>
                </c:ext>
              </c:extLst>
            </c:dLbl>
            <c:dLbl>
              <c:idx val="2"/>
              <c:layout>
                <c:manualLayout>
                  <c:x val="-1.8511980749872578E-3"/>
                  <c:y val="8.075830565259377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D3-4145-B136-9EBD08408AD7}"/>
                </c:ext>
              </c:extLst>
            </c:dLbl>
            <c:dLbl>
              <c:idx val="3"/>
              <c:layout>
                <c:manualLayout>
                  <c:x val="3.7296037296037639E-3"/>
                  <c:y val="0.1434315681526268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D3-4145-B136-9EBD08408AD7}"/>
                </c:ext>
              </c:extLst>
            </c:dLbl>
            <c:dLbl>
              <c:idx val="5"/>
              <c:layout>
                <c:manualLayout>
                  <c:x val="1.674357138924068E-3"/>
                  <c:y val="9.98163237332276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D3-4145-B136-9EBD08408AD7}"/>
                </c:ext>
              </c:extLst>
            </c:dLbl>
            <c:dLbl>
              <c:idx val="7"/>
              <c:layout>
                <c:manualLayout>
                  <c:x val="-1.9455901582227937E-3"/>
                  <c:y val="0.1264084448133766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D3-4145-B136-9EBD08408AD7}"/>
                </c:ext>
              </c:extLst>
            </c:dLbl>
            <c:dLbl>
              <c:idx val="9"/>
              <c:layout>
                <c:manualLayout>
                  <c:x val="-1.2785073571275936E-2"/>
                  <c:y val="0.1755914486068768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D3-4145-B136-9EBD08408AD7}"/>
                </c:ext>
              </c:extLst>
            </c:dLbl>
            <c:spPr>
              <a:solidFill>
                <a:schemeClr val="bg1"/>
              </a:solidFill>
              <a:ln>
                <a:solidFill>
                  <a:schemeClr val="bg1"/>
                </a:solidFill>
              </a:ln>
            </c:spPr>
            <c:txPr>
              <a:bodyPr/>
              <a:lstStyle/>
              <a:p>
                <a:pPr>
                  <a:defRPr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製造事業所数!$Q$37:$Z$37</c:f>
              <c:strCache>
                <c:ptCount val="10"/>
                <c:pt idx="0">
                  <c:v>八幡</c:v>
                </c:pt>
                <c:pt idx="1">
                  <c:v>島</c:v>
                </c:pt>
                <c:pt idx="2">
                  <c:v>岡山</c:v>
                </c:pt>
                <c:pt idx="3">
                  <c:v>金田</c:v>
                </c:pt>
                <c:pt idx="4">
                  <c:v>桐原</c:v>
                </c:pt>
                <c:pt idx="5">
                  <c:v>馬淵</c:v>
                </c:pt>
                <c:pt idx="6">
                  <c:v>北里</c:v>
                </c:pt>
                <c:pt idx="7">
                  <c:v>武佐</c:v>
                </c:pt>
                <c:pt idx="8">
                  <c:v>安土</c:v>
                </c:pt>
                <c:pt idx="9">
                  <c:v>老蘇</c:v>
                </c:pt>
              </c:strCache>
            </c:strRef>
          </c:cat>
          <c:val>
            <c:numRef>
              <c:f>製造事業所数!$Q$39:$Z$39</c:f>
              <c:numCache>
                <c:formatCode>#,##0_);[Red]\(#,##0\)</c:formatCode>
                <c:ptCount val="10"/>
                <c:pt idx="0">
                  <c:v>725866</c:v>
                </c:pt>
                <c:pt idx="1">
                  <c:v>0</c:v>
                </c:pt>
                <c:pt idx="2">
                  <c:v>2938736</c:v>
                </c:pt>
                <c:pt idx="3">
                  <c:v>3007537</c:v>
                </c:pt>
                <c:pt idx="4">
                  <c:v>129314</c:v>
                </c:pt>
                <c:pt idx="5">
                  <c:v>2184194</c:v>
                </c:pt>
                <c:pt idx="6">
                  <c:v>0</c:v>
                </c:pt>
                <c:pt idx="7">
                  <c:v>9781089</c:v>
                </c:pt>
                <c:pt idx="8">
                  <c:v>386573</c:v>
                </c:pt>
                <c:pt idx="9">
                  <c:v>5697102</c:v>
                </c:pt>
              </c:numCache>
            </c:numRef>
          </c:val>
          <c:extLst>
            <c:ext xmlns:c16="http://schemas.microsoft.com/office/drawing/2014/chart" uri="{C3380CC4-5D6E-409C-BE32-E72D297353CC}">
              <c16:uniqueId val="{00000006-63D3-4145-B136-9EBD08408AD7}"/>
            </c:ext>
          </c:extLst>
        </c:ser>
        <c:dLbls>
          <c:showLegendKey val="0"/>
          <c:showVal val="0"/>
          <c:showCatName val="0"/>
          <c:showSerName val="0"/>
          <c:showPercent val="0"/>
          <c:showBubbleSize val="0"/>
        </c:dLbls>
        <c:gapWidth val="49"/>
        <c:axId val="1499203359"/>
        <c:axId val="1"/>
      </c:barChart>
      <c:lineChart>
        <c:grouping val="standard"/>
        <c:varyColors val="0"/>
        <c:ser>
          <c:idx val="0"/>
          <c:order val="0"/>
          <c:tx>
            <c:strRef>
              <c:f>製造事業所数!$P$38</c:f>
              <c:strCache>
                <c:ptCount val="1"/>
                <c:pt idx="0">
                  <c:v>事業所数</c:v>
                </c:pt>
              </c:strCache>
            </c:strRef>
          </c:tx>
          <c:spPr>
            <a:ln>
              <a:solidFill>
                <a:schemeClr val="tx1"/>
              </a:solidFill>
            </a:ln>
          </c:spPr>
          <c:dLbls>
            <c:dLbl>
              <c:idx val="1"/>
              <c:layout>
                <c:manualLayout>
                  <c:x val="-2.3777607237135307E-2"/>
                  <c:y val="4.06625992776354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D3-4145-B136-9EBD08408AD7}"/>
                </c:ext>
              </c:extLst>
            </c:dLbl>
            <c:dLbl>
              <c:idx val="2"/>
              <c:layout>
                <c:manualLayout>
                  <c:x val="-1.1203392444371159E-3"/>
                  <c:y val="-9.92733660167778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D3-4145-B136-9EBD08408AD7}"/>
                </c:ext>
              </c:extLst>
            </c:dLbl>
            <c:dLbl>
              <c:idx val="6"/>
              <c:layout>
                <c:manualLayout>
                  <c:x val="-2.4068506671104412E-2"/>
                  <c:y val="3.7335392708070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3D3-4145-B136-9EBD08408AD7}"/>
                </c:ext>
              </c:extLst>
            </c:dLbl>
            <c:dLbl>
              <c:idx val="7"/>
              <c:layout>
                <c:manualLayout>
                  <c:x val="-2.2188725594039862E-2"/>
                  <c:y val="4.4592705839537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3D3-4145-B136-9EBD08408AD7}"/>
                </c:ext>
              </c:extLst>
            </c:dLbl>
            <c:dLbl>
              <c:idx val="8"/>
              <c:layout>
                <c:manualLayout>
                  <c:x val="-2.7638358133310854E-2"/>
                  <c:y val="-3.71590047007196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3D3-4145-B136-9EBD08408AD7}"/>
                </c:ext>
              </c:extLst>
            </c:dLbl>
            <c:dLbl>
              <c:idx val="9"/>
              <c:layout>
                <c:manualLayout>
                  <c:x val="-2.3768071410184388E-2"/>
                  <c:y val="-3.6335090586019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3D3-4145-B136-9EBD08408AD7}"/>
                </c:ext>
              </c:extLst>
            </c:dLbl>
            <c:spPr>
              <a:solidFill>
                <a:schemeClr val="bg1"/>
              </a:solidFill>
            </c:spPr>
            <c:txPr>
              <a:bodyPr/>
              <a:lstStyle/>
              <a:p>
                <a:pPr>
                  <a:defRPr sz="12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製造事業所数!$Q$37:$Z$37</c:f>
              <c:strCache>
                <c:ptCount val="10"/>
                <c:pt idx="0">
                  <c:v>八幡</c:v>
                </c:pt>
                <c:pt idx="1">
                  <c:v>島</c:v>
                </c:pt>
                <c:pt idx="2">
                  <c:v>岡山</c:v>
                </c:pt>
                <c:pt idx="3">
                  <c:v>金田</c:v>
                </c:pt>
                <c:pt idx="4">
                  <c:v>桐原</c:v>
                </c:pt>
                <c:pt idx="5">
                  <c:v>馬淵</c:v>
                </c:pt>
                <c:pt idx="6">
                  <c:v>北里</c:v>
                </c:pt>
                <c:pt idx="7">
                  <c:v>武佐</c:v>
                </c:pt>
                <c:pt idx="8">
                  <c:v>安土</c:v>
                </c:pt>
                <c:pt idx="9">
                  <c:v>老蘇</c:v>
                </c:pt>
              </c:strCache>
            </c:strRef>
          </c:cat>
          <c:val>
            <c:numRef>
              <c:f>製造事業所数!$Q$38:$Z$38</c:f>
              <c:numCache>
                <c:formatCode>General</c:formatCode>
                <c:ptCount val="10"/>
                <c:pt idx="0">
                  <c:v>13</c:v>
                </c:pt>
                <c:pt idx="1">
                  <c:v>1</c:v>
                </c:pt>
                <c:pt idx="2">
                  <c:v>5</c:v>
                </c:pt>
                <c:pt idx="3">
                  <c:v>15</c:v>
                </c:pt>
                <c:pt idx="4">
                  <c:v>8</c:v>
                </c:pt>
                <c:pt idx="5">
                  <c:v>14</c:v>
                </c:pt>
                <c:pt idx="6">
                  <c:v>5</c:v>
                </c:pt>
                <c:pt idx="7">
                  <c:v>10</c:v>
                </c:pt>
                <c:pt idx="8">
                  <c:v>9</c:v>
                </c:pt>
                <c:pt idx="9">
                  <c:v>6</c:v>
                </c:pt>
              </c:numCache>
            </c:numRef>
          </c:val>
          <c:smooth val="0"/>
          <c:extLst>
            <c:ext xmlns:c16="http://schemas.microsoft.com/office/drawing/2014/chart" uri="{C3380CC4-5D6E-409C-BE32-E72D297353CC}">
              <c16:uniqueId val="{0000000D-63D3-4145-B136-9EBD08408AD7}"/>
            </c:ext>
          </c:extLst>
        </c:ser>
        <c:dLbls>
          <c:showLegendKey val="0"/>
          <c:showVal val="0"/>
          <c:showCatName val="0"/>
          <c:showSerName val="0"/>
          <c:showPercent val="0"/>
          <c:showBubbleSize val="0"/>
        </c:dLbls>
        <c:marker val="1"/>
        <c:smooth val="0"/>
        <c:axId val="3"/>
        <c:axId val="4"/>
      </c:lineChart>
      <c:catAx>
        <c:axId val="1499203359"/>
        <c:scaling>
          <c:orientation val="minMax"/>
        </c:scaling>
        <c:delete val="0"/>
        <c:axPos val="b"/>
        <c:numFmt formatCode="General" sourceLinked="1"/>
        <c:majorTickMark val="none"/>
        <c:minorTickMark val="none"/>
        <c:tickLblPos val="nextTo"/>
        <c:crossAx val="1"/>
        <c:crosses val="autoZero"/>
        <c:auto val="1"/>
        <c:lblAlgn val="ctr"/>
        <c:lblOffset val="100"/>
        <c:noMultiLvlLbl val="0"/>
      </c:catAx>
      <c:valAx>
        <c:axId val="1"/>
        <c:scaling>
          <c:orientation val="minMax"/>
        </c:scaling>
        <c:delete val="0"/>
        <c:axPos val="l"/>
        <c:majorGridlines/>
        <c:numFmt formatCode="#,##0_);[Red]\(#,##0\)" sourceLinked="1"/>
        <c:majorTickMark val="none"/>
        <c:minorTickMark val="none"/>
        <c:tickLblPos val="nextTo"/>
        <c:crossAx val="149920335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crossAx val="3"/>
        <c:crosses val="max"/>
        <c:crossBetween val="between"/>
      </c:valAx>
    </c:plotArea>
    <c:legend>
      <c:legendPos val="r"/>
      <c:legendEntry>
        <c:idx val="0"/>
        <c:txPr>
          <a:bodyPr/>
          <a:lstStyle/>
          <a:p>
            <a:pPr>
              <a:defRPr sz="800"/>
            </a:pPr>
            <a:endParaRPr lang="ja-JP"/>
          </a:p>
        </c:txPr>
      </c:legendEntry>
      <c:layout>
        <c:manualLayout>
          <c:xMode val="edge"/>
          <c:yMode val="edge"/>
          <c:x val="0.81924190726159229"/>
          <c:y val="0.49813246126492255"/>
          <c:w val="0.18075809273840771"/>
          <c:h val="0.10442680552027767"/>
        </c:manualLayout>
      </c:layout>
      <c:overlay val="0"/>
      <c:txPr>
        <a:bodyPr/>
        <a:lstStyle/>
        <a:p>
          <a:pPr>
            <a:defRPr sz="900"/>
          </a:pPr>
          <a:endParaRPr lang="ja-JP"/>
        </a:p>
      </c:txPr>
    </c:legend>
    <c:plotVisOnly val="1"/>
    <c:dispBlanksAs val="gap"/>
    <c:showDLblsOverMax val="0"/>
  </c:chart>
  <c:spPr>
    <a:ln>
      <a:noFill/>
    </a:ln>
  </c:spPr>
  <c:printSettings>
    <c:headerFooter/>
    <c:pageMargins b="0.75" l="0.7" r="0.7" t="0.75" header="0.3" footer="0.3"/>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spPr>
            <a:solidFill>
              <a:srgbClr val="4F81BD"/>
            </a:solidFill>
            <a:ln w="25400">
              <a:noFill/>
            </a:ln>
          </c:spPr>
          <c:invertIfNegative val="0"/>
          <c:cat>
            <c:strRef>
              <c:f>製造事業所数!$Q$37:$Z$37</c:f>
              <c:strCache>
                <c:ptCount val="10"/>
                <c:pt idx="0">
                  <c:v>八幡</c:v>
                </c:pt>
                <c:pt idx="1">
                  <c:v>島</c:v>
                </c:pt>
                <c:pt idx="2">
                  <c:v>岡山</c:v>
                </c:pt>
                <c:pt idx="3">
                  <c:v>金田</c:v>
                </c:pt>
                <c:pt idx="4">
                  <c:v>桐原</c:v>
                </c:pt>
                <c:pt idx="5">
                  <c:v>馬淵</c:v>
                </c:pt>
                <c:pt idx="6">
                  <c:v>北里</c:v>
                </c:pt>
                <c:pt idx="7">
                  <c:v>武佐</c:v>
                </c:pt>
                <c:pt idx="8">
                  <c:v>安土</c:v>
                </c:pt>
                <c:pt idx="9">
                  <c:v>老蘇</c:v>
                </c:pt>
              </c:strCache>
            </c:strRef>
          </c:cat>
          <c:val>
            <c:numRef>
              <c:f>製造事業所数!$Q$39:$Z$39</c:f>
              <c:numCache>
                <c:formatCode>#,##0_);[Red]\(#,##0\)</c:formatCode>
                <c:ptCount val="10"/>
                <c:pt idx="0">
                  <c:v>725866</c:v>
                </c:pt>
                <c:pt idx="1">
                  <c:v>0</c:v>
                </c:pt>
                <c:pt idx="2">
                  <c:v>2938736</c:v>
                </c:pt>
                <c:pt idx="3">
                  <c:v>3007537</c:v>
                </c:pt>
                <c:pt idx="4">
                  <c:v>129314</c:v>
                </c:pt>
                <c:pt idx="5">
                  <c:v>2184194</c:v>
                </c:pt>
                <c:pt idx="6">
                  <c:v>0</c:v>
                </c:pt>
                <c:pt idx="7">
                  <c:v>9781089</c:v>
                </c:pt>
                <c:pt idx="8">
                  <c:v>386573</c:v>
                </c:pt>
                <c:pt idx="9">
                  <c:v>5697102</c:v>
                </c:pt>
              </c:numCache>
            </c:numRef>
          </c:val>
          <c:extLst>
            <c:ext xmlns:c16="http://schemas.microsoft.com/office/drawing/2014/chart" uri="{C3380CC4-5D6E-409C-BE32-E72D297353CC}">
              <c16:uniqueId val="{00000000-F13B-483B-A01E-261170919BDB}"/>
            </c:ext>
          </c:extLst>
        </c:ser>
        <c:dLbls>
          <c:showLegendKey val="0"/>
          <c:showVal val="0"/>
          <c:showCatName val="0"/>
          <c:showSerName val="0"/>
          <c:showPercent val="0"/>
          <c:showBubbleSize val="0"/>
        </c:dLbls>
        <c:gapWidth val="219"/>
        <c:overlap val="-27"/>
        <c:axId val="1499205439"/>
        <c:axId val="1"/>
      </c:barChart>
      <c:catAx>
        <c:axId val="14992054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499205439"/>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3.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emf"/></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4</xdr:col>
      <xdr:colOff>57150</xdr:colOff>
      <xdr:row>19</xdr:row>
      <xdr:rowOff>0</xdr:rowOff>
    </xdr:from>
    <xdr:to>
      <xdr:col>5</xdr:col>
      <xdr:colOff>609600</xdr:colOff>
      <xdr:row>27</xdr:row>
      <xdr:rowOff>28575</xdr:rowOff>
    </xdr:to>
    <xdr:pic>
      <xdr:nvPicPr>
        <xdr:cNvPr id="171389" name="図 1">
          <a:extLst>
            <a:ext uri="{FF2B5EF4-FFF2-40B4-BE49-F238E27FC236}">
              <a16:creationId xmlns:a16="http://schemas.microsoft.com/office/drawing/2014/main" id="{00000000-0008-0000-0000-00007D9D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76475" y="4029075"/>
          <a:ext cx="123825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xdr:row>
      <xdr:rowOff>85725</xdr:rowOff>
    </xdr:from>
    <xdr:to>
      <xdr:col>8</xdr:col>
      <xdr:colOff>600075</xdr:colOff>
      <xdr:row>29</xdr:row>
      <xdr:rowOff>95250</xdr:rowOff>
    </xdr:to>
    <xdr:graphicFrame macro="">
      <xdr:nvGraphicFramePr>
        <xdr:cNvPr id="6736762" name="Chart 10">
          <a:extLst>
            <a:ext uri="{FF2B5EF4-FFF2-40B4-BE49-F238E27FC236}">
              <a16:creationId xmlns:a16="http://schemas.microsoft.com/office/drawing/2014/main" id="{00000000-0008-0000-0B00-00007ACB6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30</xdr:row>
      <xdr:rowOff>114300</xdr:rowOff>
    </xdr:from>
    <xdr:to>
      <xdr:col>9</xdr:col>
      <xdr:colOff>609600</xdr:colOff>
      <xdr:row>60</xdr:row>
      <xdr:rowOff>95250</xdr:rowOff>
    </xdr:to>
    <xdr:graphicFrame macro="">
      <xdr:nvGraphicFramePr>
        <xdr:cNvPr id="6736763" name="Chart 11">
          <a:extLst>
            <a:ext uri="{FF2B5EF4-FFF2-40B4-BE49-F238E27FC236}">
              <a16:creationId xmlns:a16="http://schemas.microsoft.com/office/drawing/2014/main" id="{00000000-0008-0000-0B00-00007BCB6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28575</xdr:colOff>
      <xdr:row>10</xdr:row>
      <xdr:rowOff>85725</xdr:rowOff>
    </xdr:from>
    <xdr:to>
      <xdr:col>9</xdr:col>
      <xdr:colOff>0</xdr:colOff>
      <xdr:row>10</xdr:row>
      <xdr:rowOff>85725</xdr:rowOff>
    </xdr:to>
    <xdr:cxnSp macro="">
      <xdr:nvCxnSpPr>
        <xdr:cNvPr id="3" name="直線矢印コネクタ 2">
          <a:extLst>
            <a:ext uri="{FF2B5EF4-FFF2-40B4-BE49-F238E27FC236}">
              <a16:creationId xmlns:a16="http://schemas.microsoft.com/office/drawing/2014/main" id="{00000000-0008-0000-0B00-000003000000}"/>
            </a:ext>
          </a:extLst>
        </xdr:cNvPr>
        <xdr:cNvCxnSpPr/>
      </xdr:nvCxnSpPr>
      <xdr:spPr>
        <a:xfrm flipH="1">
          <a:off x="5676900" y="1819275"/>
          <a:ext cx="657225"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38100</xdr:colOff>
      <xdr:row>13</xdr:row>
      <xdr:rowOff>85725</xdr:rowOff>
    </xdr:from>
    <xdr:to>
      <xdr:col>9</xdr:col>
      <xdr:colOff>9525</xdr:colOff>
      <xdr:row>13</xdr:row>
      <xdr:rowOff>85725</xdr:rowOff>
    </xdr:to>
    <xdr:cxnSp macro="">
      <xdr:nvCxnSpPr>
        <xdr:cNvPr id="6" name="直線矢印コネクタ 5">
          <a:extLst>
            <a:ext uri="{FF2B5EF4-FFF2-40B4-BE49-F238E27FC236}">
              <a16:creationId xmlns:a16="http://schemas.microsoft.com/office/drawing/2014/main" id="{00000000-0008-0000-0B00-000006000000}"/>
            </a:ext>
          </a:extLst>
        </xdr:cNvPr>
        <xdr:cNvCxnSpPr/>
      </xdr:nvCxnSpPr>
      <xdr:spPr>
        <a:xfrm flipH="1">
          <a:off x="5686425" y="2352675"/>
          <a:ext cx="657225"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47626</xdr:colOff>
      <xdr:row>19</xdr:row>
      <xdr:rowOff>95250</xdr:rowOff>
    </xdr:from>
    <xdr:to>
      <xdr:col>8</xdr:col>
      <xdr:colOff>666750</xdr:colOff>
      <xdr:row>19</xdr:row>
      <xdr:rowOff>95251</xdr:rowOff>
    </xdr:to>
    <xdr:cxnSp macro="">
      <xdr:nvCxnSpPr>
        <xdr:cNvPr id="10" name="直線矢印コネクタ 9">
          <a:extLst>
            <a:ext uri="{FF2B5EF4-FFF2-40B4-BE49-F238E27FC236}">
              <a16:creationId xmlns:a16="http://schemas.microsoft.com/office/drawing/2014/main" id="{00000000-0008-0000-0B00-00000A000000}"/>
            </a:ext>
          </a:extLst>
        </xdr:cNvPr>
        <xdr:cNvCxnSpPr/>
      </xdr:nvCxnSpPr>
      <xdr:spPr>
        <a:xfrm flipH="1">
          <a:off x="5695951" y="3409950"/>
          <a:ext cx="619124" cy="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57150</xdr:colOff>
      <xdr:row>22</xdr:row>
      <xdr:rowOff>66675</xdr:rowOff>
    </xdr:from>
    <xdr:to>
      <xdr:col>8</xdr:col>
      <xdr:colOff>676274</xdr:colOff>
      <xdr:row>22</xdr:row>
      <xdr:rowOff>66676</xdr:rowOff>
    </xdr:to>
    <xdr:cxnSp macro="">
      <xdr:nvCxnSpPr>
        <xdr:cNvPr id="14" name="直線矢印コネクタ 13">
          <a:extLst>
            <a:ext uri="{FF2B5EF4-FFF2-40B4-BE49-F238E27FC236}">
              <a16:creationId xmlns:a16="http://schemas.microsoft.com/office/drawing/2014/main" id="{00000000-0008-0000-0B00-00000E000000}"/>
            </a:ext>
          </a:extLst>
        </xdr:cNvPr>
        <xdr:cNvCxnSpPr/>
      </xdr:nvCxnSpPr>
      <xdr:spPr>
        <a:xfrm flipH="1">
          <a:off x="5705475" y="3914775"/>
          <a:ext cx="619124" cy="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104775</xdr:colOff>
      <xdr:row>57</xdr:row>
      <xdr:rowOff>76200</xdr:rowOff>
    </xdr:from>
    <xdr:to>
      <xdr:col>9</xdr:col>
      <xdr:colOff>114300</xdr:colOff>
      <xdr:row>59</xdr:row>
      <xdr:rowOff>76200</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952500" y="9858375"/>
          <a:ext cx="5495925"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（注）令和元年度経済センサス基礎調査では産業別の結果は公表されていない。</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0.61738</cdr:x>
      <cdr:y>0.09415</cdr:y>
    </cdr:from>
    <cdr:to>
      <cdr:x>1</cdr:x>
      <cdr:y>0.16631</cdr:y>
    </cdr:to>
    <cdr:sp macro="" textlink="">
      <cdr:nvSpPr>
        <cdr:cNvPr id="35841" name="Rectangle 1025"/>
        <cdr:cNvSpPr>
          <a:spLocks xmlns:a="http://schemas.openxmlformats.org/drawingml/2006/main" noChangeArrowheads="1"/>
        </cdr:cNvSpPr>
      </cdr:nvSpPr>
      <cdr:spPr bwMode="auto">
        <a:xfrm xmlns:a="http://schemas.openxmlformats.org/drawingml/2006/main">
          <a:off x="3857637" y="420575"/>
          <a:ext cx="2390763" cy="3223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700" b="0" i="0" u="none" strike="noStrike" baseline="0">
              <a:solidFill>
                <a:srgbClr val="000000"/>
              </a:solidFill>
              <a:latin typeface="ＭＳ Ｐゴシック"/>
              <a:ea typeface="ＭＳ Ｐゴシック"/>
            </a:rPr>
            <a:t>(22.</a:t>
          </a:r>
          <a:r>
            <a:rPr lang="ja-JP" altLang="en-US" sz="700" b="0" i="0" u="none" strike="noStrike" baseline="0">
              <a:solidFill>
                <a:srgbClr val="000000"/>
              </a:solidFill>
              <a:latin typeface="ＭＳ Ｐゴシック"/>
              <a:ea typeface="ＭＳ Ｐゴシック"/>
            </a:rPr>
            <a:t>常住地又は従業地による産業別</a:t>
          </a:r>
          <a:r>
            <a:rPr lang="en-US" altLang="ja-JP" sz="700" b="0" i="0" u="none" strike="noStrike" baseline="0">
              <a:solidFill>
                <a:srgbClr val="000000"/>
              </a:solidFill>
              <a:latin typeface="ＭＳ Ｐゴシック"/>
              <a:ea typeface="ＭＳ Ｐゴシック"/>
            </a:rPr>
            <a:t>15</a:t>
          </a:r>
          <a:r>
            <a:rPr lang="ja-JP" altLang="en-US" sz="700" b="0" i="0" u="none" strike="noStrike" baseline="0">
              <a:solidFill>
                <a:srgbClr val="000000"/>
              </a:solidFill>
              <a:latin typeface="ＭＳ Ｐゴシック"/>
              <a:ea typeface="ＭＳ Ｐゴシック"/>
            </a:rPr>
            <a:t>歳以上就業者数）</a:t>
          </a:r>
        </a:p>
        <a:p xmlns:a="http://schemas.openxmlformats.org/drawingml/2006/main">
          <a:pPr algn="l" rtl="0">
            <a:defRPr sz="1000"/>
          </a:pPr>
          <a:r>
            <a:rPr lang="ja-JP" altLang="en-US" sz="700" b="0" i="0" u="none" strike="noStrike" baseline="0">
              <a:solidFill>
                <a:srgbClr val="000000"/>
              </a:solidFill>
              <a:latin typeface="ＭＳ Ｐゴシック"/>
              <a:ea typeface="ＭＳ Ｐゴシック"/>
            </a:rPr>
            <a:t>国勢調査（各年</a:t>
          </a:r>
          <a:r>
            <a:rPr lang="en-US" altLang="ja-JP" sz="700" b="0" i="0" u="none" strike="noStrike" baseline="0">
              <a:solidFill>
                <a:srgbClr val="000000"/>
              </a:solidFill>
              <a:latin typeface="ＭＳ Ｐゴシック"/>
              <a:ea typeface="ＭＳ Ｐゴシック"/>
            </a:rPr>
            <a:t>10</a:t>
          </a:r>
          <a:r>
            <a:rPr lang="ja-JP" altLang="en-US" sz="700" b="0" i="0" u="none" strike="noStrike" baseline="0">
              <a:solidFill>
                <a:srgbClr val="000000"/>
              </a:solidFill>
              <a:latin typeface="ＭＳ Ｐゴシック"/>
              <a:ea typeface="ＭＳ Ｐゴシック"/>
            </a:rPr>
            <a:t>月</a:t>
          </a:r>
          <a:r>
            <a:rPr lang="en-US" altLang="ja-JP" sz="700" b="0" i="0" u="none" strike="noStrike" baseline="0">
              <a:solidFill>
                <a:srgbClr val="000000"/>
              </a:solidFill>
              <a:latin typeface="ＭＳ Ｐゴシック"/>
              <a:ea typeface="ＭＳ Ｐゴシック"/>
            </a:rPr>
            <a:t>1</a:t>
          </a:r>
          <a:r>
            <a:rPr lang="ja-JP" altLang="en-US" sz="700" b="0" i="0" u="none" strike="noStrike" baseline="0">
              <a:solidFill>
                <a:srgbClr val="000000"/>
              </a:solidFill>
              <a:latin typeface="ＭＳ Ｐゴシック"/>
              <a:ea typeface="ＭＳ Ｐゴシック"/>
            </a:rPr>
            <a:t>日）</a:t>
          </a:r>
        </a:p>
      </cdr:txBody>
    </cdr:sp>
  </cdr:relSizeAnchor>
</c:userShapes>
</file>

<file path=xl/drawings/drawing12.xml><?xml version="1.0" encoding="utf-8"?>
<c:userShapes xmlns:c="http://schemas.openxmlformats.org/drawingml/2006/chart">
  <cdr:relSizeAnchor xmlns:cdr="http://schemas.openxmlformats.org/drawingml/2006/chartDrawing">
    <cdr:from>
      <cdr:x>0.67328</cdr:x>
      <cdr:y>0.02602</cdr:y>
    </cdr:from>
    <cdr:to>
      <cdr:x>0.84082</cdr:x>
      <cdr:y>0.12453</cdr:y>
    </cdr:to>
    <cdr:sp macro="" textlink="">
      <cdr:nvSpPr>
        <cdr:cNvPr id="39937" name="Rectangle 1"/>
        <cdr:cNvSpPr>
          <a:spLocks xmlns:a="http://schemas.openxmlformats.org/drawingml/2006/main" noChangeArrowheads="1"/>
        </cdr:cNvSpPr>
      </cdr:nvSpPr>
      <cdr:spPr bwMode="auto">
        <a:xfrm xmlns:a="http://schemas.openxmlformats.org/drawingml/2006/main">
          <a:off x="4762500" y="133351"/>
          <a:ext cx="1285875" cy="5048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lnSpc>
              <a:spcPts val="700"/>
            </a:lnSpc>
            <a:defRPr sz="1000"/>
          </a:pPr>
          <a:r>
            <a:rPr lang="en-US" altLang="ja-JP" sz="600" b="0" i="0" u="none" strike="noStrike" baseline="0">
              <a:solidFill>
                <a:srgbClr val="000000"/>
              </a:solidFill>
              <a:latin typeface="ＭＳ Ｐゴシック"/>
              <a:ea typeface="ＭＳ Ｐゴシック"/>
            </a:rPr>
            <a:t>(23.</a:t>
          </a:r>
          <a:r>
            <a:rPr lang="ja-JP" altLang="en-US" sz="600" b="0" i="0" u="none" strike="noStrike" baseline="0">
              <a:solidFill>
                <a:srgbClr val="000000"/>
              </a:solidFill>
              <a:latin typeface="ＭＳ Ｐゴシック"/>
              <a:ea typeface="ＭＳ Ｐゴシック"/>
            </a:rPr>
            <a:t>事業所の概況</a:t>
          </a:r>
          <a:r>
            <a:rPr lang="en-US" altLang="ja-JP" sz="600" b="0" i="0" u="none" strike="noStrike" baseline="0">
              <a:solidFill>
                <a:srgbClr val="000000"/>
              </a:solidFill>
              <a:latin typeface="ＭＳ Ｐゴシック"/>
              <a:ea typeface="ＭＳ Ｐゴシック"/>
            </a:rPr>
            <a:t>)</a:t>
          </a:r>
        </a:p>
        <a:p xmlns:a="http://schemas.openxmlformats.org/drawingml/2006/main">
          <a:pPr algn="l" rtl="0">
            <a:lnSpc>
              <a:spcPts val="1000"/>
            </a:lnSpc>
            <a:defRPr sz="1000"/>
          </a:pPr>
          <a:r>
            <a:rPr lang="ja-JP" altLang="en-US" sz="600" b="0" i="0" u="none" strike="noStrike" baseline="0">
              <a:solidFill>
                <a:srgbClr val="000000"/>
              </a:solidFill>
              <a:latin typeface="ＭＳ Ｐゴシック"/>
              <a:ea typeface="ＭＳ Ｐゴシック"/>
            </a:rPr>
            <a:t>事業所・企業統計調査</a:t>
          </a:r>
          <a:endParaRPr lang="en-US" altLang="ja-JP" sz="600" b="0" i="0" u="none" strike="noStrike" baseline="0">
            <a:solidFill>
              <a:srgbClr val="000000"/>
            </a:solidFill>
            <a:latin typeface="ＭＳ Ｐゴシック"/>
            <a:ea typeface="ＭＳ Ｐゴシック"/>
          </a:endParaRPr>
        </a:p>
        <a:p xmlns:a="http://schemas.openxmlformats.org/drawingml/2006/main">
          <a:pPr algn="l" rtl="0">
            <a:lnSpc>
              <a:spcPts val="900"/>
            </a:lnSpc>
            <a:defRPr sz="1000"/>
          </a:pPr>
          <a:r>
            <a:rPr lang="ja-JP" altLang="en-US" sz="600" b="0" i="0" u="none" strike="noStrike" baseline="0">
              <a:solidFill>
                <a:srgbClr val="000000"/>
              </a:solidFill>
              <a:latin typeface="ＭＳ Ｐゴシック"/>
              <a:ea typeface="ＭＳ Ｐゴシック"/>
            </a:rPr>
            <a:t>経済センサス－基礎調査</a:t>
          </a:r>
          <a:r>
            <a:rPr lang="en-US" altLang="ja-JP" sz="600" b="0" i="0" u="none" strike="noStrike" baseline="0">
              <a:solidFill>
                <a:srgbClr val="000000"/>
              </a:solidFill>
              <a:latin typeface="ＭＳ Ｐゴシック"/>
              <a:ea typeface="ＭＳ Ｐゴシック"/>
            </a:rPr>
            <a:t>,</a:t>
          </a:r>
          <a:r>
            <a:rPr lang="ja-JP" altLang="en-US" sz="600" b="0" i="0" baseline="0">
              <a:effectLst/>
              <a:latin typeface="+mn-lt"/>
              <a:ea typeface="+mn-ea"/>
              <a:cs typeface="+mn-cs"/>
            </a:rPr>
            <a:t>活動</a:t>
          </a:r>
          <a:r>
            <a:rPr lang="ja-JP" altLang="ja-JP" sz="600" b="0" i="0" baseline="0">
              <a:effectLst/>
              <a:latin typeface="+mn-lt"/>
              <a:ea typeface="+mn-ea"/>
              <a:cs typeface="+mn-cs"/>
            </a:rPr>
            <a:t>調査</a:t>
          </a:r>
          <a:endParaRPr lang="ja-JP" altLang="ja-JP" sz="600">
            <a:effectLst/>
          </a:endParaRPr>
        </a:p>
        <a:p xmlns:a="http://schemas.openxmlformats.org/drawingml/2006/main">
          <a:pPr algn="l" rtl="0">
            <a:lnSpc>
              <a:spcPts val="800"/>
            </a:lnSpc>
            <a:defRPr sz="1000"/>
          </a:pPr>
          <a:endParaRPr lang="en-US" altLang="ja-JP" sz="800" b="0" i="0" u="none" strike="noStrike" baseline="0">
            <a:solidFill>
              <a:srgbClr val="000000"/>
            </a:solidFill>
            <a:latin typeface="ＭＳ Ｐゴシック"/>
            <a:ea typeface="ＭＳ Ｐゴシック"/>
          </a:endParaRPr>
        </a:p>
        <a:p xmlns:a="http://schemas.openxmlformats.org/drawingml/2006/main">
          <a:pPr algn="l" rtl="0">
            <a:lnSpc>
              <a:spcPts val="800"/>
            </a:lnSpc>
            <a:defRPr sz="1000"/>
          </a:pPr>
          <a:endParaRPr lang="en-US" altLang="ja-JP" sz="1000" b="0" i="0" u="none" strike="noStrike" baseline="0">
            <a:solidFill>
              <a:srgbClr val="000000"/>
            </a:solidFill>
            <a:latin typeface="ＭＳ Ｐゴシック"/>
            <a:ea typeface="ＭＳ Ｐゴシック"/>
          </a:endParaRPr>
        </a:p>
        <a:p xmlns:a="http://schemas.openxmlformats.org/drawingml/2006/main">
          <a:pPr algn="l" rtl="0">
            <a:lnSpc>
              <a:spcPts val="700"/>
            </a:lnSpc>
            <a:defRPr sz="1000"/>
          </a:pPr>
          <a:endParaRPr lang="ja-JP" altLang="en-US" sz="1000" b="0" i="0" u="none" strike="noStrike" baseline="0">
            <a:solidFill>
              <a:srgbClr val="000000"/>
            </a:solidFill>
            <a:latin typeface="ＭＳ Ｐゴシック"/>
            <a:ea typeface="ＭＳ Ｐゴシック"/>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0</xdr:col>
      <xdr:colOff>0</xdr:colOff>
      <xdr:row>0</xdr:row>
      <xdr:rowOff>47625</xdr:rowOff>
    </xdr:from>
    <xdr:to>
      <xdr:col>10</xdr:col>
      <xdr:colOff>0</xdr:colOff>
      <xdr:row>29</xdr:row>
      <xdr:rowOff>114300</xdr:rowOff>
    </xdr:to>
    <xdr:graphicFrame macro="">
      <xdr:nvGraphicFramePr>
        <xdr:cNvPr id="8388856" name="Chart 12">
          <a:extLst>
            <a:ext uri="{FF2B5EF4-FFF2-40B4-BE49-F238E27FC236}">
              <a16:creationId xmlns:a16="http://schemas.microsoft.com/office/drawing/2014/main" id="{00000000-0008-0000-0C00-0000F8008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559551</xdr:colOff>
      <xdr:row>1</xdr:row>
      <xdr:rowOff>0</xdr:rowOff>
    </xdr:from>
    <xdr:to>
      <xdr:col>9</xdr:col>
      <xdr:colOff>468175</xdr:colOff>
      <xdr:row>3</xdr:row>
      <xdr:rowOff>134158</xdr:rowOff>
    </xdr:to>
    <xdr:sp macro="" textlink="">
      <xdr:nvSpPr>
        <xdr:cNvPr id="9" name="Rectangle 19">
          <a:extLst>
            <a:ext uri="{FF2B5EF4-FFF2-40B4-BE49-F238E27FC236}">
              <a16:creationId xmlns:a16="http://schemas.microsoft.com/office/drawing/2014/main" id="{00000000-0008-0000-0C00-000009000000}"/>
            </a:ext>
          </a:extLst>
        </xdr:cNvPr>
        <xdr:cNvSpPr>
          <a:spLocks noChangeArrowheads="1"/>
        </xdr:cNvSpPr>
      </xdr:nvSpPr>
      <xdr:spPr bwMode="auto">
        <a:xfrm>
          <a:off x="5523852" y="169513"/>
          <a:ext cx="1280870" cy="473183"/>
        </a:xfrm>
        <a:prstGeom prst="rect">
          <a:avLst/>
        </a:prstGeom>
        <a:noFill/>
        <a:ln w="9525">
          <a:noFill/>
          <a:miter lim="800000"/>
          <a:headEnd/>
          <a:tailEnd/>
        </a:ln>
      </xdr:spPr>
      <xdr:txBody>
        <a:bodyPr vertOverflow="clip" wrap="square" lIns="27432" tIns="18288" rIns="0" bIns="0" anchor="t" upright="1"/>
        <a:lstStyle/>
        <a:p>
          <a:pPr algn="l" rtl="0">
            <a:lnSpc>
              <a:spcPts val="1100"/>
            </a:lnSpc>
            <a:defRPr sz="1000"/>
          </a:pPr>
          <a:r>
            <a:rPr lang="en-US" altLang="ja-JP" sz="800" b="0" i="0" u="none" strike="noStrike" baseline="0">
              <a:solidFill>
                <a:srgbClr val="000000"/>
              </a:solidFill>
              <a:latin typeface="ＭＳ Ｐゴシック"/>
              <a:ea typeface="ＭＳ Ｐゴシック"/>
            </a:rPr>
            <a:t>(39.</a:t>
          </a:r>
          <a:r>
            <a:rPr lang="ja-JP" altLang="en-US" sz="800" b="0" i="0" u="none" strike="noStrike" baseline="0">
              <a:solidFill>
                <a:srgbClr val="000000"/>
              </a:solidFill>
              <a:latin typeface="ＭＳ Ｐゴシック"/>
              <a:ea typeface="ＭＳ Ｐゴシック"/>
            </a:rPr>
            <a:t>工業の概況</a:t>
          </a:r>
          <a:r>
            <a:rPr lang="en-US" altLang="ja-JP" sz="800" b="0" i="0" u="none" strike="noStrike" baseline="0">
              <a:solidFill>
                <a:srgbClr val="000000"/>
              </a:solidFill>
              <a:latin typeface="ＭＳ Ｐゴシック"/>
              <a:ea typeface="ＭＳ Ｐゴシック"/>
            </a:rPr>
            <a:t>)</a:t>
          </a:r>
        </a:p>
        <a:p>
          <a:pPr algn="l" rtl="0">
            <a:lnSpc>
              <a:spcPts val="1000"/>
            </a:lnSpc>
            <a:defRPr sz="1000"/>
          </a:pPr>
          <a:r>
            <a:rPr lang="ja-JP" altLang="en-US" sz="800" b="0" i="0" u="none" strike="noStrike" baseline="0">
              <a:solidFill>
                <a:srgbClr val="000000"/>
              </a:solidFill>
              <a:latin typeface="ＭＳ Ｐゴシック"/>
              <a:ea typeface="ＭＳ Ｐゴシック"/>
            </a:rPr>
            <a:t>　工業統計調査</a:t>
          </a:r>
          <a:endParaRPr lang="en-US" altLang="ja-JP" sz="800" b="0" i="0" u="none" strike="noStrike" baseline="0">
            <a:solidFill>
              <a:srgbClr val="000000"/>
            </a:solidFill>
            <a:latin typeface="ＭＳ Ｐゴシック"/>
            <a:ea typeface="ＭＳ Ｐゴシック"/>
          </a:endParaRPr>
        </a:p>
        <a:p>
          <a:pPr algn="l" rtl="0">
            <a:lnSpc>
              <a:spcPts val="1100"/>
            </a:lnSpc>
            <a:defRPr sz="1000"/>
          </a:pPr>
          <a:r>
            <a:rPr lang="ja-JP" altLang="en-US" sz="800" b="0" i="0" u="none" strike="noStrike" baseline="0">
              <a:solidFill>
                <a:srgbClr val="000000"/>
              </a:solidFill>
              <a:latin typeface="ＭＳ Ｐゴシック"/>
              <a:ea typeface="ＭＳ Ｐゴシック"/>
            </a:rPr>
            <a:t>  経済センサス活動調査</a:t>
          </a:r>
        </a:p>
      </xdr:txBody>
    </xdr:sp>
    <xdr:clientData/>
  </xdr:twoCellAnchor>
  <xdr:twoCellAnchor>
    <xdr:from>
      <xdr:col>0</xdr:col>
      <xdr:colOff>28575</xdr:colOff>
      <xdr:row>31</xdr:row>
      <xdr:rowOff>142875</xdr:rowOff>
    </xdr:from>
    <xdr:to>
      <xdr:col>9</xdr:col>
      <xdr:colOff>552450</xdr:colOff>
      <xdr:row>59</xdr:row>
      <xdr:rowOff>114300</xdr:rowOff>
    </xdr:to>
    <xdr:graphicFrame macro="">
      <xdr:nvGraphicFramePr>
        <xdr:cNvPr id="8388858" name="グラフ 1">
          <a:extLst>
            <a:ext uri="{FF2B5EF4-FFF2-40B4-BE49-F238E27FC236}">
              <a16:creationId xmlns:a16="http://schemas.microsoft.com/office/drawing/2014/main" id="{00000000-0008-0000-0C00-0000FA008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114300</xdr:colOff>
      <xdr:row>60</xdr:row>
      <xdr:rowOff>26671</xdr:rowOff>
    </xdr:from>
    <xdr:to>
      <xdr:col>7</xdr:col>
      <xdr:colOff>428625</xdr:colOff>
      <xdr:row>61</xdr:row>
      <xdr:rowOff>146685</xdr:rowOff>
    </xdr:to>
    <xdr:sp macro="" textlink="">
      <xdr:nvSpPr>
        <xdr:cNvPr id="5" name="Rectangle 2049">
          <a:extLst>
            <a:ext uri="{FF2B5EF4-FFF2-40B4-BE49-F238E27FC236}">
              <a16:creationId xmlns:a16="http://schemas.microsoft.com/office/drawing/2014/main" id="{00000000-0008-0000-0C00-000005000000}"/>
            </a:ext>
          </a:extLst>
        </xdr:cNvPr>
        <xdr:cNvSpPr>
          <a:spLocks noChangeArrowheads="1"/>
        </xdr:cNvSpPr>
      </xdr:nvSpPr>
      <xdr:spPr bwMode="auto">
        <a:xfrm>
          <a:off x="876300" y="10085071"/>
          <a:ext cx="4017645" cy="272414"/>
        </a:xfrm>
        <a:prstGeom prst="rect">
          <a:avLst/>
        </a:prstGeom>
        <a:noFill/>
        <a:ln w="9525">
          <a:noFill/>
          <a:miter lim="800000"/>
          <a:headEnd/>
          <a:tailEnd/>
        </a:ln>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lnSpc>
              <a:spcPts val="1200"/>
            </a:lnSpc>
            <a:defRPr sz="1000"/>
          </a:pPr>
          <a:r>
            <a:rPr lang="ja-JP" altLang="en-US" sz="1000" b="0" i="0" u="none" strike="noStrike" baseline="0">
              <a:solidFill>
                <a:srgbClr val="000000"/>
              </a:solidFill>
              <a:latin typeface="ＭＳ Ｐゴシック"/>
              <a:ea typeface="ＭＳ Ｐゴシック"/>
            </a:rPr>
            <a:t>（島学区及び北里学区の製造品出荷額は、公表を差し控えている）　                                    </a:t>
          </a:r>
        </a:p>
      </xdr:txBody>
    </xdr:sp>
    <xdr:clientData/>
  </xdr:twoCellAnchor>
  <xdr:twoCellAnchor>
    <xdr:from>
      <xdr:col>8</xdr:col>
      <xdr:colOff>48986</xdr:colOff>
      <xdr:row>32</xdr:row>
      <xdr:rowOff>78923</xdr:rowOff>
    </xdr:from>
    <xdr:to>
      <xdr:col>9</xdr:col>
      <xdr:colOff>472168</xdr:colOff>
      <xdr:row>37</xdr:row>
      <xdr:rowOff>122465</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5655129" y="5739494"/>
          <a:ext cx="1103539" cy="928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000000"/>
              </a:solidFill>
              <a:effectLst/>
              <a:uLnTx/>
              <a:uFillTx/>
              <a:latin typeface="ＭＳ Ｐゴシック"/>
              <a:ea typeface="ＭＳ Ｐゴシック"/>
              <a:cs typeface="+mn-cs"/>
            </a:rPr>
            <a:t>(39.</a:t>
          </a: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cs typeface="+mn-cs"/>
            </a:rPr>
            <a:t>工業の概況</a:t>
          </a:r>
          <a:r>
            <a:rPr kumimoji="0" lang="en-US" altLang="ja-JP" sz="800" b="0" i="0" u="none" strike="noStrike" kern="0" cap="none" spc="0" normalizeH="0" baseline="0" noProof="0">
              <a:ln>
                <a:noFill/>
              </a:ln>
              <a:solidFill>
                <a:srgbClr val="000000"/>
              </a:solidFill>
              <a:effectLst/>
              <a:uLnTx/>
              <a:uFillTx/>
              <a:latin typeface="ＭＳ Ｐゴシック"/>
              <a:ea typeface="ＭＳ Ｐゴシック"/>
              <a:cs typeface="+mn-cs"/>
            </a:rPr>
            <a:t>)</a:t>
          </a:r>
        </a:p>
        <a:p>
          <a:r>
            <a:rPr lang="ja-JP" altLang="en-US" sz="800"/>
            <a:t>令和元年</a:t>
          </a:r>
          <a:endParaRPr lang="en-US" altLang="ja-JP" sz="800"/>
        </a:p>
        <a:p>
          <a:pPr>
            <a:lnSpc>
              <a:spcPts val="1200"/>
            </a:lnSpc>
          </a:pPr>
          <a:r>
            <a:rPr lang="ja-JP" altLang="en-US" sz="800"/>
            <a:t>工業統計調査</a:t>
          </a:r>
          <a:endParaRPr lang="en-US" altLang="ja-JP" sz="800"/>
        </a:p>
        <a:p>
          <a:pPr>
            <a:lnSpc>
              <a:spcPts val="1100"/>
            </a:lnSpc>
          </a:pPr>
          <a:r>
            <a:rPr lang="ja-JP" altLang="en-US" sz="800"/>
            <a:t>（従業者</a:t>
          </a:r>
          <a:r>
            <a:rPr lang="en-US" altLang="ja-JP" sz="800"/>
            <a:t>4</a:t>
          </a:r>
          <a:r>
            <a:rPr lang="ja-JP" altLang="en-US" sz="800"/>
            <a:t>人以上）</a:t>
          </a:r>
          <a:endParaRPr lang="en-US" altLang="ja-JP" sz="800"/>
        </a:p>
      </xdr:txBody>
    </xdr:sp>
    <xdr:clientData/>
  </xdr:twoCellAnchor>
  <xdr:twoCellAnchor>
    <xdr:from>
      <xdr:col>16</xdr:col>
      <xdr:colOff>57150</xdr:colOff>
      <xdr:row>39</xdr:row>
      <xdr:rowOff>123825</xdr:rowOff>
    </xdr:from>
    <xdr:to>
      <xdr:col>21</xdr:col>
      <xdr:colOff>438150</xdr:colOff>
      <xdr:row>55</xdr:row>
      <xdr:rowOff>38100</xdr:rowOff>
    </xdr:to>
    <xdr:graphicFrame macro="">
      <xdr:nvGraphicFramePr>
        <xdr:cNvPr id="8388861" name="グラフ 7">
          <a:extLst>
            <a:ext uri="{FF2B5EF4-FFF2-40B4-BE49-F238E27FC236}">
              <a16:creationId xmlns:a16="http://schemas.microsoft.com/office/drawing/2014/main" id="{00000000-0008-0000-0C00-0000FD008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113526</xdr:colOff>
      <xdr:row>26</xdr:row>
      <xdr:rowOff>25572</xdr:rowOff>
    </xdr:from>
    <xdr:to>
      <xdr:col>6</xdr:col>
      <xdr:colOff>258822</xdr:colOff>
      <xdr:row>29</xdr:row>
      <xdr:rowOff>30480</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13526" y="4384212"/>
          <a:ext cx="3993396" cy="5078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（注１）平成３０年、令和元年の数値は各年の工業統計調査から、令和２年の数値は令和３年経済センサス活動調査から。</a:t>
          </a:r>
        </a:p>
        <a:p>
          <a:r>
            <a:rPr kumimoji="1" lang="ja-JP" altLang="en-US" sz="600"/>
            <a:t>（注２）平成３０年、令和元年は従業員３人以下の事業所を除く。令和２年は個人経営の事業所を除く。</a:t>
          </a:r>
          <a:endParaRPr kumimoji="1" lang="en-US" altLang="ja-JP" sz="600"/>
        </a:p>
        <a:p>
          <a:r>
            <a:rPr kumimoji="1" lang="ja-JP" altLang="en-US" sz="600"/>
            <a:t>（注３）令和３年経済センサス活動調査では、令和２年の事業所数は未集計。</a:t>
          </a:r>
        </a:p>
      </xdr:txBody>
    </xdr:sp>
    <xdr:clientData/>
  </xdr:twoCellAnchor>
  <xdr:twoCellAnchor>
    <xdr:from>
      <xdr:col>16</xdr:col>
      <xdr:colOff>57150</xdr:colOff>
      <xdr:row>55</xdr:row>
      <xdr:rowOff>38100</xdr:rowOff>
    </xdr:from>
    <xdr:to>
      <xdr:col>21</xdr:col>
      <xdr:colOff>438150</xdr:colOff>
      <xdr:row>62</xdr:row>
      <xdr:rowOff>85725</xdr:rowOff>
    </xdr:to>
    <xdr:graphicFrame macro="">
      <xdr:nvGraphicFramePr>
        <xdr:cNvPr id="8388863" name="グラフ 2">
          <a:extLst>
            <a:ext uri="{FF2B5EF4-FFF2-40B4-BE49-F238E27FC236}">
              <a16:creationId xmlns:a16="http://schemas.microsoft.com/office/drawing/2014/main" id="{00000000-0008-0000-0C00-0000FF008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0.91789</cdr:x>
      <cdr:y>0.16678</cdr:y>
    </cdr:from>
    <cdr:to>
      <cdr:x>0.97254</cdr:x>
      <cdr:y>0.22426</cdr:y>
    </cdr:to>
    <cdr:sp macro="" textlink="">
      <cdr:nvSpPr>
        <cdr:cNvPr id="193537" name="Text Box 1"/>
        <cdr:cNvSpPr txBox="1">
          <a:spLocks xmlns:a="http://schemas.openxmlformats.org/drawingml/2006/main" noChangeArrowheads="1"/>
        </cdr:cNvSpPr>
      </cdr:nvSpPr>
      <cdr:spPr bwMode="auto">
        <a:xfrm xmlns:a="http://schemas.openxmlformats.org/drawingml/2006/main">
          <a:off x="6342304" y="830992"/>
          <a:ext cx="377613" cy="2863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億円</a:t>
          </a:r>
          <a:r>
            <a:rPr lang="en-US" altLang="ja-JP" sz="900" b="0" i="0" u="none" strike="noStrike" baseline="0">
              <a:solidFill>
                <a:srgbClr val="000000"/>
              </a:solidFill>
              <a:latin typeface="ＭＳ Ｐゴシック"/>
              <a:ea typeface="ＭＳ Ｐゴシック"/>
            </a:rPr>
            <a:t>)</a:t>
          </a:r>
          <a:endParaRPr lang="ja-JP" altLang="en-US" sz="900" b="0" i="0" u="none" strike="noStrike" baseline="0">
            <a:solidFill>
              <a:srgbClr val="000000"/>
            </a:solidFill>
            <a:latin typeface="ＭＳ Ｐゴシック"/>
            <a:ea typeface="ＭＳ Ｐゴシック"/>
          </a:endParaRPr>
        </a:p>
      </cdr:txBody>
    </cdr:sp>
  </cdr:relSizeAnchor>
</c:userShapes>
</file>

<file path=xl/drawings/drawing15.xml><?xml version="1.0" encoding="utf-8"?>
<c:userShapes xmlns:c="http://schemas.openxmlformats.org/drawingml/2006/chart">
  <cdr:relSizeAnchor xmlns:cdr="http://schemas.openxmlformats.org/drawingml/2006/chartDrawing">
    <cdr:from>
      <cdr:x>0.66425</cdr:x>
      <cdr:y>0</cdr:y>
    </cdr:from>
    <cdr:to>
      <cdr:x>0.66499</cdr:x>
      <cdr:y>0</cdr:y>
    </cdr:to>
    <cdr:sp macro="" textlink="">
      <cdr:nvSpPr>
        <cdr:cNvPr id="2" name="Rectangle 2049"/>
        <cdr:cNvSpPr>
          <a:spLocks xmlns:a="http://schemas.openxmlformats.org/drawingml/2006/main" noChangeArrowheads="1"/>
        </cdr:cNvSpPr>
      </cdr:nvSpPr>
      <cdr:spPr bwMode="auto">
        <a:xfrm xmlns:a="http://schemas.openxmlformats.org/drawingml/2006/main">
          <a:off x="5524499" y="43019"/>
          <a:ext cx="1219201" cy="44793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200"/>
            </a:lnSpc>
            <a:defRPr sz="1000"/>
          </a:pPr>
          <a:r>
            <a:rPr lang="ja-JP" altLang="en-US" sz="1000" b="0" i="0" u="none" strike="noStrike" baseline="0">
              <a:solidFill>
                <a:srgbClr val="000000"/>
              </a:solidFill>
              <a:latin typeface="ＭＳ Ｐゴシック"/>
              <a:ea typeface="ＭＳ Ｐゴシック"/>
            </a:rPr>
            <a:t>                        </a:t>
          </a:r>
        </a:p>
      </cdr:txBody>
    </cdr:sp>
  </cdr:relSizeAnchor>
  <cdr:relSizeAnchor xmlns:cdr="http://schemas.openxmlformats.org/drawingml/2006/chartDrawing">
    <cdr:from>
      <cdr:x>0.13892</cdr:x>
      <cdr:y>0.1701</cdr:y>
    </cdr:from>
    <cdr:to>
      <cdr:x>0.2411</cdr:x>
      <cdr:y>0.22469</cdr:y>
    </cdr:to>
    <cdr:sp macro="" textlink="">
      <cdr:nvSpPr>
        <cdr:cNvPr id="3" name="Text Box 1"/>
        <cdr:cNvSpPr txBox="1">
          <a:spLocks xmlns:a="http://schemas.openxmlformats.org/drawingml/2006/main" noChangeArrowheads="1"/>
        </cdr:cNvSpPr>
      </cdr:nvSpPr>
      <cdr:spPr bwMode="auto">
        <a:xfrm xmlns:a="http://schemas.openxmlformats.org/drawingml/2006/main">
          <a:off x="324459" y="765790"/>
          <a:ext cx="579370" cy="25520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万円</a:t>
          </a:r>
          <a:r>
            <a:rPr lang="en-US" altLang="ja-JP" sz="900" b="0" i="0" u="none" strike="noStrike" baseline="0">
              <a:solidFill>
                <a:srgbClr val="000000"/>
              </a:solidFill>
              <a:latin typeface="ＭＳ Ｐゴシック"/>
              <a:ea typeface="ＭＳ Ｐゴシック"/>
            </a:rPr>
            <a:t>)</a:t>
          </a:r>
          <a:endParaRPr lang="ja-JP" altLang="en-US" sz="900" b="0" i="0" u="none" strike="noStrike" baseline="0">
            <a:solidFill>
              <a:srgbClr val="000000"/>
            </a:solidFill>
            <a:latin typeface="ＭＳ Ｐゴシック"/>
            <a:ea typeface="ＭＳ Ｐゴシック"/>
          </a:endParaRPr>
        </a:p>
      </cdr:txBody>
    </cdr:sp>
  </cdr:relSizeAnchor>
  <cdr:relSizeAnchor xmlns:cdr="http://schemas.openxmlformats.org/drawingml/2006/chartDrawing">
    <cdr:from>
      <cdr:x>0.79329</cdr:x>
      <cdr:y>0.15865</cdr:y>
    </cdr:from>
    <cdr:to>
      <cdr:x>0.85358</cdr:x>
      <cdr:y>0.21121</cdr:y>
    </cdr:to>
    <cdr:sp macro="" textlink="">
      <cdr:nvSpPr>
        <cdr:cNvPr id="4" name="Text Box 1"/>
        <cdr:cNvSpPr txBox="1">
          <a:spLocks xmlns:a="http://schemas.openxmlformats.org/drawingml/2006/main" noChangeArrowheads="1"/>
        </cdr:cNvSpPr>
      </cdr:nvSpPr>
      <cdr:spPr bwMode="auto">
        <a:xfrm xmlns:a="http://schemas.openxmlformats.org/drawingml/2006/main">
          <a:off x="5442325" y="772701"/>
          <a:ext cx="413612" cy="24336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ヶ所</a:t>
          </a:r>
          <a:r>
            <a:rPr lang="en-US" altLang="ja-JP" sz="900" b="0" i="0" u="none" strike="noStrike" baseline="0">
              <a:solidFill>
                <a:srgbClr val="000000"/>
              </a:solidFill>
              <a:latin typeface="ＭＳ Ｐゴシック"/>
              <a:ea typeface="ＭＳ Ｐゴシック"/>
            </a:rPr>
            <a:t>)</a:t>
          </a:r>
          <a:endParaRPr lang="ja-JP" altLang="en-US" sz="900" b="0" i="0" u="none" strike="noStrike" baseline="0">
            <a:solidFill>
              <a:srgbClr val="000000"/>
            </a:solidFill>
            <a:latin typeface="ＭＳ Ｐゴシック"/>
            <a:ea typeface="ＭＳ Ｐゴシック"/>
          </a:endParaRPr>
        </a:p>
      </cdr:txBody>
    </cdr:sp>
  </cdr:relSizeAnchor>
  <cdr:relSizeAnchor xmlns:cdr="http://schemas.openxmlformats.org/drawingml/2006/chartDrawing">
    <cdr:from>
      <cdr:x>0.61503</cdr:x>
      <cdr:y>0.71748</cdr:y>
    </cdr:from>
    <cdr:to>
      <cdr:x>0.85943</cdr:x>
      <cdr:y>0.79697</cdr:y>
    </cdr:to>
    <cdr:sp macro="" textlink="">
      <cdr:nvSpPr>
        <cdr:cNvPr id="5" name="テキスト ボックス 4"/>
        <cdr:cNvSpPr txBox="1"/>
      </cdr:nvSpPr>
      <cdr:spPr>
        <a:xfrm xmlns:a="http://schemas.openxmlformats.org/drawingml/2006/main">
          <a:off x="5448300" y="3343275"/>
          <a:ext cx="1143000" cy="542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0.65549</cdr:x>
      <cdr:y>0.00024</cdr:y>
    </cdr:from>
    <cdr:to>
      <cdr:x>0.65623</cdr:x>
      <cdr:y>0.00024</cdr:y>
    </cdr:to>
    <cdr:sp macro="" textlink="">
      <cdr:nvSpPr>
        <cdr:cNvPr id="6" name="テキスト ボックス 5"/>
        <cdr:cNvSpPr txBox="1"/>
      </cdr:nvSpPr>
      <cdr:spPr>
        <a:xfrm xmlns:a="http://schemas.openxmlformats.org/drawingml/2006/main">
          <a:off x="5543551" y="57149"/>
          <a:ext cx="1314449" cy="809625"/>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pPr rtl="0"/>
          <a:r>
            <a:rPr lang="ja-JP" altLang="ja-JP" sz="1100" b="0" i="0" baseline="0">
              <a:effectLst/>
              <a:latin typeface="+mn-lt"/>
              <a:ea typeface="+mn-ea"/>
              <a:cs typeface="+mn-cs"/>
            </a:rPr>
            <a:t>平成</a:t>
          </a:r>
          <a:r>
            <a:rPr lang="en-US" altLang="ja-JP" sz="1100" b="0" i="0" baseline="0">
              <a:effectLst/>
              <a:latin typeface="+mn-lt"/>
              <a:ea typeface="+mn-ea"/>
              <a:cs typeface="+mn-cs"/>
            </a:rPr>
            <a:t>26</a:t>
          </a:r>
          <a:r>
            <a:rPr lang="ja-JP" altLang="ja-JP" sz="1100" b="0" i="0" baseline="0">
              <a:effectLst/>
              <a:latin typeface="+mn-lt"/>
              <a:ea typeface="+mn-ea"/>
              <a:cs typeface="+mn-cs"/>
            </a:rPr>
            <a:t>年</a:t>
          </a:r>
          <a:endParaRPr lang="ja-JP" altLang="ja-JP">
            <a:effectLst/>
          </a:endParaRPr>
        </a:p>
        <a:p xmlns:a="http://schemas.openxmlformats.org/drawingml/2006/main">
          <a:pPr rtl="0"/>
          <a:r>
            <a:rPr lang="ja-JP" altLang="ja-JP" sz="1100" b="0" i="0" baseline="0">
              <a:effectLst/>
              <a:latin typeface="+mn-lt"/>
              <a:ea typeface="+mn-ea"/>
              <a:cs typeface="+mn-cs"/>
            </a:rPr>
            <a:t>工業統計調査</a:t>
          </a:r>
          <a:endParaRPr lang="ja-JP" altLang="ja-JP">
            <a:effectLst/>
          </a:endParaRPr>
        </a:p>
        <a:p xmlns:a="http://schemas.openxmlformats.org/drawingml/2006/main">
          <a:r>
            <a:rPr lang="ja-JP" altLang="en-US" sz="1050" b="0" i="0" baseline="0">
              <a:effectLst/>
              <a:latin typeface="+mn-lt"/>
              <a:ea typeface="+mn-ea"/>
              <a:cs typeface="+mn-cs"/>
            </a:rPr>
            <a:t>（</a:t>
          </a:r>
          <a:r>
            <a:rPr lang="ja-JP" altLang="ja-JP" sz="1050" b="0" i="0" baseline="0">
              <a:effectLst/>
              <a:latin typeface="+mn-lt"/>
              <a:ea typeface="+mn-ea"/>
              <a:cs typeface="+mn-cs"/>
            </a:rPr>
            <a:t>従業者</a:t>
          </a:r>
          <a:r>
            <a:rPr lang="en-US" altLang="ja-JP" sz="1050" b="0" i="0" baseline="0">
              <a:effectLst/>
              <a:latin typeface="+mn-lt"/>
              <a:ea typeface="+mn-ea"/>
              <a:cs typeface="+mn-cs"/>
            </a:rPr>
            <a:t>4</a:t>
          </a:r>
          <a:r>
            <a:rPr lang="ja-JP" altLang="ja-JP" sz="1050" b="0" i="0" baseline="0">
              <a:effectLst/>
              <a:latin typeface="+mn-lt"/>
              <a:ea typeface="+mn-ea"/>
              <a:cs typeface="+mn-cs"/>
            </a:rPr>
            <a:t>人以上）</a:t>
          </a:r>
          <a:endParaRPr lang="ja-JP" altLang="en-US" sz="1050"/>
        </a:p>
      </cdr:txBody>
    </cdr:sp>
  </cdr:relSizeAnchor>
  <cdr:relSizeAnchor xmlns:cdr="http://schemas.openxmlformats.org/drawingml/2006/chartDrawing">
    <cdr:from>
      <cdr:x>0.63821</cdr:x>
      <cdr:y>0</cdr:y>
    </cdr:from>
    <cdr:to>
      <cdr:x>0.6392</cdr:x>
      <cdr:y>0</cdr:y>
    </cdr:to>
    <cdr:sp macro="" textlink="">
      <cdr:nvSpPr>
        <cdr:cNvPr id="7" name="テキスト ボックス 6"/>
        <cdr:cNvSpPr txBox="1"/>
      </cdr:nvSpPr>
      <cdr:spPr>
        <a:xfrm xmlns:a="http://schemas.openxmlformats.org/drawingml/2006/main">
          <a:off x="5495925" y="85725"/>
          <a:ext cx="1343025" cy="762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0.61519</cdr:x>
      <cdr:y>0.09819</cdr:y>
    </cdr:from>
    <cdr:to>
      <cdr:x>0.61519</cdr:x>
      <cdr:y>0.09819</cdr:y>
    </cdr:to>
    <cdr:sp macro="" textlink="">
      <cdr:nvSpPr>
        <cdr:cNvPr id="8" name="テキスト ボックス 7"/>
        <cdr:cNvSpPr txBox="1"/>
      </cdr:nvSpPr>
      <cdr:spPr>
        <a:xfrm xmlns:a="http://schemas.openxmlformats.org/drawingml/2006/main">
          <a:off x="5457825" y="188109"/>
          <a:ext cx="1400175" cy="87124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平成</a:t>
          </a:r>
          <a:r>
            <a:rPr lang="en-US" altLang="ja-JP" sz="1100"/>
            <a:t>26</a:t>
          </a:r>
          <a:r>
            <a:rPr lang="ja-JP" altLang="en-US" sz="1100"/>
            <a:t>年</a:t>
          </a:r>
          <a:endParaRPr lang="en-US" altLang="ja-JP" sz="1100"/>
        </a:p>
        <a:p xmlns:a="http://schemas.openxmlformats.org/drawingml/2006/main">
          <a:r>
            <a:rPr lang="ja-JP" altLang="en-US" sz="1100"/>
            <a:t>工業統計調査</a:t>
          </a:r>
          <a:endParaRPr lang="en-US" altLang="ja-JP" sz="1100"/>
        </a:p>
        <a:p xmlns:a="http://schemas.openxmlformats.org/drawingml/2006/main">
          <a:r>
            <a:rPr lang="ja-JP" altLang="en-US" sz="1100"/>
            <a:t>（従業員</a:t>
          </a:r>
          <a:r>
            <a:rPr lang="en-US" altLang="ja-JP" sz="1100"/>
            <a:t>4</a:t>
          </a:r>
          <a:r>
            <a:rPr lang="ja-JP" altLang="en-US" sz="1100"/>
            <a:t>人以上）</a:t>
          </a:r>
          <a:r>
            <a:rPr lang="en-US" altLang="ja-JP" sz="1100"/>
            <a:t> </a:t>
          </a:r>
        </a:p>
        <a:p xmlns:a="http://schemas.openxmlformats.org/drawingml/2006/main">
          <a:endParaRPr lang="ja-JP" altLang="en-US" sz="1100"/>
        </a:p>
      </cdr:txBody>
    </cdr:sp>
  </cdr:relSizeAnchor>
</c:userShapes>
</file>

<file path=xl/drawings/drawing16.xml><?xml version="1.0" encoding="utf-8"?>
<xdr:wsDr xmlns:xdr="http://schemas.openxmlformats.org/drawingml/2006/spreadsheetDrawing" xmlns:a="http://schemas.openxmlformats.org/drawingml/2006/main">
  <xdr:twoCellAnchor>
    <xdr:from>
      <xdr:col>0</xdr:col>
      <xdr:colOff>0</xdr:colOff>
      <xdr:row>29</xdr:row>
      <xdr:rowOff>9525</xdr:rowOff>
    </xdr:from>
    <xdr:to>
      <xdr:col>9</xdr:col>
      <xdr:colOff>533400</xdr:colOff>
      <xdr:row>59</xdr:row>
      <xdr:rowOff>123825</xdr:rowOff>
    </xdr:to>
    <xdr:graphicFrame macro="">
      <xdr:nvGraphicFramePr>
        <xdr:cNvPr id="5912288" name="Chart 25">
          <a:extLst>
            <a:ext uri="{FF2B5EF4-FFF2-40B4-BE49-F238E27FC236}">
              <a16:creationId xmlns:a16="http://schemas.microsoft.com/office/drawing/2014/main" id="{00000000-0008-0000-0D00-0000E0365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85725</xdr:rowOff>
    </xdr:from>
    <xdr:to>
      <xdr:col>9</xdr:col>
      <xdr:colOff>533400</xdr:colOff>
      <xdr:row>27</xdr:row>
      <xdr:rowOff>47625</xdr:rowOff>
    </xdr:to>
    <xdr:graphicFrame macro="">
      <xdr:nvGraphicFramePr>
        <xdr:cNvPr id="5912289" name="Chart 14">
          <a:extLst>
            <a:ext uri="{FF2B5EF4-FFF2-40B4-BE49-F238E27FC236}">
              <a16:creationId xmlns:a16="http://schemas.microsoft.com/office/drawing/2014/main" id="{00000000-0008-0000-0D00-0000E1365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619126</xdr:colOff>
      <xdr:row>1</xdr:row>
      <xdr:rowOff>1</xdr:rowOff>
    </xdr:from>
    <xdr:to>
      <xdr:col>9</xdr:col>
      <xdr:colOff>76202</xdr:colOff>
      <xdr:row>2</xdr:row>
      <xdr:rowOff>161925</xdr:rowOff>
    </xdr:to>
    <xdr:sp macro="" textlink="">
      <xdr:nvSpPr>
        <xdr:cNvPr id="7" name="Rectangle 21">
          <a:extLst>
            <a:ext uri="{FF2B5EF4-FFF2-40B4-BE49-F238E27FC236}">
              <a16:creationId xmlns:a16="http://schemas.microsoft.com/office/drawing/2014/main" id="{00000000-0008-0000-0D00-000007000000}"/>
            </a:ext>
          </a:extLst>
        </xdr:cNvPr>
        <xdr:cNvSpPr>
          <a:spLocks noChangeArrowheads="1"/>
        </xdr:cNvSpPr>
      </xdr:nvSpPr>
      <xdr:spPr bwMode="auto">
        <a:xfrm>
          <a:off x="4210051" y="266701"/>
          <a:ext cx="2200276" cy="333374"/>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(24.</a:t>
          </a:r>
          <a:r>
            <a:rPr lang="ja-JP" altLang="en-US" sz="800" b="0" i="0" u="none" strike="noStrike" baseline="0">
              <a:solidFill>
                <a:srgbClr val="000000"/>
              </a:solidFill>
              <a:latin typeface="ＭＳ Ｐゴシック"/>
              <a:ea typeface="ＭＳ Ｐゴシック"/>
            </a:rPr>
            <a:t>経営体数及び経営耕地面積（販売農家）</a:t>
          </a:r>
          <a:r>
            <a:rPr lang="en-US" altLang="ja-JP" sz="800" b="0" i="0" u="none" strike="noStrike" baseline="0">
              <a:solidFill>
                <a:srgbClr val="000000"/>
              </a:solidFill>
              <a:latin typeface="ＭＳ Ｐゴシック"/>
              <a:ea typeface="ＭＳ Ｐゴシック"/>
            </a:rPr>
            <a:t>)</a:t>
          </a:r>
        </a:p>
        <a:p>
          <a:pPr algn="l" rtl="0">
            <a:defRPr sz="1000"/>
          </a:pPr>
          <a:r>
            <a:rPr lang="ja-JP" altLang="en-US" sz="800" b="0" i="0" u="none" strike="noStrike" baseline="0">
              <a:solidFill>
                <a:srgbClr val="000000"/>
              </a:solidFill>
              <a:latin typeface="ＭＳ Ｐゴシック"/>
              <a:ea typeface="ＭＳ Ｐゴシック"/>
            </a:rPr>
            <a:t>農林業センサス</a:t>
          </a:r>
        </a:p>
      </xdr:txBody>
    </xdr:sp>
    <xdr:clientData/>
  </xdr:twoCellAnchor>
  <xdr:twoCellAnchor>
    <xdr:from>
      <xdr:col>6</xdr:col>
      <xdr:colOff>400051</xdr:colOff>
      <xdr:row>32</xdr:row>
      <xdr:rowOff>95250</xdr:rowOff>
    </xdr:from>
    <xdr:to>
      <xdr:col>9</xdr:col>
      <xdr:colOff>552451</xdr:colOff>
      <xdr:row>36</xdr:row>
      <xdr:rowOff>0</xdr:rowOff>
    </xdr:to>
    <xdr:sp macro="" textlink="">
      <xdr:nvSpPr>
        <xdr:cNvPr id="8" name="Rectangle 23">
          <a:extLst>
            <a:ext uri="{FF2B5EF4-FFF2-40B4-BE49-F238E27FC236}">
              <a16:creationId xmlns:a16="http://schemas.microsoft.com/office/drawing/2014/main" id="{00000000-0008-0000-0D00-000008000000}"/>
            </a:ext>
          </a:extLst>
        </xdr:cNvPr>
        <xdr:cNvSpPr>
          <a:spLocks noChangeArrowheads="1"/>
        </xdr:cNvSpPr>
      </xdr:nvSpPr>
      <xdr:spPr bwMode="auto">
        <a:xfrm>
          <a:off x="4676776" y="5676900"/>
          <a:ext cx="2209800" cy="590550"/>
        </a:xfrm>
        <a:prstGeom prst="rect">
          <a:avLst/>
        </a:prstGeom>
        <a:solidFill>
          <a:srgbClr val="FFFFFF"/>
        </a:solidFill>
        <a:ln w="9525">
          <a:no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000000"/>
              </a:solidFill>
              <a:effectLst/>
              <a:uLnTx/>
              <a:uFillTx/>
              <a:latin typeface="ＭＳ Ｐゴシック"/>
              <a:ea typeface="ＭＳ Ｐゴシック"/>
              <a:cs typeface="+mn-cs"/>
            </a:rPr>
            <a:t>(24.</a:t>
          </a: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cs typeface="+mn-cs"/>
            </a:rPr>
            <a:t>経営体数及び経営耕地面積（販売農家）</a:t>
          </a:r>
          <a:r>
            <a:rPr kumimoji="0" lang="en-US" altLang="ja-JP" sz="800" b="0" i="0" u="none" strike="noStrike" kern="0" cap="none" spc="0" normalizeH="0" baseline="0" noProof="0">
              <a:ln>
                <a:noFill/>
              </a:ln>
              <a:solidFill>
                <a:srgbClr val="000000"/>
              </a:solidFill>
              <a:effectLst/>
              <a:uLnTx/>
              <a:uFillTx/>
              <a:latin typeface="ＭＳ Ｐゴシック"/>
              <a:ea typeface="ＭＳ Ｐゴシック"/>
              <a:cs typeface="+mn-cs"/>
            </a:rPr>
            <a:t>)</a:t>
          </a:r>
          <a:endParaRPr lang="en-US" altLang="ja-JP" sz="1000" b="0" i="0" u="none" strike="noStrike" baseline="0">
            <a:solidFill>
              <a:srgbClr val="000000"/>
            </a:solidFill>
            <a:latin typeface="ＭＳ Ｐゴシック"/>
            <a:ea typeface="ＭＳ Ｐゴシック"/>
          </a:endParaRPr>
        </a:p>
        <a:p>
          <a:pPr algn="l" rtl="0">
            <a:defRPr sz="1000"/>
          </a:pPr>
          <a:r>
            <a:rPr lang="en-US" altLang="ja-JP" sz="1000" b="0" i="0" u="none" strike="noStrike" baseline="0">
              <a:solidFill>
                <a:srgbClr val="000000"/>
              </a:solidFill>
              <a:latin typeface="ＭＳ Ｐゴシック"/>
              <a:ea typeface="ＭＳ Ｐゴシック"/>
            </a:rPr>
            <a:t>2020</a:t>
          </a:r>
          <a:r>
            <a:rPr lang="ja-JP" altLang="en-US" sz="1000" b="0" i="0" u="none" strike="noStrike" baseline="0">
              <a:solidFill>
                <a:srgbClr val="000000"/>
              </a:solidFill>
              <a:latin typeface="ＭＳ Ｐゴシック"/>
              <a:ea typeface="ＭＳ Ｐゴシック"/>
            </a:rPr>
            <a:t>年農林業センサス</a:t>
          </a:r>
        </a:p>
        <a:p>
          <a:pPr algn="l" rtl="0">
            <a:lnSpc>
              <a:spcPts val="1200"/>
            </a:lnSpc>
            <a:defRPr sz="1000"/>
          </a:pPr>
          <a:r>
            <a:rPr lang="ja-JP" altLang="en-US" sz="1000" b="0" i="0" u="none" strike="noStrike" baseline="0">
              <a:solidFill>
                <a:srgbClr val="000000"/>
              </a:solidFill>
              <a:latin typeface="ＭＳ Ｐゴシック"/>
              <a:ea typeface="ＭＳ Ｐゴシック"/>
            </a:rPr>
            <a:t>　（戸、</a:t>
          </a:r>
          <a:r>
            <a:rPr lang="en-US" altLang="ja-JP" sz="1000" b="0" i="0" u="none" strike="noStrike" baseline="0">
              <a:solidFill>
                <a:srgbClr val="000000"/>
              </a:solidFill>
              <a:latin typeface="ＭＳ Ｐゴシック"/>
              <a:ea typeface="ＭＳ Ｐゴシック"/>
            </a:rPr>
            <a:t>ha</a:t>
          </a:r>
          <a:r>
            <a:rPr lang="ja-JP" altLang="en-US" sz="1000" b="0" i="0" u="none" strike="noStrike" baseline="0">
              <a:solidFill>
                <a:srgbClr val="000000"/>
              </a:solidFill>
              <a:latin typeface="ＭＳ Ｐゴシック"/>
              <a:ea typeface="ＭＳ Ｐゴシック"/>
            </a:rPr>
            <a:t>）</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wsDr>
</file>

<file path=xl/drawings/drawing17.xml><?xml version="1.0" encoding="utf-8"?>
<c:userShapes xmlns:c="http://schemas.openxmlformats.org/drawingml/2006/chart">
  <cdr:relSizeAnchor xmlns:cdr="http://schemas.openxmlformats.org/drawingml/2006/chartDrawing">
    <cdr:from>
      <cdr:x>0.73786</cdr:x>
      <cdr:y>0.2262</cdr:y>
    </cdr:from>
    <cdr:to>
      <cdr:x>1</cdr:x>
      <cdr:y>0.33464</cdr:y>
    </cdr:to>
    <cdr:sp macro="" textlink="">
      <cdr:nvSpPr>
        <cdr:cNvPr id="122882" name="Rectangle 2"/>
        <cdr:cNvSpPr>
          <a:spLocks xmlns:a="http://schemas.openxmlformats.org/drawingml/2006/main" noChangeArrowheads="1"/>
        </cdr:cNvSpPr>
      </cdr:nvSpPr>
      <cdr:spPr bwMode="auto">
        <a:xfrm xmlns:a="http://schemas.openxmlformats.org/drawingml/2006/main">
          <a:off x="5067301" y="1156996"/>
          <a:ext cx="1800224" cy="55466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lnSpc>
              <a:spcPts val="1100"/>
            </a:lnSpc>
            <a:defRPr sz="1000"/>
          </a:pPr>
          <a:r>
            <a:rPr lang="ja-JP" altLang="en-US" sz="900" b="0" i="0" u="none" strike="noStrike" baseline="0">
              <a:solidFill>
                <a:srgbClr val="000000"/>
              </a:solidFill>
              <a:latin typeface="+mn-ea"/>
              <a:ea typeface="+mn-ea"/>
            </a:rPr>
            <a:t>内：経営耕地面積（販売農家）</a:t>
          </a:r>
          <a:endParaRPr lang="en-US" altLang="ja-JP" sz="900" b="0" i="0" u="none" strike="noStrike" baseline="0">
            <a:solidFill>
              <a:srgbClr val="000000"/>
            </a:solidFill>
            <a:latin typeface="+mn-ea"/>
            <a:ea typeface="+mn-ea"/>
          </a:endParaRPr>
        </a:p>
        <a:p xmlns:a="http://schemas.openxmlformats.org/drawingml/2006/main">
          <a:pPr marL="0" marR="0" indent="0" algn="l" defTabSz="914400" rtl="0" eaLnBrk="1" fontAlgn="auto" latinLnBrk="0" hangingPunct="1">
            <a:lnSpc>
              <a:spcPts val="1000"/>
            </a:lnSpc>
            <a:spcBef>
              <a:spcPts val="0"/>
            </a:spcBef>
            <a:spcAft>
              <a:spcPts val="0"/>
            </a:spcAft>
            <a:buClrTx/>
            <a:buSzTx/>
            <a:buFontTx/>
            <a:buNone/>
            <a:tabLst/>
            <a:defRPr sz="1000"/>
          </a:pPr>
          <a:r>
            <a:rPr lang="ja-JP" altLang="ja-JP" sz="900" b="0" i="0" baseline="0">
              <a:latin typeface="+mn-ea"/>
              <a:ea typeface="+mn-ea"/>
              <a:cs typeface="+mn-cs"/>
            </a:rPr>
            <a:t>外：農家数</a:t>
          </a:r>
          <a:r>
            <a:rPr lang="ja-JP" altLang="en-US" sz="900" b="0" i="0" baseline="0">
              <a:latin typeface="+mn-ea"/>
              <a:ea typeface="+mn-ea"/>
              <a:cs typeface="+mn-cs"/>
            </a:rPr>
            <a:t>（販売農家）</a:t>
          </a:r>
          <a:endParaRPr lang="ja-JP" altLang="en-US" sz="900" b="0" i="0" u="none" strike="noStrike" baseline="0">
            <a:solidFill>
              <a:srgbClr val="000000"/>
            </a:solidFill>
            <a:latin typeface="ＭＳ Ｐゴシック"/>
            <a:ea typeface="ＭＳ Ｐゴシック"/>
          </a:endParaRPr>
        </a:p>
      </cdr:txBody>
    </cdr:sp>
  </cdr:relSizeAnchor>
</c:userShapes>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514350</xdr:colOff>
      <xdr:row>30</xdr:row>
      <xdr:rowOff>85725</xdr:rowOff>
    </xdr:to>
    <xdr:graphicFrame macro="">
      <xdr:nvGraphicFramePr>
        <xdr:cNvPr id="7991744" name="Chart 17">
          <a:extLst>
            <a:ext uri="{FF2B5EF4-FFF2-40B4-BE49-F238E27FC236}">
              <a16:creationId xmlns:a16="http://schemas.microsoft.com/office/drawing/2014/main" id="{00000000-0008-0000-0E00-0000C0F17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34</xdr:row>
      <xdr:rowOff>85725</xdr:rowOff>
    </xdr:from>
    <xdr:to>
      <xdr:col>4</xdr:col>
      <xdr:colOff>438150</xdr:colOff>
      <xdr:row>59</xdr:row>
      <xdr:rowOff>95250</xdr:rowOff>
    </xdr:to>
    <xdr:graphicFrame macro="">
      <xdr:nvGraphicFramePr>
        <xdr:cNvPr id="7991745" name="Chart 27">
          <a:extLst>
            <a:ext uri="{FF2B5EF4-FFF2-40B4-BE49-F238E27FC236}">
              <a16:creationId xmlns:a16="http://schemas.microsoft.com/office/drawing/2014/main" id="{00000000-0008-0000-0E00-0000C1F17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497206</xdr:colOff>
      <xdr:row>37</xdr:row>
      <xdr:rowOff>60960</xdr:rowOff>
    </xdr:from>
    <xdr:to>
      <xdr:col>4</xdr:col>
      <xdr:colOff>354330</xdr:colOff>
      <xdr:row>39</xdr:row>
      <xdr:rowOff>76200</xdr:rowOff>
    </xdr:to>
    <xdr:sp macro="" textlink="">
      <xdr:nvSpPr>
        <xdr:cNvPr id="4" name="Rectangle 28">
          <a:extLst>
            <a:ext uri="{FF2B5EF4-FFF2-40B4-BE49-F238E27FC236}">
              <a16:creationId xmlns:a16="http://schemas.microsoft.com/office/drawing/2014/main" id="{00000000-0008-0000-0E00-000004000000}"/>
            </a:ext>
          </a:extLst>
        </xdr:cNvPr>
        <xdr:cNvSpPr>
          <a:spLocks noChangeArrowheads="1"/>
        </xdr:cNvSpPr>
      </xdr:nvSpPr>
      <xdr:spPr bwMode="auto">
        <a:xfrm>
          <a:off x="1259206" y="6278880"/>
          <a:ext cx="1708784" cy="350520"/>
        </a:xfrm>
        <a:prstGeom prst="rect">
          <a:avLst/>
        </a:prstGeom>
        <a:solidFill>
          <a:schemeClr val="bg1"/>
        </a:solidFill>
        <a:ln w="9525">
          <a:no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　　（</a:t>
          </a:r>
          <a:r>
            <a:rPr lang="en-US" altLang="ja-JP" sz="1000" b="0" i="0" u="none" strike="noStrike" baseline="0">
              <a:solidFill>
                <a:srgbClr val="000000"/>
              </a:solidFill>
              <a:latin typeface="ＭＳ Ｐゴシック"/>
              <a:ea typeface="ＭＳ Ｐゴシック"/>
            </a:rPr>
            <a:t>4.</a:t>
          </a:r>
          <a:r>
            <a:rPr lang="ja-JP" altLang="en-US" sz="1000" b="0" i="0" u="none" strike="noStrike" baseline="0">
              <a:solidFill>
                <a:srgbClr val="000000"/>
              </a:solidFill>
              <a:latin typeface="ＭＳ Ｐゴシック"/>
              <a:ea typeface="ＭＳ Ｐゴシック"/>
            </a:rPr>
            <a:t>面積）税務課</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FF0000"/>
              </a:solidFill>
              <a:latin typeface="ＭＳ Ｐゴシック"/>
              <a:ea typeface="ＭＳ Ｐゴシック"/>
            </a:rPr>
            <a:t>　　　　　　　　</a:t>
          </a:r>
          <a:r>
            <a:rPr lang="ja-JP" altLang="en-US" sz="1000" b="0" i="0" u="none" strike="noStrike" baseline="0">
              <a:solidFill>
                <a:schemeClr val="tx1"/>
              </a:solidFill>
              <a:latin typeface="ＭＳ Ｐゴシック"/>
              <a:ea typeface="ＭＳ Ｐゴシック"/>
            </a:rPr>
            <a:t>（令和</a:t>
          </a:r>
          <a:r>
            <a:rPr lang="en-US" altLang="ja-JP" sz="1000" b="0" i="0" u="none" strike="noStrike" baseline="0">
              <a:solidFill>
                <a:schemeClr val="tx1"/>
              </a:solidFill>
              <a:latin typeface="ＭＳ Ｐゴシック"/>
              <a:ea typeface="ＭＳ Ｐゴシック"/>
            </a:rPr>
            <a:t>7</a:t>
          </a:r>
          <a:r>
            <a:rPr lang="ja-JP" altLang="en-US" sz="1000" b="0" i="0" u="none" strike="noStrike" baseline="0">
              <a:solidFill>
                <a:schemeClr val="tx1"/>
              </a:solidFill>
              <a:latin typeface="ＭＳ Ｐゴシック"/>
              <a:ea typeface="ＭＳ Ｐゴシック"/>
            </a:rPr>
            <a:t>年</a:t>
          </a:r>
          <a:r>
            <a:rPr lang="en-US" altLang="ja-JP" sz="1000" b="0" i="0" u="none" strike="noStrike" baseline="0">
              <a:solidFill>
                <a:schemeClr val="tx1"/>
              </a:solidFill>
              <a:latin typeface="ＭＳ Ｐゴシック"/>
              <a:ea typeface="ＭＳ Ｐゴシック"/>
            </a:rPr>
            <a:t>1</a:t>
          </a:r>
          <a:r>
            <a:rPr lang="ja-JP" altLang="en-US" sz="1000" b="0" i="0" u="none" strike="noStrike" baseline="0">
              <a:solidFill>
                <a:schemeClr val="tx1"/>
              </a:solidFill>
              <a:latin typeface="ＭＳ Ｐゴシック"/>
              <a:ea typeface="ＭＳ Ｐゴシック"/>
            </a:rPr>
            <a:t>月</a:t>
          </a:r>
          <a:r>
            <a:rPr lang="en-US" altLang="ja-JP" sz="1000" b="0" i="0" u="none" strike="noStrike" baseline="0">
              <a:solidFill>
                <a:schemeClr val="tx1"/>
              </a:solidFill>
              <a:latin typeface="ＭＳ Ｐゴシック"/>
              <a:ea typeface="ＭＳ Ｐゴシック"/>
            </a:rPr>
            <a:t>1</a:t>
          </a:r>
          <a:r>
            <a:rPr lang="ja-JP" altLang="en-US" sz="1000" b="0" i="0" u="none" strike="noStrike" baseline="0">
              <a:solidFill>
                <a:schemeClr val="tx1"/>
              </a:solidFill>
              <a:latin typeface="ＭＳ Ｐゴシック"/>
              <a:ea typeface="ＭＳ Ｐゴシック"/>
            </a:rPr>
            <a:t>日）</a:t>
          </a:r>
        </a:p>
      </xdr:txBody>
    </xdr:sp>
    <xdr:clientData/>
  </xdr:twoCellAnchor>
  <xdr:twoCellAnchor>
    <xdr:from>
      <xdr:col>6</xdr:col>
      <xdr:colOff>192881</xdr:colOff>
      <xdr:row>2</xdr:row>
      <xdr:rowOff>35718</xdr:rowOff>
    </xdr:from>
    <xdr:to>
      <xdr:col>9</xdr:col>
      <xdr:colOff>166687</xdr:colOff>
      <xdr:row>4</xdr:row>
      <xdr:rowOff>71437</xdr:rowOff>
    </xdr:to>
    <xdr:sp macro="" textlink="">
      <xdr:nvSpPr>
        <xdr:cNvPr id="6" name="テキスト ボックス 5">
          <a:extLst>
            <a:ext uri="{FF2B5EF4-FFF2-40B4-BE49-F238E27FC236}">
              <a16:creationId xmlns:a16="http://schemas.microsoft.com/office/drawing/2014/main" id="{00000000-0008-0000-0E00-000006000000}"/>
            </a:ext>
          </a:extLst>
        </xdr:cNvPr>
        <xdr:cNvSpPr txBox="1"/>
      </xdr:nvSpPr>
      <xdr:spPr>
        <a:xfrm>
          <a:off x="4491037" y="369093"/>
          <a:ext cx="2045494" cy="369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800"/>
            <a:t>（</a:t>
          </a:r>
          <a:r>
            <a:rPr kumimoji="1" lang="en-US" altLang="ja-JP" sz="800"/>
            <a:t>41.</a:t>
          </a:r>
          <a:r>
            <a:rPr kumimoji="1" lang="ja-JP" altLang="en-US" sz="800"/>
            <a:t>商業の概況）　商業統計調査</a:t>
          </a:r>
          <a:endParaRPr kumimoji="1" lang="en-US" altLang="ja-JP" sz="800"/>
        </a:p>
        <a:p>
          <a:r>
            <a:rPr kumimoji="1" lang="ja-JP" altLang="en-US" sz="800"/>
            <a:t>                                   経済センサス活動調査</a:t>
          </a:r>
        </a:p>
        <a:p>
          <a:endParaRPr kumimoji="1" lang="ja-JP" altLang="en-US" sz="800"/>
        </a:p>
      </xdr:txBody>
    </xdr:sp>
    <xdr:clientData/>
  </xdr:twoCellAnchor>
  <xdr:twoCellAnchor>
    <xdr:from>
      <xdr:col>4</xdr:col>
      <xdr:colOff>466725</xdr:colOff>
      <xdr:row>38</xdr:row>
      <xdr:rowOff>66675</xdr:rowOff>
    </xdr:from>
    <xdr:to>
      <xdr:col>9</xdr:col>
      <xdr:colOff>628650</xdr:colOff>
      <xdr:row>60</xdr:row>
      <xdr:rowOff>66675</xdr:rowOff>
    </xdr:to>
    <xdr:graphicFrame macro="">
      <xdr:nvGraphicFramePr>
        <xdr:cNvPr id="7991748" name="グラフ 1">
          <a:extLst>
            <a:ext uri="{FF2B5EF4-FFF2-40B4-BE49-F238E27FC236}">
              <a16:creationId xmlns:a16="http://schemas.microsoft.com/office/drawing/2014/main" id="{00000000-0008-0000-0E00-0000C4F17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476250</xdr:colOff>
      <xdr:row>35</xdr:row>
      <xdr:rowOff>0</xdr:rowOff>
    </xdr:from>
    <xdr:to>
      <xdr:col>8</xdr:col>
      <xdr:colOff>449186</xdr:colOff>
      <xdr:row>36</xdr:row>
      <xdr:rowOff>101594</xdr:rowOff>
    </xdr:to>
    <xdr:sp macro="" textlink="">
      <xdr:nvSpPr>
        <xdr:cNvPr id="8" name="Rectangle 1">
          <a:extLst>
            <a:ext uri="{FF2B5EF4-FFF2-40B4-BE49-F238E27FC236}">
              <a16:creationId xmlns:a16="http://schemas.microsoft.com/office/drawing/2014/main" id="{00000000-0008-0000-0E00-000008000000}"/>
            </a:ext>
          </a:extLst>
        </xdr:cNvPr>
        <xdr:cNvSpPr>
          <a:spLocks noChangeArrowheads="1"/>
        </xdr:cNvSpPr>
      </xdr:nvSpPr>
      <xdr:spPr bwMode="auto">
        <a:xfrm>
          <a:off x="4752975" y="6019800"/>
          <a:ext cx="1344536" cy="273044"/>
        </a:xfrm>
        <a:prstGeom prst="rect">
          <a:avLst/>
        </a:prstGeom>
        <a:solidFill>
          <a:srgbClr val="FFFFFF"/>
        </a:solidFill>
        <a:ln w="9525">
          <a:noFill/>
          <a:miter lim="800000"/>
          <a:headEnd/>
          <a:tailEnd/>
        </a:ln>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rtl="0"/>
          <a:r>
            <a:rPr lang="ja-JP" altLang="ja-JP" sz="1800" b="1" i="0" baseline="0">
              <a:effectLst/>
              <a:latin typeface="+mn-lt"/>
              <a:ea typeface="+mn-ea"/>
              <a:cs typeface="+mn-cs"/>
            </a:rPr>
            <a:t>気象の状況</a:t>
          </a:r>
          <a:endParaRPr lang="ja-JP" altLang="ja-JP" sz="1800" b="1">
            <a:effectLst/>
          </a:endParaRPr>
        </a:p>
      </xdr:txBody>
    </xdr:sp>
    <xdr:clientData/>
  </xdr:twoCellAnchor>
  <xdr:twoCellAnchor>
    <xdr:from>
      <xdr:col>5</xdr:col>
      <xdr:colOff>256518</xdr:colOff>
      <xdr:row>37</xdr:row>
      <xdr:rowOff>41055</xdr:rowOff>
    </xdr:from>
    <xdr:to>
      <xdr:col>9</xdr:col>
      <xdr:colOff>341586</xdr:colOff>
      <xdr:row>38</xdr:row>
      <xdr:rowOff>155356</xdr:rowOff>
    </xdr:to>
    <xdr:sp macro="" textlink="">
      <xdr:nvSpPr>
        <xdr:cNvPr id="9" name="Rectangle 1">
          <a:extLst>
            <a:ext uri="{FF2B5EF4-FFF2-40B4-BE49-F238E27FC236}">
              <a16:creationId xmlns:a16="http://schemas.microsoft.com/office/drawing/2014/main" id="{00000000-0008-0000-0E00-000009000000}"/>
            </a:ext>
          </a:extLst>
        </xdr:cNvPr>
        <xdr:cNvSpPr>
          <a:spLocks noChangeArrowheads="1"/>
        </xdr:cNvSpPr>
      </xdr:nvSpPr>
      <xdr:spPr bwMode="auto">
        <a:xfrm>
          <a:off x="3847443" y="6403755"/>
          <a:ext cx="2828268" cy="285751"/>
        </a:xfrm>
        <a:prstGeom prst="rect">
          <a:avLst/>
        </a:prstGeom>
        <a:solidFill>
          <a:srgbClr val="FFFFFF"/>
        </a:solidFill>
        <a:ln w="9525">
          <a:noFill/>
          <a:miter lim="800000"/>
          <a:headEnd/>
          <a:tailEnd/>
        </a:ln>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cs typeface="+mn-cs"/>
            </a:rPr>
            <a:t>（</a:t>
          </a:r>
          <a:r>
            <a:rPr kumimoji="0" lang="en-US" altLang="ja-JP" sz="800" b="0" i="0" u="none" strike="noStrike" kern="0" cap="none" spc="0" normalizeH="0" baseline="0" noProof="0">
              <a:ln>
                <a:noFill/>
              </a:ln>
              <a:solidFill>
                <a:srgbClr val="000000"/>
              </a:solidFill>
              <a:effectLst/>
              <a:uLnTx/>
              <a:uFillTx/>
              <a:latin typeface="ＭＳ Ｐゴシック"/>
              <a:ea typeface="ＭＳ Ｐゴシック"/>
              <a:cs typeface="+mn-cs"/>
            </a:rPr>
            <a:t>5.</a:t>
          </a: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cs typeface="+mn-cs"/>
            </a:rPr>
            <a:t>気温　</a:t>
          </a:r>
          <a:r>
            <a:rPr kumimoji="0" lang="en-US" altLang="ja-JP" sz="800" b="0" i="0" u="none" strike="noStrike" kern="0" cap="none" spc="0" normalizeH="0" baseline="0" noProof="0">
              <a:ln>
                <a:noFill/>
              </a:ln>
              <a:solidFill>
                <a:srgbClr val="000000"/>
              </a:solidFill>
              <a:effectLst/>
              <a:uLnTx/>
              <a:uFillTx/>
              <a:latin typeface="ＭＳ Ｐゴシック"/>
              <a:ea typeface="ＭＳ Ｐゴシック"/>
              <a:cs typeface="+mn-cs"/>
            </a:rPr>
            <a:t>6.</a:t>
          </a: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cs typeface="+mn-cs"/>
            </a:rPr>
            <a:t>降水・積雪日数、降水量）</a:t>
          </a: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800" b="0" i="0" u="none" strike="noStrike" baseline="0">
              <a:solidFill>
                <a:srgbClr val="000000"/>
              </a:solidFill>
              <a:latin typeface="ＭＳ Ｐゴシック"/>
              <a:ea typeface="ＭＳ Ｐゴシック"/>
            </a:rPr>
            <a:t>彦根地方気象台・近江八幡地域気象観測所</a:t>
          </a:r>
          <a:endParaRPr lang="en-US" altLang="ja-JP" sz="800" b="0" i="0" u="none" strike="noStrike" baseline="0">
            <a:solidFill>
              <a:srgbClr val="000000"/>
            </a:solidFill>
            <a:latin typeface="ＭＳ Ｐゴシック"/>
            <a:ea typeface="ＭＳ Ｐゴシック"/>
          </a:endParaRPr>
        </a:p>
      </xdr:txBody>
    </xdr:sp>
    <xdr:clientData/>
  </xdr:twoCellAnchor>
  <xdr:twoCellAnchor>
    <xdr:from>
      <xdr:col>8</xdr:col>
      <xdr:colOff>276225</xdr:colOff>
      <xdr:row>37</xdr:row>
      <xdr:rowOff>142875</xdr:rowOff>
    </xdr:from>
    <xdr:to>
      <xdr:col>9</xdr:col>
      <xdr:colOff>595875</xdr:colOff>
      <xdr:row>39</xdr:row>
      <xdr:rowOff>49347</xdr:rowOff>
    </xdr:to>
    <xdr:sp macro="" textlink="">
      <xdr:nvSpPr>
        <xdr:cNvPr id="10" name="テキスト ボックス 1">
          <a:extLst>
            <a:ext uri="{FF2B5EF4-FFF2-40B4-BE49-F238E27FC236}">
              <a16:creationId xmlns:a16="http://schemas.microsoft.com/office/drawing/2014/main" id="{00000000-0008-0000-0E00-00000A000000}"/>
            </a:ext>
          </a:extLst>
        </xdr:cNvPr>
        <xdr:cNvSpPr txBox="1"/>
      </xdr:nvSpPr>
      <xdr:spPr>
        <a:xfrm>
          <a:off x="5924550" y="6505575"/>
          <a:ext cx="1005450" cy="24937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ja-JP" altLang="en-US" sz="1000">
              <a:solidFill>
                <a:schemeClr val="tx1"/>
              </a:solidFill>
            </a:rPr>
            <a:t>（令和</a:t>
          </a:r>
          <a:r>
            <a:rPr lang="en-US" altLang="ja-JP" sz="1000">
              <a:solidFill>
                <a:schemeClr val="tx1"/>
              </a:solidFill>
            </a:rPr>
            <a:t>7</a:t>
          </a:r>
          <a:r>
            <a:rPr lang="ja-JP" altLang="en-US" sz="1000">
              <a:solidFill>
                <a:schemeClr val="tx1"/>
              </a:solidFill>
            </a:rPr>
            <a:t>年）</a:t>
          </a:r>
          <a:endParaRPr lang="en-US" altLang="ja-JP" sz="10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180975</xdr:colOff>
      <xdr:row>6</xdr:row>
      <xdr:rowOff>47625</xdr:rowOff>
    </xdr:from>
    <xdr:to>
      <xdr:col>2</xdr:col>
      <xdr:colOff>1143000</xdr:colOff>
      <xdr:row>10</xdr:row>
      <xdr:rowOff>142875</xdr:rowOff>
    </xdr:to>
    <xdr:pic>
      <xdr:nvPicPr>
        <xdr:cNvPr id="8486232" name="Picture 12" descr="赤ちゃん">
          <a:extLst>
            <a:ext uri="{FF2B5EF4-FFF2-40B4-BE49-F238E27FC236}">
              <a16:creationId xmlns:a16="http://schemas.microsoft.com/office/drawing/2014/main" id="{00000000-0008-0000-0700-0000587D8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825" y="1190625"/>
          <a:ext cx="9620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9525</xdr:colOff>
      <xdr:row>6</xdr:row>
      <xdr:rowOff>9525</xdr:rowOff>
    </xdr:from>
    <xdr:to>
      <xdr:col>5</xdr:col>
      <xdr:colOff>1104900</xdr:colOff>
      <xdr:row>10</xdr:row>
      <xdr:rowOff>171450</xdr:rowOff>
    </xdr:to>
    <xdr:pic>
      <xdr:nvPicPr>
        <xdr:cNvPr id="8486233" name="Picture 13" descr="ご臨終">
          <a:extLst>
            <a:ext uri="{FF2B5EF4-FFF2-40B4-BE49-F238E27FC236}">
              <a16:creationId xmlns:a16="http://schemas.microsoft.com/office/drawing/2014/main" id="{00000000-0008-0000-0700-0000597D81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19325" y="1152525"/>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85725</xdr:colOff>
      <xdr:row>22</xdr:row>
      <xdr:rowOff>171450</xdr:rowOff>
    </xdr:from>
    <xdr:to>
      <xdr:col>9</xdr:col>
      <xdr:colOff>447675</xdr:colOff>
      <xdr:row>28</xdr:row>
      <xdr:rowOff>123825</xdr:rowOff>
    </xdr:to>
    <xdr:pic>
      <xdr:nvPicPr>
        <xdr:cNvPr id="8486234" name="Picture 6" descr="ごみ">
          <a:extLst>
            <a:ext uri="{FF2B5EF4-FFF2-40B4-BE49-F238E27FC236}">
              <a16:creationId xmlns:a16="http://schemas.microsoft.com/office/drawing/2014/main" id="{00000000-0008-0000-0700-00005A7D8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00500" y="4667250"/>
          <a:ext cx="1543050"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200025</xdr:colOff>
      <xdr:row>6</xdr:row>
      <xdr:rowOff>0</xdr:rowOff>
    </xdr:from>
    <xdr:to>
      <xdr:col>9</xdr:col>
      <xdr:colOff>190500</xdr:colOff>
      <xdr:row>11</xdr:row>
      <xdr:rowOff>0</xdr:rowOff>
    </xdr:to>
    <xdr:pic>
      <xdr:nvPicPr>
        <xdr:cNvPr id="8486235" name="Picture 11" descr="家族">
          <a:extLst>
            <a:ext uri="{FF2B5EF4-FFF2-40B4-BE49-F238E27FC236}">
              <a16:creationId xmlns:a16="http://schemas.microsoft.com/office/drawing/2014/main" id="{00000000-0008-0000-0700-00005B7D81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114800" y="1143000"/>
          <a:ext cx="1171575"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xdr:colOff>
      <xdr:row>22</xdr:row>
      <xdr:rowOff>171450</xdr:rowOff>
    </xdr:from>
    <xdr:to>
      <xdr:col>3</xdr:col>
      <xdr:colOff>161925</xdr:colOff>
      <xdr:row>28</xdr:row>
      <xdr:rowOff>133350</xdr:rowOff>
    </xdr:to>
    <xdr:pic>
      <xdr:nvPicPr>
        <xdr:cNvPr id="8486236" name="Picture 7" descr="外国">
          <a:extLst>
            <a:ext uri="{FF2B5EF4-FFF2-40B4-BE49-F238E27FC236}">
              <a16:creationId xmlns:a16="http://schemas.microsoft.com/office/drawing/2014/main" id="{00000000-0008-0000-0700-00005C7D81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09550" y="4667250"/>
          <a:ext cx="148590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85725</xdr:colOff>
      <xdr:row>32</xdr:row>
      <xdr:rowOff>76200</xdr:rowOff>
    </xdr:from>
    <xdr:to>
      <xdr:col>9</xdr:col>
      <xdr:colOff>228600</xdr:colOff>
      <xdr:row>38</xdr:row>
      <xdr:rowOff>104775</xdr:rowOff>
    </xdr:to>
    <xdr:pic>
      <xdr:nvPicPr>
        <xdr:cNvPr id="8486237" name="Picture 4" descr="事故">
          <a:extLst>
            <a:ext uri="{FF2B5EF4-FFF2-40B4-BE49-F238E27FC236}">
              <a16:creationId xmlns:a16="http://schemas.microsoft.com/office/drawing/2014/main" id="{00000000-0008-0000-0700-00005D7D81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000500" y="6667500"/>
          <a:ext cx="1323975"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19050</xdr:colOff>
      <xdr:row>13</xdr:row>
      <xdr:rowOff>123825</xdr:rowOff>
    </xdr:from>
    <xdr:to>
      <xdr:col>3</xdr:col>
      <xdr:colOff>114300</xdr:colOff>
      <xdr:row>20</xdr:row>
      <xdr:rowOff>28575</xdr:rowOff>
    </xdr:to>
    <xdr:pic>
      <xdr:nvPicPr>
        <xdr:cNvPr id="8486238" name="Picture 9" descr="新築">
          <a:extLst>
            <a:ext uri="{FF2B5EF4-FFF2-40B4-BE49-F238E27FC236}">
              <a16:creationId xmlns:a16="http://schemas.microsoft.com/office/drawing/2014/main" id="{00000000-0008-0000-0700-00005E7D81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42900" y="2733675"/>
          <a:ext cx="1304925"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209550</xdr:colOff>
      <xdr:row>13</xdr:row>
      <xdr:rowOff>133350</xdr:rowOff>
    </xdr:from>
    <xdr:to>
      <xdr:col>9</xdr:col>
      <xdr:colOff>485775</xdr:colOff>
      <xdr:row>20</xdr:row>
      <xdr:rowOff>0</xdr:rowOff>
    </xdr:to>
    <xdr:pic>
      <xdr:nvPicPr>
        <xdr:cNvPr id="8486239" name="Picture 10" descr="人口密度">
          <a:extLst>
            <a:ext uri="{FF2B5EF4-FFF2-40B4-BE49-F238E27FC236}">
              <a16:creationId xmlns:a16="http://schemas.microsoft.com/office/drawing/2014/main" id="{00000000-0008-0000-0700-00005F7D81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905250" y="2743200"/>
          <a:ext cx="167640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190500</xdr:colOff>
      <xdr:row>22</xdr:row>
      <xdr:rowOff>200025</xdr:rowOff>
    </xdr:from>
    <xdr:to>
      <xdr:col>6</xdr:col>
      <xdr:colOff>9525</xdr:colOff>
      <xdr:row>28</xdr:row>
      <xdr:rowOff>200025</xdr:rowOff>
    </xdr:to>
    <xdr:pic>
      <xdr:nvPicPr>
        <xdr:cNvPr id="8486240" name="Picture 5" descr="水道">
          <a:extLst>
            <a:ext uri="{FF2B5EF4-FFF2-40B4-BE49-F238E27FC236}">
              <a16:creationId xmlns:a16="http://schemas.microsoft.com/office/drawing/2014/main" id="{00000000-0008-0000-0700-0000607D81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181225" y="4695825"/>
          <a:ext cx="115252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142875</xdr:colOff>
      <xdr:row>13</xdr:row>
      <xdr:rowOff>133350</xdr:rowOff>
    </xdr:from>
    <xdr:to>
      <xdr:col>6</xdr:col>
      <xdr:colOff>247650</xdr:colOff>
      <xdr:row>19</xdr:row>
      <xdr:rowOff>180975</xdr:rowOff>
    </xdr:to>
    <xdr:pic>
      <xdr:nvPicPr>
        <xdr:cNvPr id="8486241" name="Picture 8" descr="転出">
          <a:extLst>
            <a:ext uri="{FF2B5EF4-FFF2-40B4-BE49-F238E27FC236}">
              <a16:creationId xmlns:a16="http://schemas.microsoft.com/office/drawing/2014/main" id="{00000000-0008-0000-0700-0000617D81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133600" y="2743200"/>
          <a:ext cx="1438275" cy="130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33</xdr:row>
      <xdr:rowOff>19050</xdr:rowOff>
    </xdr:from>
    <xdr:to>
      <xdr:col>2</xdr:col>
      <xdr:colOff>1143000</xdr:colOff>
      <xdr:row>38</xdr:row>
      <xdr:rowOff>200025</xdr:rowOff>
    </xdr:to>
    <xdr:pic>
      <xdr:nvPicPr>
        <xdr:cNvPr id="8486242" name="Picture 3" descr="本">
          <a:extLst>
            <a:ext uri="{FF2B5EF4-FFF2-40B4-BE49-F238E27FC236}">
              <a16:creationId xmlns:a16="http://schemas.microsoft.com/office/drawing/2014/main" id="{00000000-0008-0000-0700-0000627D81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23850" y="6819900"/>
          <a:ext cx="114300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57150</xdr:colOff>
      <xdr:row>0</xdr:row>
      <xdr:rowOff>95250</xdr:rowOff>
    </xdr:from>
    <xdr:to>
      <xdr:col>9</xdr:col>
      <xdr:colOff>333375</xdr:colOff>
      <xdr:row>5</xdr:row>
      <xdr:rowOff>0</xdr:rowOff>
    </xdr:to>
    <xdr:sp macro="" textlink="">
      <xdr:nvSpPr>
        <xdr:cNvPr id="174094" name="UpRibbonSharp">
          <a:extLst>
            <a:ext uri="{FF2B5EF4-FFF2-40B4-BE49-F238E27FC236}">
              <a16:creationId xmlns:a16="http://schemas.microsoft.com/office/drawing/2014/main" id="{00000000-0008-0000-0700-00000EA80200}"/>
            </a:ext>
          </a:extLst>
        </xdr:cNvPr>
        <xdr:cNvSpPr>
          <a:spLocks noEditPoints="1" noChangeArrowheads="1"/>
        </xdr:cNvSpPr>
      </xdr:nvSpPr>
      <xdr:spPr bwMode="auto">
        <a:xfrm>
          <a:off x="381000" y="95250"/>
          <a:ext cx="5048250" cy="838200"/>
        </a:xfrm>
        <a:custGeom>
          <a:avLst/>
          <a:gdLst>
            <a:gd name="G0" fmla="+- 0 0 0"/>
            <a:gd name="G1" fmla="+- 2700 0 0"/>
            <a:gd name="G2" fmla="+- 2700 2700 0"/>
            <a:gd name="G3" fmla="+- 21600 0 G2"/>
            <a:gd name="G4" fmla="+- 21600 0 G1"/>
            <a:gd name="G5" fmla="+- 21600 0 18912"/>
            <a:gd name="G6" fmla="*/ 18912 1 2"/>
            <a:gd name="G7" fmla="+- 21600 0 G6"/>
            <a:gd name="G8" fmla="+- 18912 0 0"/>
            <a:gd name="T0" fmla="*/ 10800 w 21600"/>
            <a:gd name="T1" fmla="*/ 0 h 21600"/>
            <a:gd name="T2" fmla="*/ 2700 w 21600"/>
            <a:gd name="T3" fmla="*/ 12144 h 21600"/>
            <a:gd name="T4" fmla="*/ 10800 w 21600"/>
            <a:gd name="T5" fmla="*/ 18912 h 21600"/>
            <a:gd name="T6" fmla="*/ 18900 w 21600"/>
            <a:gd name="T7" fmla="*/ 12144 h 21600"/>
            <a:gd name="T8" fmla="*/ 17694720 60000 65536"/>
            <a:gd name="T9" fmla="*/ 11796480 60000 65536"/>
            <a:gd name="T10" fmla="*/ 5898240 60000 65536"/>
            <a:gd name="T11" fmla="*/ 0 60000 65536"/>
            <a:gd name="T12" fmla="*/ G1 w 21600"/>
            <a:gd name="T13" fmla="*/ 0 h 21600"/>
            <a:gd name="T14" fmla="*/ G4 w 21600"/>
            <a:gd name="T15" fmla="*/ G8 h 21600"/>
          </a:gdLst>
          <a:ahLst/>
          <a:cxnLst>
            <a:cxn ang="T8">
              <a:pos x="T0" y="T1"/>
            </a:cxn>
            <a:cxn ang="T9">
              <a:pos x="T2" y="T3"/>
            </a:cxn>
            <a:cxn ang="T10">
              <a:pos x="T4" y="T5"/>
            </a:cxn>
            <a:cxn ang="T11">
              <a:pos x="T6" y="T7"/>
            </a:cxn>
          </a:cxnLst>
          <a:rect l="T12" t="T13" r="T14" b="T15"/>
          <a:pathLst>
            <a:path w="21600" h="21600" extrusionOk="0">
              <a:moveTo>
                <a:pt x="0" y="21600"/>
              </a:moveTo>
              <a:lnTo>
                <a:pt x="5400" y="21600"/>
              </a:lnTo>
              <a:lnTo>
                <a:pt x="5400" y="18912"/>
              </a:lnTo>
              <a:lnTo>
                <a:pt x="16200" y="18912"/>
              </a:lnTo>
              <a:lnTo>
                <a:pt x="16200" y="21600"/>
              </a:lnTo>
              <a:lnTo>
                <a:pt x="21600" y="21600"/>
              </a:lnTo>
              <a:lnTo>
                <a:pt x="18900" y="12144"/>
              </a:lnTo>
              <a:lnTo>
                <a:pt x="21600" y="2688"/>
              </a:lnTo>
              <a:lnTo>
                <a:pt x="18900" y="2688"/>
              </a:lnTo>
              <a:lnTo>
                <a:pt x="18900" y="0"/>
              </a:lnTo>
              <a:lnTo>
                <a:pt x="2700" y="0"/>
              </a:lnTo>
              <a:lnTo>
                <a:pt x="2700" y="2688"/>
              </a:lnTo>
              <a:lnTo>
                <a:pt x="0" y="2688"/>
              </a:lnTo>
              <a:lnTo>
                <a:pt x="2700" y="12144"/>
              </a:lnTo>
              <a:close/>
            </a:path>
            <a:path w="21600" h="21600" fill="none" extrusionOk="0">
              <a:moveTo>
                <a:pt x="5400" y="18912"/>
              </a:moveTo>
              <a:lnTo>
                <a:pt x="2700" y="18912"/>
              </a:lnTo>
              <a:lnTo>
                <a:pt x="2700" y="2688"/>
              </a:lnTo>
            </a:path>
            <a:path w="21600" h="21600" fill="none" extrusionOk="0">
              <a:moveTo>
                <a:pt x="2700" y="18912"/>
              </a:moveTo>
              <a:lnTo>
                <a:pt x="5400" y="21600"/>
              </a:lnTo>
            </a:path>
            <a:path w="21600" h="21600" fill="none" extrusionOk="0">
              <a:moveTo>
                <a:pt x="16200" y="18912"/>
              </a:moveTo>
              <a:lnTo>
                <a:pt x="18900" y="18912"/>
              </a:lnTo>
              <a:lnTo>
                <a:pt x="18900" y="2688"/>
              </a:lnTo>
            </a:path>
            <a:path w="21600" h="21600" fill="none" extrusionOk="0">
              <a:moveTo>
                <a:pt x="18900" y="18912"/>
              </a:moveTo>
              <a:lnTo>
                <a:pt x="16200" y="21600"/>
              </a:lnTo>
            </a:path>
          </a:pathLst>
        </a:custGeom>
        <a:solidFill>
          <a:srgbClr val="FF99CC"/>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ja-JP" altLang="en-US" sz="2200" b="0" i="0" u="none" strike="noStrike" baseline="0">
              <a:solidFill>
                <a:schemeClr val="tx1"/>
              </a:solidFill>
              <a:latin typeface="HGS創英角ﾎﾟｯﾌﾟ体"/>
              <a:ea typeface="HGS創英角ﾎﾟｯﾌﾟ体"/>
            </a:rPr>
            <a:t>近江八幡市民のくらし</a:t>
          </a:r>
        </a:p>
      </xdr:txBody>
    </xdr:sp>
    <xdr:clientData/>
  </xdr:twoCellAnchor>
  <xdr:twoCellAnchor>
    <xdr:from>
      <xdr:col>3</xdr:col>
      <xdr:colOff>428625</xdr:colOff>
      <xdr:row>33</xdr:row>
      <xdr:rowOff>66675</xdr:rowOff>
    </xdr:from>
    <xdr:to>
      <xdr:col>6</xdr:col>
      <xdr:colOff>114300</xdr:colOff>
      <xdr:row>38</xdr:row>
      <xdr:rowOff>114300</xdr:rowOff>
    </xdr:to>
    <xdr:pic>
      <xdr:nvPicPr>
        <xdr:cNvPr id="8486244" name="Picture 2" descr="車">
          <a:extLst>
            <a:ext uri="{FF2B5EF4-FFF2-40B4-BE49-F238E27FC236}">
              <a16:creationId xmlns:a16="http://schemas.microsoft.com/office/drawing/2014/main" id="{00000000-0008-0000-0700-0000647D81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962150" y="6867525"/>
          <a:ext cx="147637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561975</xdr:colOff>
      <xdr:row>2</xdr:row>
      <xdr:rowOff>47624</xdr:rowOff>
    </xdr:from>
    <xdr:to>
      <xdr:col>8</xdr:col>
      <xdr:colOff>304800</xdr:colOff>
      <xdr:row>4</xdr:row>
      <xdr:rowOff>133350</xdr:rowOff>
    </xdr:to>
    <xdr:sp macro="" textlink="">
      <xdr:nvSpPr>
        <xdr:cNvPr id="3" name="Rectangle 1">
          <a:extLst>
            <a:ext uri="{FF2B5EF4-FFF2-40B4-BE49-F238E27FC236}">
              <a16:creationId xmlns:a16="http://schemas.microsoft.com/office/drawing/2014/main" id="{00000000-0008-0000-0800-000003000000}"/>
            </a:ext>
          </a:extLst>
        </xdr:cNvPr>
        <xdr:cNvSpPr>
          <a:spLocks noChangeArrowheads="1"/>
        </xdr:cNvSpPr>
      </xdr:nvSpPr>
      <xdr:spPr bwMode="auto">
        <a:xfrm>
          <a:off x="3990975" y="47624"/>
          <a:ext cx="1800225" cy="514351"/>
        </a:xfrm>
        <a:prstGeom prst="rect">
          <a:avLst/>
        </a:prstGeom>
        <a:solidFill>
          <a:srgbClr val="FFFFFF"/>
        </a:solidFill>
        <a:ln w="9525">
          <a:noFill/>
          <a:miter lim="800000"/>
          <a:headEnd/>
          <a:tailEnd/>
        </a:ln>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lnSpc>
              <a:spcPts val="1200"/>
            </a:lnSpc>
            <a:defRPr sz="1000"/>
          </a:pPr>
          <a:r>
            <a:rPr lang="ja-JP" altLang="en-US" sz="1000" b="0" i="0" u="none" strike="noStrike" baseline="0">
              <a:solidFill>
                <a:srgbClr val="000000"/>
              </a:solidFill>
              <a:latin typeface="ＭＳ Ｐ明朝" pitchFamily="18" charset="-128"/>
              <a:ea typeface="ＭＳ Ｐ明朝" pitchFamily="18" charset="-128"/>
            </a:rPr>
            <a:t>令和２年国勢調査</a:t>
          </a:r>
          <a:endParaRPr lang="en-US" altLang="ja-JP" sz="1000" b="0" i="0" u="none" strike="noStrike" baseline="0">
            <a:solidFill>
              <a:srgbClr val="000000"/>
            </a:solidFill>
            <a:latin typeface="ＭＳ Ｐ明朝" pitchFamily="18" charset="-128"/>
            <a:ea typeface="ＭＳ Ｐ明朝" pitchFamily="18" charset="-128"/>
          </a:endParaRPr>
        </a:p>
        <a:p>
          <a:pPr algn="l" rtl="0">
            <a:lnSpc>
              <a:spcPts val="1200"/>
            </a:lnSpc>
            <a:defRPr sz="1000"/>
          </a:pPr>
          <a:r>
            <a:rPr lang="ja-JP" altLang="en-US" sz="1000" b="0" i="0" u="none" strike="noStrike" baseline="0">
              <a:solidFill>
                <a:srgbClr val="000000"/>
              </a:solidFill>
              <a:latin typeface="ＭＳ Ｐ明朝" pitchFamily="18" charset="-128"/>
              <a:ea typeface="ＭＳ Ｐ明朝" pitchFamily="18" charset="-128"/>
            </a:rPr>
            <a:t>（</a:t>
          </a:r>
          <a:r>
            <a:rPr lang="en-US" altLang="ja-JP" sz="1000" b="0" i="0" u="none" strike="noStrike" baseline="0">
              <a:solidFill>
                <a:srgbClr val="000000"/>
              </a:solidFill>
              <a:latin typeface="ＭＳ Ｐ明朝" pitchFamily="18" charset="-128"/>
              <a:ea typeface="ＭＳ Ｐ明朝" pitchFamily="18" charset="-128"/>
            </a:rPr>
            <a:t>12.</a:t>
          </a:r>
          <a:r>
            <a:rPr lang="ja-JP" altLang="en-US" sz="1000" b="0" i="0" u="none" strike="noStrike" baseline="0">
              <a:solidFill>
                <a:srgbClr val="000000"/>
              </a:solidFill>
              <a:latin typeface="ＭＳ Ｐ明朝" pitchFamily="18" charset="-128"/>
              <a:ea typeface="ＭＳ Ｐ明朝" pitchFamily="18" charset="-128"/>
            </a:rPr>
            <a:t>人口集中地区（ＤＩＤｓ）</a:t>
          </a:r>
          <a:endParaRPr lang="en-US" altLang="ja-JP" sz="1000" b="0" i="0" u="none" strike="noStrike" baseline="0">
            <a:solidFill>
              <a:srgbClr val="000000"/>
            </a:solidFill>
            <a:latin typeface="ＭＳ Ｐ明朝" pitchFamily="18" charset="-128"/>
            <a:ea typeface="ＭＳ Ｐ明朝" pitchFamily="18" charset="-128"/>
          </a:endParaRPr>
        </a:p>
        <a:p>
          <a:pPr algn="l" rtl="0">
            <a:lnSpc>
              <a:spcPts val="1100"/>
            </a:lnSpc>
            <a:defRPr sz="1000"/>
          </a:pPr>
          <a:r>
            <a:rPr lang="ja-JP" altLang="en-US" sz="1000" b="0" i="0" u="none" strike="noStrike" baseline="0">
              <a:solidFill>
                <a:srgbClr val="000000"/>
              </a:solidFill>
              <a:latin typeface="ＭＳ Ｐ明朝" pitchFamily="18" charset="-128"/>
              <a:ea typeface="ＭＳ Ｐ明朝" pitchFamily="18" charset="-128"/>
            </a:rPr>
            <a:t>人口・面積の推移）</a:t>
          </a:r>
        </a:p>
      </xdr:txBody>
    </xdr:sp>
    <xdr:clientData/>
  </xdr:twoCellAnchor>
  <xdr:twoCellAnchor editAs="oneCell">
    <xdr:from>
      <xdr:col>4</xdr:col>
      <xdr:colOff>504825</xdr:colOff>
      <xdr:row>39</xdr:row>
      <xdr:rowOff>28575</xdr:rowOff>
    </xdr:from>
    <xdr:to>
      <xdr:col>7</xdr:col>
      <xdr:colOff>276225</xdr:colOff>
      <xdr:row>49</xdr:row>
      <xdr:rowOff>142875</xdr:rowOff>
    </xdr:to>
    <xdr:pic>
      <xdr:nvPicPr>
        <xdr:cNvPr id="7839164" name="図 9">
          <a:extLst>
            <a:ext uri="{FF2B5EF4-FFF2-40B4-BE49-F238E27FC236}">
              <a16:creationId xmlns:a16="http://schemas.microsoft.com/office/drawing/2014/main" id="{00000000-0008-0000-0800-0000BC9D77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7482"/>
        <a:stretch>
          <a:fillRect/>
        </a:stretch>
      </xdr:blipFill>
      <xdr:spPr bwMode="auto">
        <a:xfrm>
          <a:off x="3248025" y="6457950"/>
          <a:ext cx="1828800"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428911</xdr:colOff>
      <xdr:row>30</xdr:row>
      <xdr:rowOff>20967</xdr:rowOff>
    </xdr:from>
    <xdr:to>
      <xdr:col>7</xdr:col>
      <xdr:colOff>647699</xdr:colOff>
      <xdr:row>30</xdr:row>
      <xdr:rowOff>130994</xdr:rowOff>
    </xdr:to>
    <xdr:sp macro="" textlink="">
      <xdr:nvSpPr>
        <xdr:cNvPr id="4" name="正方形/長方形 3">
          <a:extLst>
            <a:ext uri="{FF2B5EF4-FFF2-40B4-BE49-F238E27FC236}">
              <a16:creationId xmlns:a16="http://schemas.microsoft.com/office/drawing/2014/main" id="{00000000-0008-0000-0800-000004000000}"/>
            </a:ext>
          </a:extLst>
        </xdr:cNvPr>
        <xdr:cNvSpPr/>
      </xdr:nvSpPr>
      <xdr:spPr>
        <a:xfrm>
          <a:off x="3857911" y="4983492"/>
          <a:ext cx="1590388" cy="11002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209550</xdr:colOff>
      <xdr:row>4</xdr:row>
      <xdr:rowOff>142875</xdr:rowOff>
    </xdr:from>
    <xdr:to>
      <xdr:col>7</xdr:col>
      <xdr:colOff>466725</xdr:colOff>
      <xdr:row>38</xdr:row>
      <xdr:rowOff>76200</xdr:rowOff>
    </xdr:to>
    <xdr:grpSp>
      <xdr:nvGrpSpPr>
        <xdr:cNvPr id="7839166" name="グループ化 8">
          <a:extLst>
            <a:ext uri="{FF2B5EF4-FFF2-40B4-BE49-F238E27FC236}">
              <a16:creationId xmlns:a16="http://schemas.microsoft.com/office/drawing/2014/main" id="{00000000-0008-0000-0800-0000BE9D7700}"/>
            </a:ext>
          </a:extLst>
        </xdr:cNvPr>
        <xdr:cNvGrpSpPr>
          <a:grpSpLocks noChangeAspect="1"/>
        </xdr:cNvGrpSpPr>
      </xdr:nvGrpSpPr>
      <xdr:grpSpPr bwMode="auto">
        <a:xfrm>
          <a:off x="209550" y="561975"/>
          <a:ext cx="4577715" cy="5633085"/>
          <a:chOff x="1337872" y="3171824"/>
          <a:chExt cx="5015303" cy="5723701"/>
        </a:xfrm>
      </xdr:grpSpPr>
      <xdr:pic>
        <xdr:nvPicPr>
          <xdr:cNvPr id="7839168" name="図 7">
            <a:extLst>
              <a:ext uri="{FF2B5EF4-FFF2-40B4-BE49-F238E27FC236}">
                <a16:creationId xmlns:a16="http://schemas.microsoft.com/office/drawing/2014/main" id="{00000000-0008-0000-0800-0000C09D77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3338" t="21054" r="26801" b="9215"/>
          <a:stretch>
            <a:fillRect/>
          </a:stretch>
        </xdr:blipFill>
        <xdr:spPr bwMode="auto">
          <a:xfrm>
            <a:off x="1337872" y="3171824"/>
            <a:ext cx="5015303" cy="39433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839169" name="図 6">
            <a:extLst>
              <a:ext uri="{FF2B5EF4-FFF2-40B4-BE49-F238E27FC236}">
                <a16:creationId xmlns:a16="http://schemas.microsoft.com/office/drawing/2014/main" id="{00000000-0008-0000-0800-0000C19D77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9021" t="28635" r="25946" b="23532"/>
          <a:stretch>
            <a:fillRect/>
          </a:stretch>
        </xdr:blipFill>
        <xdr:spPr bwMode="auto">
          <a:xfrm>
            <a:off x="1337873" y="6190424"/>
            <a:ext cx="4529528" cy="2705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5</xdr:col>
      <xdr:colOff>485774</xdr:colOff>
      <xdr:row>47</xdr:row>
      <xdr:rowOff>142875</xdr:rowOff>
    </xdr:from>
    <xdr:to>
      <xdr:col>7</xdr:col>
      <xdr:colOff>409575</xdr:colOff>
      <xdr:row>49</xdr:row>
      <xdr:rowOff>66675</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3914774" y="8286750"/>
          <a:ext cx="1295401"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a:t>平成２７年国勢調査時</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27</xdr:row>
      <xdr:rowOff>47625</xdr:rowOff>
    </xdr:from>
    <xdr:to>
      <xdr:col>9</xdr:col>
      <xdr:colOff>476250</xdr:colOff>
      <xdr:row>61</xdr:row>
      <xdr:rowOff>9525</xdr:rowOff>
    </xdr:to>
    <xdr:graphicFrame macro="">
      <xdr:nvGraphicFramePr>
        <xdr:cNvPr id="5901680" name="Chart 2">
          <a:extLst>
            <a:ext uri="{FF2B5EF4-FFF2-40B4-BE49-F238E27FC236}">
              <a16:creationId xmlns:a16="http://schemas.microsoft.com/office/drawing/2014/main" id="{00000000-0008-0000-0900-0000700D5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xdr:row>
      <xdr:rowOff>9525</xdr:rowOff>
    </xdr:from>
    <xdr:to>
      <xdr:col>10</xdr:col>
      <xdr:colOff>209550</xdr:colOff>
      <xdr:row>30</xdr:row>
      <xdr:rowOff>0</xdr:rowOff>
    </xdr:to>
    <xdr:graphicFrame macro="">
      <xdr:nvGraphicFramePr>
        <xdr:cNvPr id="5901681" name="Chart 5">
          <a:extLst>
            <a:ext uri="{FF2B5EF4-FFF2-40B4-BE49-F238E27FC236}">
              <a16:creationId xmlns:a16="http://schemas.microsoft.com/office/drawing/2014/main" id="{00000000-0008-0000-0900-0000710D5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0.66291</cdr:x>
      <cdr:y>0.11569</cdr:y>
    </cdr:from>
    <cdr:to>
      <cdr:x>0.96505</cdr:x>
      <cdr:y>0.18065</cdr:y>
    </cdr:to>
    <cdr:sp macro="" textlink="">
      <cdr:nvSpPr>
        <cdr:cNvPr id="13313" name="Rectangle 1"/>
        <cdr:cNvSpPr>
          <a:spLocks xmlns:a="http://schemas.openxmlformats.org/drawingml/2006/main" noChangeArrowheads="1"/>
        </cdr:cNvSpPr>
      </cdr:nvSpPr>
      <cdr:spPr bwMode="auto">
        <a:xfrm xmlns:a="http://schemas.openxmlformats.org/drawingml/2006/main">
          <a:off x="4767261" y="635000"/>
          <a:ext cx="2166939" cy="357187"/>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marL="0" marR="0" lvl="0" indent="0" algn="l" defTabSz="914400" rtl="0" eaLnBrk="1" fontAlgn="auto" latinLnBrk="0" hangingPunct="1">
            <a:lnSpc>
              <a:spcPts val="9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000000"/>
              </a:solidFill>
              <a:effectLst/>
              <a:uLnTx/>
              <a:uFillTx/>
              <a:latin typeface="ＭＳ Ｐゴシック" pitchFamily="50" charset="-128"/>
              <a:ea typeface="+mn-ea"/>
              <a:cs typeface="+mn-cs"/>
            </a:rPr>
            <a:t>(19.</a:t>
          </a:r>
          <a:r>
            <a:rPr kumimoji="0" lang="ja-JP" altLang="en-US" sz="800" b="0" i="0" u="none" strike="noStrike" kern="0" cap="none" spc="0" normalizeH="0" baseline="0" noProof="0">
              <a:ln>
                <a:noFill/>
              </a:ln>
              <a:solidFill>
                <a:srgbClr val="000000"/>
              </a:solidFill>
              <a:effectLst/>
              <a:uLnTx/>
              <a:uFillTx/>
              <a:latin typeface="ＭＳ Ｐゴシック" pitchFamily="50" charset="-128"/>
              <a:ea typeface="+mn-ea"/>
              <a:cs typeface="+mn-cs"/>
            </a:rPr>
            <a:t>常住地又は従業地・通学地による人口）</a:t>
          </a:r>
          <a:endParaRPr kumimoji="0" lang="en-US" altLang="ja-JP" sz="800" b="0" i="0" u="none" strike="noStrike" kern="0" cap="none" spc="0" normalizeH="0" baseline="0" noProof="0">
            <a:ln>
              <a:noFill/>
            </a:ln>
            <a:solidFill>
              <a:srgbClr val="000000"/>
            </a:solidFill>
            <a:effectLst/>
            <a:uLnTx/>
            <a:uFillTx/>
            <a:latin typeface="ＭＳ Ｐゴシック" pitchFamily="50" charset="-128"/>
            <a:ea typeface="+mn-ea"/>
            <a:cs typeface="+mn-cs"/>
          </a:endParaRPr>
        </a:p>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Ｐゴシック" pitchFamily="50" charset="-128"/>
              <a:ea typeface="+mn-ea"/>
              <a:cs typeface="+mn-cs"/>
            </a:rPr>
            <a:t>国勢調査（各年</a:t>
          </a:r>
          <a:r>
            <a:rPr kumimoji="0" lang="en-US" altLang="ja-JP" sz="800" b="0" i="0" u="none" strike="noStrike" kern="0" cap="none" spc="0" normalizeH="0" baseline="0" noProof="0">
              <a:ln>
                <a:noFill/>
              </a:ln>
              <a:solidFill>
                <a:srgbClr val="000000"/>
              </a:solidFill>
              <a:effectLst/>
              <a:uLnTx/>
              <a:uFillTx/>
              <a:latin typeface="ＭＳ Ｐゴシック" pitchFamily="50" charset="-128"/>
              <a:ea typeface="+mn-ea"/>
              <a:cs typeface="+mn-cs"/>
            </a:rPr>
            <a:t>10</a:t>
          </a:r>
          <a:r>
            <a:rPr kumimoji="0" lang="ja-JP" altLang="en-US" sz="800" b="0" i="0" u="none" strike="noStrike" kern="0" cap="none" spc="0" normalizeH="0" baseline="0" noProof="0">
              <a:ln>
                <a:noFill/>
              </a:ln>
              <a:solidFill>
                <a:srgbClr val="000000"/>
              </a:solidFill>
              <a:effectLst/>
              <a:uLnTx/>
              <a:uFillTx/>
              <a:latin typeface="ＭＳ Ｐゴシック" pitchFamily="50" charset="-128"/>
              <a:ea typeface="+mn-ea"/>
              <a:cs typeface="+mn-cs"/>
            </a:rPr>
            <a:t>月</a:t>
          </a:r>
          <a:r>
            <a:rPr kumimoji="0" lang="en-US" altLang="ja-JP" sz="800" b="0" i="0" u="none" strike="noStrike" kern="0" cap="none" spc="0" normalizeH="0" baseline="0" noProof="0">
              <a:ln>
                <a:noFill/>
              </a:ln>
              <a:solidFill>
                <a:srgbClr val="000000"/>
              </a:solidFill>
              <a:effectLst/>
              <a:uLnTx/>
              <a:uFillTx/>
              <a:latin typeface="ＭＳ Ｐゴシック" pitchFamily="50" charset="-128"/>
              <a:ea typeface="+mn-ea"/>
              <a:cs typeface="+mn-cs"/>
            </a:rPr>
            <a:t>1</a:t>
          </a:r>
          <a:r>
            <a:rPr kumimoji="0" lang="ja-JP" altLang="en-US" sz="800" b="0" i="0" u="none" strike="noStrike" kern="0" cap="none" spc="0" normalizeH="0" baseline="0" noProof="0">
              <a:ln>
                <a:noFill/>
              </a:ln>
              <a:solidFill>
                <a:srgbClr val="000000"/>
              </a:solidFill>
              <a:effectLst/>
              <a:uLnTx/>
              <a:uFillTx/>
              <a:latin typeface="ＭＳ Ｐゴシック" pitchFamily="50" charset="-128"/>
              <a:ea typeface="+mn-ea"/>
              <a:cs typeface="+mn-cs"/>
            </a:rPr>
            <a:t>日現在</a:t>
          </a:r>
          <a:r>
            <a:rPr kumimoji="0" lang="ja-JP" altLang="en-US" sz="800" b="0" i="0" u="none" strike="noStrike" kern="0" cap="none" spc="0" normalizeH="0" baseline="0" noProof="0">
              <a:ln>
                <a:noFill/>
              </a:ln>
              <a:solidFill>
                <a:srgbClr val="000000"/>
              </a:solidFill>
              <a:effectLst/>
              <a:uLnTx/>
              <a:uFillTx/>
              <a:latin typeface="ＭＳ Ｐ明朝" pitchFamily="18" charset="-128"/>
              <a:ea typeface="ＭＳ Ｐ明朝" pitchFamily="18" charset="-128"/>
              <a:cs typeface="+mn-cs"/>
            </a:rPr>
            <a:t>）</a:t>
          </a:r>
        </a:p>
        <a:p xmlns:a="http://schemas.openxmlformats.org/drawingml/2006/main">
          <a:pPr algn="l" rtl="0">
            <a:lnSpc>
              <a:spcPts val="1100"/>
            </a:lnSpc>
            <a:defRPr sz="1000"/>
          </a:pPr>
          <a:endParaRPr lang="ja-JP" altLang="en-US" sz="1175" b="0" i="0" u="none" strike="noStrike" baseline="0">
            <a:solidFill>
              <a:srgbClr val="000000"/>
            </a:solidFill>
            <a:latin typeface="ＭＳ Ｐゴシック"/>
            <a:ea typeface="ＭＳ Ｐゴシック"/>
          </a:endParaRPr>
        </a:p>
      </cdr:txBody>
    </cdr:sp>
  </cdr:relSizeAnchor>
  <cdr:relSizeAnchor xmlns:cdr="http://schemas.openxmlformats.org/drawingml/2006/chartDrawing">
    <cdr:from>
      <cdr:x>0.10309</cdr:x>
      <cdr:y>0.96298</cdr:y>
    </cdr:from>
    <cdr:to>
      <cdr:x>0.32768</cdr:x>
      <cdr:y>1</cdr:y>
    </cdr:to>
    <cdr:sp macro="" textlink="">
      <cdr:nvSpPr>
        <cdr:cNvPr id="13314" name="Rectangle 2"/>
        <cdr:cNvSpPr>
          <a:spLocks xmlns:a="http://schemas.openxmlformats.org/drawingml/2006/main" noChangeArrowheads="1"/>
        </cdr:cNvSpPr>
      </cdr:nvSpPr>
      <cdr:spPr bwMode="auto">
        <a:xfrm xmlns:a="http://schemas.openxmlformats.org/drawingml/2006/main">
          <a:off x="717288" y="4855968"/>
          <a:ext cx="1562669" cy="18667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000" b="0" i="0" u="none" strike="noStrike" baseline="0">
              <a:solidFill>
                <a:srgbClr val="000000"/>
              </a:solidFill>
              <a:latin typeface="ＭＳ Ｐゴシック"/>
              <a:ea typeface="ＭＳ Ｐゴシック"/>
            </a:rPr>
            <a:t>＊年齢不詳を除く</a:t>
          </a:r>
        </a:p>
      </cdr:txBody>
    </cdr:sp>
  </cdr:relSizeAnchor>
</c:userShapes>
</file>

<file path=xl/drawings/drawing6.xml><?xml version="1.0" encoding="utf-8"?>
<c:userShapes xmlns:c="http://schemas.openxmlformats.org/drawingml/2006/chart">
  <cdr:relSizeAnchor xmlns:cdr="http://schemas.openxmlformats.org/drawingml/2006/chartDrawing">
    <cdr:from>
      <cdr:x>0.66454</cdr:x>
      <cdr:y>0.12892</cdr:y>
    </cdr:from>
    <cdr:to>
      <cdr:x>0.94716</cdr:x>
      <cdr:y>0.20057</cdr:y>
    </cdr:to>
    <cdr:sp macro="" textlink="">
      <cdr:nvSpPr>
        <cdr:cNvPr id="20481" name="Rectangle 1"/>
        <cdr:cNvSpPr>
          <a:spLocks xmlns:a="http://schemas.openxmlformats.org/drawingml/2006/main" noChangeArrowheads="1"/>
        </cdr:cNvSpPr>
      </cdr:nvSpPr>
      <cdr:spPr bwMode="auto">
        <a:xfrm xmlns:a="http://schemas.openxmlformats.org/drawingml/2006/main">
          <a:off x="4786313" y="608825"/>
          <a:ext cx="2031999" cy="33414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lnSpc>
              <a:spcPts val="700"/>
            </a:lnSpc>
            <a:defRPr sz="1000"/>
          </a:pPr>
          <a:r>
            <a:rPr lang="en-US" altLang="ja-JP" sz="800" b="0" i="0" u="none" strike="noStrike" baseline="0">
              <a:solidFill>
                <a:srgbClr val="000000"/>
              </a:solidFill>
              <a:latin typeface="ＭＳ Ｐゴシック" pitchFamily="50" charset="-128"/>
              <a:ea typeface="+mn-ea"/>
            </a:rPr>
            <a:t>(19.</a:t>
          </a:r>
          <a:r>
            <a:rPr lang="ja-JP" altLang="en-US" sz="800" b="0" i="0" u="none" strike="noStrike" baseline="0">
              <a:solidFill>
                <a:srgbClr val="000000"/>
              </a:solidFill>
              <a:latin typeface="ＭＳ Ｐゴシック" pitchFamily="50" charset="-128"/>
              <a:ea typeface="+mn-ea"/>
            </a:rPr>
            <a:t>常住地又は従業地・通学地による人口）</a:t>
          </a:r>
          <a:endParaRPr lang="en-US" altLang="ja-JP" sz="800" b="0" i="0" u="none" strike="noStrike" baseline="0">
            <a:solidFill>
              <a:srgbClr val="000000"/>
            </a:solidFill>
            <a:latin typeface="ＭＳ Ｐゴシック" pitchFamily="50" charset="-128"/>
            <a:ea typeface="ＭＳ Ｐゴシック" pitchFamily="50" charset="-128"/>
          </a:endParaRPr>
        </a:p>
        <a:p xmlns:a="http://schemas.openxmlformats.org/drawingml/2006/main">
          <a:pPr algn="l" rtl="0">
            <a:lnSpc>
              <a:spcPts val="800"/>
            </a:lnSpc>
            <a:defRPr sz="1000"/>
          </a:pPr>
          <a:r>
            <a:rPr lang="ja-JP" altLang="en-US" sz="800" b="0" i="0" u="none" strike="noStrike" baseline="0">
              <a:solidFill>
                <a:srgbClr val="000000"/>
              </a:solidFill>
              <a:latin typeface="ＭＳ Ｐゴシック" pitchFamily="50" charset="-128"/>
              <a:ea typeface="ＭＳ Ｐゴシック" pitchFamily="50" charset="-128"/>
            </a:rPr>
            <a:t>国勢調査（各年</a:t>
          </a:r>
          <a:r>
            <a:rPr lang="en-US" altLang="ja-JP" sz="800" b="0" i="0" u="none" strike="noStrike" baseline="0">
              <a:solidFill>
                <a:srgbClr val="000000"/>
              </a:solidFill>
              <a:latin typeface="ＭＳ Ｐゴシック" pitchFamily="50" charset="-128"/>
              <a:ea typeface="ＭＳ Ｐゴシック" pitchFamily="50" charset="-128"/>
            </a:rPr>
            <a:t>10</a:t>
          </a:r>
          <a:r>
            <a:rPr lang="ja-JP" altLang="en-US" sz="800" b="0" i="0" u="none" strike="noStrike" baseline="0">
              <a:solidFill>
                <a:srgbClr val="000000"/>
              </a:solidFill>
              <a:latin typeface="ＭＳ Ｐゴシック" pitchFamily="50" charset="-128"/>
              <a:ea typeface="ＭＳ Ｐゴシック" pitchFamily="50" charset="-128"/>
            </a:rPr>
            <a:t>月</a:t>
          </a:r>
          <a:r>
            <a:rPr lang="en-US" altLang="ja-JP" sz="800" b="0" i="0" u="none" strike="noStrike" baseline="0">
              <a:solidFill>
                <a:srgbClr val="000000"/>
              </a:solidFill>
              <a:latin typeface="ＭＳ Ｐゴシック" pitchFamily="50" charset="-128"/>
              <a:ea typeface="ＭＳ Ｐゴシック" pitchFamily="50" charset="-128"/>
            </a:rPr>
            <a:t>1</a:t>
          </a:r>
          <a:r>
            <a:rPr lang="ja-JP" altLang="en-US" sz="800" b="0" i="0" u="none" strike="noStrike" baseline="0">
              <a:solidFill>
                <a:srgbClr val="000000"/>
              </a:solidFill>
              <a:latin typeface="ＭＳ Ｐゴシック" pitchFamily="50" charset="-128"/>
              <a:ea typeface="ＭＳ Ｐゴシック" pitchFamily="50" charset="-128"/>
            </a:rPr>
            <a:t>日現在</a:t>
          </a:r>
          <a:r>
            <a:rPr lang="ja-JP" altLang="en-US" sz="800" b="0" i="0" u="none" strike="noStrike" baseline="0">
              <a:solidFill>
                <a:srgbClr val="000000"/>
              </a:solidFill>
              <a:latin typeface="ＭＳ Ｐ明朝" pitchFamily="18" charset="-128"/>
              <a:ea typeface="ＭＳ Ｐ明朝" pitchFamily="18" charset="-128"/>
            </a:rPr>
            <a:t>）</a:t>
          </a: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57150</xdr:colOff>
      <xdr:row>32</xdr:row>
      <xdr:rowOff>38100</xdr:rowOff>
    </xdr:from>
    <xdr:to>
      <xdr:col>9</xdr:col>
      <xdr:colOff>619125</xdr:colOff>
      <xdr:row>59</xdr:row>
      <xdr:rowOff>19050</xdr:rowOff>
    </xdr:to>
    <xdr:graphicFrame macro="">
      <xdr:nvGraphicFramePr>
        <xdr:cNvPr id="6531495" name="Chart 15">
          <a:extLst>
            <a:ext uri="{FF2B5EF4-FFF2-40B4-BE49-F238E27FC236}">
              <a16:creationId xmlns:a16="http://schemas.microsoft.com/office/drawing/2014/main" id="{00000000-0008-0000-0A00-0000A7A96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152400</xdr:colOff>
      <xdr:row>43</xdr:row>
      <xdr:rowOff>638175</xdr:rowOff>
    </xdr:from>
    <xdr:to>
      <xdr:col>9</xdr:col>
      <xdr:colOff>676275</xdr:colOff>
      <xdr:row>43</xdr:row>
      <xdr:rowOff>866775</xdr:rowOff>
    </xdr:to>
    <xdr:sp macro="" textlink="">
      <xdr:nvSpPr>
        <xdr:cNvPr id="10" name="Rectangle 16">
          <a:extLst>
            <a:ext uri="{FF2B5EF4-FFF2-40B4-BE49-F238E27FC236}">
              <a16:creationId xmlns:a16="http://schemas.microsoft.com/office/drawing/2014/main" id="{00000000-0008-0000-0A00-00000A000000}"/>
            </a:ext>
          </a:extLst>
        </xdr:cNvPr>
        <xdr:cNvSpPr>
          <a:spLocks noChangeArrowheads="1"/>
        </xdr:cNvSpPr>
      </xdr:nvSpPr>
      <xdr:spPr bwMode="auto">
        <a:xfrm>
          <a:off x="5114925" y="18202275"/>
          <a:ext cx="18954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国立社会保障・人口問題研究所</a:t>
          </a:r>
        </a:p>
      </xdr:txBody>
    </xdr:sp>
    <xdr:clientData/>
  </xdr:twoCellAnchor>
  <xdr:twoCellAnchor>
    <xdr:from>
      <xdr:col>0</xdr:col>
      <xdr:colOff>0</xdr:colOff>
      <xdr:row>0</xdr:row>
      <xdr:rowOff>28575</xdr:rowOff>
    </xdr:from>
    <xdr:to>
      <xdr:col>9</xdr:col>
      <xdr:colOff>600075</xdr:colOff>
      <xdr:row>31</xdr:row>
      <xdr:rowOff>95250</xdr:rowOff>
    </xdr:to>
    <xdr:graphicFrame macro="">
      <xdr:nvGraphicFramePr>
        <xdr:cNvPr id="6531497" name="グラフ 23">
          <a:extLst>
            <a:ext uri="{FF2B5EF4-FFF2-40B4-BE49-F238E27FC236}">
              <a16:creationId xmlns:a16="http://schemas.microsoft.com/office/drawing/2014/main" id="{00000000-0008-0000-0A00-0000A9A96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0.67818</cdr:x>
      <cdr:y>0.09544</cdr:y>
    </cdr:from>
    <cdr:to>
      <cdr:x>0.97961</cdr:x>
      <cdr:y>0.14147</cdr:y>
    </cdr:to>
    <cdr:sp macro="" textlink="">
      <cdr:nvSpPr>
        <cdr:cNvPr id="78850" name="Rectangle 1026"/>
        <cdr:cNvSpPr>
          <a:spLocks xmlns:a="http://schemas.openxmlformats.org/drawingml/2006/main" noChangeArrowheads="1"/>
        </cdr:cNvSpPr>
      </cdr:nvSpPr>
      <cdr:spPr bwMode="auto">
        <a:xfrm xmlns:a="http://schemas.openxmlformats.org/drawingml/2006/main">
          <a:off x="4676775" y="469078"/>
          <a:ext cx="2078714" cy="226247"/>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000" b="0" i="0" u="none" strike="noStrike" baseline="0">
              <a:solidFill>
                <a:srgbClr val="000000"/>
              </a:solidFill>
              <a:latin typeface="ＭＳ Ｐゴシック"/>
              <a:ea typeface="ＭＳ Ｐゴシック"/>
            </a:rPr>
            <a:t>国立社会保障・人口問題研究所</a:t>
          </a:r>
        </a:p>
      </cdr:txBody>
    </cdr:sp>
  </cdr:relSizeAnchor>
</c:userShapes>
</file>

<file path=xl/drawings/drawing9.xml><?xml version="1.0" encoding="utf-8"?>
<c:userShapes xmlns:c="http://schemas.openxmlformats.org/drawingml/2006/chart">
  <cdr:relSizeAnchor xmlns:cdr="http://schemas.openxmlformats.org/drawingml/2006/chartDrawing">
    <cdr:from>
      <cdr:x>0.02264</cdr:x>
      <cdr:y>0.09777</cdr:y>
    </cdr:from>
    <cdr:to>
      <cdr:x>0.07697</cdr:x>
      <cdr:y>0.13628</cdr:y>
    </cdr:to>
    <cdr:sp macro="" textlink="">
      <cdr:nvSpPr>
        <cdr:cNvPr id="2" name="Rectangle 2"/>
        <cdr:cNvSpPr>
          <a:spLocks xmlns:a="http://schemas.openxmlformats.org/drawingml/2006/main" noChangeArrowheads="1"/>
        </cdr:cNvSpPr>
      </cdr:nvSpPr>
      <cdr:spPr bwMode="auto">
        <a:xfrm xmlns:a="http://schemas.openxmlformats.org/drawingml/2006/main">
          <a:off x="157022" y="526169"/>
          <a:ext cx="376735" cy="207256"/>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（歳）</a:t>
          </a:r>
        </a:p>
      </cdr:txBody>
    </cdr:sp>
  </cdr:relSizeAnchor>
  <cdr:relSizeAnchor xmlns:cdr="http://schemas.openxmlformats.org/drawingml/2006/chartDrawing">
    <cdr:from>
      <cdr:x>0.75356</cdr:x>
      <cdr:y>0.07838</cdr:y>
    </cdr:from>
    <cdr:to>
      <cdr:x>0.96063</cdr:x>
      <cdr:y>0.14173</cdr:y>
    </cdr:to>
    <cdr:sp macro="" textlink="">
      <cdr:nvSpPr>
        <cdr:cNvPr id="3" name="Rectangle 3"/>
        <cdr:cNvSpPr>
          <a:spLocks xmlns:a="http://schemas.openxmlformats.org/drawingml/2006/main" noChangeArrowheads="1"/>
        </cdr:cNvSpPr>
      </cdr:nvSpPr>
      <cdr:spPr bwMode="auto">
        <a:xfrm xmlns:a="http://schemas.openxmlformats.org/drawingml/2006/main">
          <a:off x="4747320" y="412567"/>
          <a:ext cx="1304507" cy="333444"/>
        </a:xfrm>
        <a:prstGeom xmlns:a="http://schemas.openxmlformats.org/drawingml/2006/main" prst="rect">
          <a:avLst/>
        </a:prstGeom>
        <a:solidFill xmlns:a="http://schemas.openxmlformats.org/drawingml/2006/main">
          <a:schemeClr val="bg1"/>
        </a:solidFill>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lnSpc>
              <a:spcPts val="1200"/>
            </a:lnSpc>
            <a:defRPr sz="1000"/>
          </a:pPr>
          <a:r>
            <a:rPr lang="ja-JP" altLang="en-US" sz="1000" b="0" i="0" u="none" strike="noStrike" baseline="0">
              <a:solidFill>
                <a:srgbClr val="000000"/>
              </a:solidFill>
              <a:latin typeface="ＭＳ Ｐゴシック"/>
              <a:ea typeface="ＭＳ Ｐゴシック"/>
            </a:rPr>
            <a:t>令和</a:t>
          </a:r>
          <a:r>
            <a:rPr lang="en-US" altLang="ja-JP" sz="1000" b="0" i="0" u="none" strike="noStrike" baseline="0">
              <a:solidFill>
                <a:srgbClr val="000000"/>
              </a:solidFill>
              <a:latin typeface="ＭＳ Ｐゴシック"/>
              <a:ea typeface="ＭＳ Ｐゴシック"/>
            </a:rPr>
            <a:t>7</a:t>
          </a:r>
          <a:r>
            <a:rPr lang="ja-JP" altLang="en-US" sz="1000" b="0" i="0" u="none" strike="noStrike" baseline="0">
              <a:solidFill>
                <a:srgbClr val="000000"/>
              </a:solidFill>
              <a:latin typeface="ＭＳ Ｐゴシック"/>
              <a:ea typeface="ＭＳ Ｐゴシック"/>
            </a:rPr>
            <a:t>年</a:t>
          </a:r>
          <a:r>
            <a:rPr lang="en-US" altLang="ja-JP" sz="1000" b="0" i="0" u="none" strike="noStrike" baseline="0">
              <a:solidFill>
                <a:srgbClr val="000000"/>
              </a:solidFill>
              <a:latin typeface="ＭＳ Ｐゴシック"/>
              <a:ea typeface="ＭＳ Ｐゴシック"/>
            </a:rPr>
            <a:t>10</a:t>
          </a:r>
          <a:r>
            <a:rPr lang="ja-JP" altLang="en-US" sz="1000" b="0" i="0" u="none" strike="noStrike" baseline="0">
              <a:solidFill>
                <a:srgbClr val="000000"/>
              </a:solidFill>
              <a:latin typeface="ＭＳ Ｐゴシック"/>
              <a:ea typeface="ＭＳ Ｐゴシック"/>
            </a:rPr>
            <a:t>月</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日現在</a:t>
          </a:r>
        </a:p>
        <a:p xmlns:a="http://schemas.openxmlformats.org/drawingml/2006/main">
          <a:pPr algn="l" rtl="0">
            <a:defRPr sz="1000"/>
          </a:pPr>
          <a:r>
            <a:rPr lang="ja-JP" altLang="en-US" sz="1000" b="0" i="0" u="none" strike="noStrike" baseline="0">
              <a:solidFill>
                <a:srgbClr val="000000"/>
              </a:solidFill>
              <a:latin typeface="ＭＳ Ｐゴシック"/>
              <a:ea typeface="ＭＳ Ｐゴシック"/>
            </a:rPr>
            <a:t>住民基本台帳</a:t>
          </a:r>
        </a:p>
      </cdr:txBody>
    </cdr:sp>
  </cdr:relSizeAnchor>
  <cdr:relSizeAnchor xmlns:cdr="http://schemas.openxmlformats.org/drawingml/2006/chartDrawing">
    <cdr:from>
      <cdr:x>0.93844</cdr:x>
      <cdr:y>0.9282</cdr:y>
    </cdr:from>
    <cdr:to>
      <cdr:x>0.99351</cdr:x>
      <cdr:y>0.97336</cdr:y>
    </cdr:to>
    <cdr:sp macro="" textlink="">
      <cdr:nvSpPr>
        <cdr:cNvPr id="4" name="Rectangle 4"/>
        <cdr:cNvSpPr>
          <a:spLocks xmlns:a="http://schemas.openxmlformats.org/drawingml/2006/main" noChangeArrowheads="1"/>
        </cdr:cNvSpPr>
      </cdr:nvSpPr>
      <cdr:spPr bwMode="auto">
        <a:xfrm xmlns:a="http://schemas.openxmlformats.org/drawingml/2006/main">
          <a:off x="6507306" y="4995229"/>
          <a:ext cx="381866" cy="243034"/>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（人）</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a:noFill/>
          <a:miter lim="800000"/>
          <a:headEnd/>
          <a:tailEnd/>
        </a:ln>
      </a:spPr>
      <a:bodyPr vertOverflow="clip" wrap="square" lIns="27432" tIns="18288" rIns="0" bIns="0" anchor="t" upright="1"/>
      <a:lstStyle>
        <a:defPPr algn="l" rtl="0">
          <a:defRPr sz="700" b="0" i="0" u="none" strike="noStrike" baseline="0">
            <a:solidFill>
              <a:srgbClr val="000000"/>
            </a:solidFill>
            <a:latin typeface="ＭＳ Ｐゴシック"/>
            <a:ea typeface="ＭＳ Ｐ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view="pageBreakPreview" zoomScale="50" zoomScaleNormal="100" zoomScaleSheetLayoutView="50" workbookViewId="0">
      <selection activeCell="F67" sqref="F67"/>
    </sheetView>
  </sheetViews>
  <sheetFormatPr defaultColWidth="9" defaultRowHeight="13.2" x14ac:dyDescent="0.2"/>
  <cols>
    <col min="1" max="1" width="2.109375" style="2" customWidth="1"/>
    <col min="2" max="16384" width="9" style="2"/>
  </cols>
  <sheetData>
    <row r="1" spans="2:9" ht="30.75" customHeight="1" x14ac:dyDescent="0.6">
      <c r="B1" s="1"/>
      <c r="I1" s="2" t="s">
        <v>617</v>
      </c>
    </row>
    <row r="2" spans="2:9" x14ac:dyDescent="0.2">
      <c r="B2" s="3"/>
    </row>
    <row r="3" spans="2:9" x14ac:dyDescent="0.2">
      <c r="B3" s="3"/>
    </row>
    <row r="5" spans="2:9" x14ac:dyDescent="0.2">
      <c r="B5" s="3"/>
    </row>
    <row r="6" spans="2:9" ht="28.2" x14ac:dyDescent="0.35">
      <c r="B6" s="292" t="s">
        <v>726</v>
      </c>
      <c r="C6" s="292"/>
      <c r="D6" s="292"/>
      <c r="E6" s="292"/>
      <c r="F6" s="292"/>
      <c r="G6" s="292"/>
      <c r="H6" s="292"/>
      <c r="I6" s="292"/>
    </row>
    <row r="7" spans="2:9" x14ac:dyDescent="0.2">
      <c r="B7" s="4"/>
    </row>
    <row r="8" spans="2:9" x14ac:dyDescent="0.2">
      <c r="B8" s="3"/>
    </row>
    <row r="9" spans="2:9" x14ac:dyDescent="0.2">
      <c r="B9" s="3"/>
    </row>
    <row r="10" spans="2:9" ht="41.4" x14ac:dyDescent="0.45">
      <c r="B10" s="291" t="s">
        <v>13</v>
      </c>
      <c r="C10" s="291"/>
      <c r="D10" s="291"/>
      <c r="E10" s="291"/>
      <c r="F10" s="291"/>
      <c r="G10" s="291"/>
      <c r="H10" s="291"/>
      <c r="I10" s="291"/>
    </row>
    <row r="11" spans="2:9" x14ac:dyDescent="0.2">
      <c r="B11" s="3"/>
    </row>
    <row r="12" spans="2:9" x14ac:dyDescent="0.2">
      <c r="B12" s="3"/>
    </row>
    <row r="13" spans="2:9" x14ac:dyDescent="0.2">
      <c r="B13" s="3"/>
    </row>
    <row r="14" spans="2:9" x14ac:dyDescent="0.2">
      <c r="B14" s="3"/>
    </row>
    <row r="15" spans="2:9" x14ac:dyDescent="0.2">
      <c r="B15" s="3"/>
    </row>
    <row r="16" spans="2:9" x14ac:dyDescent="0.2">
      <c r="B16" s="3"/>
    </row>
    <row r="17" spans="1:10" x14ac:dyDescent="0.2">
      <c r="B17" s="3"/>
    </row>
    <row r="18" spans="1:10" x14ac:dyDescent="0.2">
      <c r="B18" s="3"/>
    </row>
    <row r="19" spans="1:10" x14ac:dyDescent="0.2">
      <c r="A19" s="5"/>
      <c r="B19" s="5"/>
      <c r="C19" s="5"/>
      <c r="D19" s="5"/>
      <c r="E19" s="5"/>
      <c r="F19" s="5"/>
      <c r="G19" s="5"/>
      <c r="H19" s="5"/>
      <c r="I19" s="5"/>
      <c r="J19" s="5"/>
    </row>
    <row r="20" spans="1:10" x14ac:dyDescent="0.2">
      <c r="B20" s="3"/>
    </row>
    <row r="21" spans="1:10" x14ac:dyDescent="0.2">
      <c r="B21" s="3"/>
    </row>
    <row r="22" spans="1:10" x14ac:dyDescent="0.2">
      <c r="B22" s="3"/>
    </row>
    <row r="23" spans="1:10" x14ac:dyDescent="0.2">
      <c r="B23" s="3"/>
    </row>
    <row r="24" spans="1:10" x14ac:dyDescent="0.2">
      <c r="B24" s="3"/>
    </row>
    <row r="25" spans="1:10" x14ac:dyDescent="0.2">
      <c r="B25" s="3"/>
    </row>
    <row r="26" spans="1:10" x14ac:dyDescent="0.2">
      <c r="B26" s="3"/>
    </row>
    <row r="27" spans="1:10" x14ac:dyDescent="0.2">
      <c r="B27" s="3"/>
    </row>
    <row r="43" spans="2:9" ht="23.4" x14ac:dyDescent="0.3">
      <c r="B43" s="293" t="s">
        <v>14</v>
      </c>
      <c r="C43" s="293"/>
      <c r="D43" s="293"/>
      <c r="E43" s="293"/>
      <c r="F43" s="293"/>
      <c r="G43" s="293"/>
      <c r="H43" s="293"/>
      <c r="I43" s="293"/>
    </row>
  </sheetData>
  <mergeCells count="3">
    <mergeCell ref="B10:I10"/>
    <mergeCell ref="B6:I6"/>
    <mergeCell ref="B43:I43"/>
  </mergeCells>
  <phoneticPr fontId="2"/>
  <pageMargins left="0.87" right="0.39" top="0.98399999999999999" bottom="0.98399999999999999" header="0.51200000000000001" footer="0.51200000000000001"/>
  <pageSetup paperSize="9" scale="11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O60"/>
  <sheetViews>
    <sheetView view="pageBreakPreview" topLeftCell="A25" zoomScaleNormal="100" zoomScaleSheetLayoutView="100" workbookViewId="0">
      <selection activeCell="T40" sqref="T40"/>
    </sheetView>
  </sheetViews>
  <sheetFormatPr defaultColWidth="9" defaultRowHeight="13.2" x14ac:dyDescent="0.2"/>
  <cols>
    <col min="1" max="1" width="11.109375" style="2" customWidth="1"/>
    <col min="2" max="10" width="9" style="2"/>
    <col min="11" max="11" width="3" style="2" customWidth="1"/>
    <col min="12" max="12" width="1.6640625" style="2" customWidth="1"/>
    <col min="13" max="13" width="1.109375" style="2" customWidth="1"/>
    <col min="14" max="14" width="0.88671875" style="2" customWidth="1"/>
    <col min="15" max="15" width="3" style="2" customWidth="1"/>
    <col min="16" max="16" width="15" style="2" customWidth="1"/>
    <col min="17" max="20" width="11.109375" style="2" customWidth="1"/>
    <col min="21" max="23" width="10.6640625" style="2" bestFit="1" customWidth="1"/>
    <col min="24" max="30" width="11.6640625" style="2" customWidth="1"/>
    <col min="31" max="31" width="9.109375" style="2" bestFit="1" customWidth="1"/>
    <col min="32" max="16384" width="9" style="2"/>
  </cols>
  <sheetData>
    <row r="1" spans="2:41" x14ac:dyDescent="0.2">
      <c r="X1" s="90"/>
      <c r="Y1" s="90"/>
      <c r="Z1" s="90"/>
      <c r="AA1" s="90"/>
      <c r="AB1" s="90"/>
      <c r="AC1" s="90"/>
      <c r="AD1" s="90"/>
      <c r="AE1" s="90"/>
      <c r="AF1" s="90"/>
      <c r="AG1" s="90"/>
      <c r="AH1" s="90"/>
      <c r="AI1" s="90"/>
      <c r="AJ1" s="90"/>
      <c r="AK1" s="90"/>
      <c r="AL1" s="90"/>
      <c r="AM1" s="90"/>
    </row>
    <row r="2" spans="2:41" x14ac:dyDescent="0.2">
      <c r="X2" s="90"/>
      <c r="Y2" s="90"/>
      <c r="Z2" s="90"/>
      <c r="AA2" s="90"/>
      <c r="AB2" s="90"/>
      <c r="AC2" s="90"/>
      <c r="AD2" s="90"/>
      <c r="AE2" s="110"/>
      <c r="AF2" s="110"/>
      <c r="AG2" s="90"/>
      <c r="AH2" s="90"/>
      <c r="AI2" s="90"/>
      <c r="AJ2" s="90"/>
      <c r="AK2" s="90"/>
      <c r="AL2" s="90"/>
      <c r="AM2" s="90"/>
    </row>
    <row r="3" spans="2:41" x14ac:dyDescent="0.2">
      <c r="X3" s="90"/>
      <c r="Y3" s="111"/>
      <c r="Z3" s="97"/>
      <c r="AA3" s="98"/>
      <c r="AB3" s="90"/>
      <c r="AC3" s="90"/>
      <c r="AD3" s="90"/>
      <c r="AE3" s="112"/>
      <c r="AF3" s="112"/>
      <c r="AG3" s="90"/>
      <c r="AH3" s="90"/>
      <c r="AI3" s="90"/>
      <c r="AJ3" s="90"/>
      <c r="AK3" s="90"/>
      <c r="AL3" s="90"/>
      <c r="AM3" s="90"/>
    </row>
    <row r="4" spans="2:41" x14ac:dyDescent="0.2">
      <c r="X4" s="90"/>
      <c r="Y4" s="111"/>
      <c r="Z4" s="97"/>
      <c r="AA4" s="98"/>
      <c r="AB4" s="90"/>
      <c r="AC4" s="90"/>
      <c r="AD4" s="90"/>
      <c r="AE4" s="112"/>
      <c r="AF4" s="112"/>
      <c r="AG4" s="90"/>
      <c r="AH4" s="90"/>
      <c r="AI4" s="90"/>
      <c r="AJ4" s="90"/>
      <c r="AK4" s="90"/>
      <c r="AL4" s="90"/>
      <c r="AM4" s="90"/>
    </row>
    <row r="5" spans="2:41" x14ac:dyDescent="0.2">
      <c r="P5" s="8"/>
      <c r="Q5" s="8" t="s">
        <v>99</v>
      </c>
      <c r="R5" s="8" t="s">
        <v>323</v>
      </c>
      <c r="X5" s="90"/>
      <c r="Y5" s="111"/>
      <c r="Z5" s="97"/>
      <c r="AA5" s="98"/>
      <c r="AB5" s="90"/>
      <c r="AC5" s="90"/>
      <c r="AD5" s="90"/>
      <c r="AE5" s="112"/>
      <c r="AF5" s="112"/>
      <c r="AG5" s="90"/>
      <c r="AH5" s="90"/>
      <c r="AI5" s="90"/>
      <c r="AJ5" s="90"/>
      <c r="AK5" s="90"/>
      <c r="AL5" s="90"/>
      <c r="AM5" s="90"/>
    </row>
    <row r="6" spans="2:41" x14ac:dyDescent="0.2">
      <c r="B6" s="2" t="s">
        <v>712</v>
      </c>
      <c r="P6" s="12" t="s">
        <v>100</v>
      </c>
      <c r="Q6" s="113">
        <v>1595</v>
      </c>
      <c r="R6" s="22">
        <v>1496</v>
      </c>
      <c r="S6" s="114">
        <f t="shared" ref="S6:S27" si="0">SUM(Q6:R6)</f>
        <v>3091</v>
      </c>
      <c r="U6" s="2">
        <v>331</v>
      </c>
      <c r="V6" s="2">
        <v>392</v>
      </c>
      <c r="W6" s="108">
        <v>380</v>
      </c>
      <c r="X6" s="108">
        <v>412</v>
      </c>
      <c r="Y6" s="111">
        <v>411</v>
      </c>
      <c r="Z6" s="97"/>
      <c r="AA6" s="112">
        <v>351</v>
      </c>
      <c r="AB6" s="108">
        <v>321</v>
      </c>
      <c r="AC6" s="108">
        <v>377</v>
      </c>
      <c r="AD6" s="108">
        <v>382</v>
      </c>
      <c r="AE6" s="108">
        <v>391</v>
      </c>
      <c r="AK6" s="108"/>
      <c r="AL6" s="108"/>
      <c r="AM6" s="108"/>
      <c r="AN6" s="108"/>
      <c r="AO6" s="108"/>
    </row>
    <row r="7" spans="2:41" x14ac:dyDescent="0.2">
      <c r="P7" s="12" t="s">
        <v>101</v>
      </c>
      <c r="Q7" s="113">
        <v>1758</v>
      </c>
      <c r="R7" s="22">
        <v>1714</v>
      </c>
      <c r="S7" s="114">
        <f t="shared" si="0"/>
        <v>3472</v>
      </c>
      <c r="U7" s="2">
        <v>403</v>
      </c>
      <c r="V7" s="2">
        <v>442</v>
      </c>
      <c r="W7" s="108">
        <v>425</v>
      </c>
      <c r="X7" s="108">
        <v>421</v>
      </c>
      <c r="Y7" s="111">
        <v>406</v>
      </c>
      <c r="Z7" s="97"/>
      <c r="AA7" s="108">
        <v>386</v>
      </c>
      <c r="AB7" s="108">
        <v>424</v>
      </c>
      <c r="AC7" s="108">
        <v>394</v>
      </c>
      <c r="AD7" s="108">
        <v>381</v>
      </c>
      <c r="AE7" s="108">
        <v>402</v>
      </c>
      <c r="AF7" s="112"/>
      <c r="AG7" s="90"/>
      <c r="AH7" s="90"/>
      <c r="AI7" s="90"/>
      <c r="AJ7" s="90"/>
      <c r="AK7" s="90"/>
      <c r="AL7" s="90"/>
      <c r="AM7" s="90"/>
    </row>
    <row r="8" spans="2:41" x14ac:dyDescent="0.2">
      <c r="P8" s="12" t="s">
        <v>102</v>
      </c>
      <c r="Q8" s="113">
        <v>2074</v>
      </c>
      <c r="R8" s="22">
        <v>1980</v>
      </c>
      <c r="S8" s="114">
        <f t="shared" si="0"/>
        <v>4054</v>
      </c>
      <c r="U8" s="2">
        <v>416</v>
      </c>
      <c r="V8" s="2">
        <v>393</v>
      </c>
      <c r="W8" s="108">
        <v>414</v>
      </c>
      <c r="X8" s="108">
        <v>406</v>
      </c>
      <c r="Y8" s="111">
        <v>374</v>
      </c>
      <c r="Z8" s="97"/>
      <c r="AA8" s="98">
        <v>436</v>
      </c>
      <c r="AB8" s="90">
        <v>407</v>
      </c>
      <c r="AC8" s="90">
        <v>380</v>
      </c>
      <c r="AD8" s="90">
        <v>367</v>
      </c>
      <c r="AE8" s="112">
        <v>405</v>
      </c>
      <c r="AF8" s="112"/>
      <c r="AG8" s="90"/>
      <c r="AH8" s="90"/>
      <c r="AI8" s="90"/>
      <c r="AJ8" s="90"/>
      <c r="AK8" s="90"/>
      <c r="AL8" s="90"/>
      <c r="AM8" s="90"/>
    </row>
    <row r="9" spans="2:41" x14ac:dyDescent="0.2">
      <c r="P9" s="12" t="s">
        <v>103</v>
      </c>
      <c r="Q9" s="113">
        <v>2024</v>
      </c>
      <c r="R9" s="22">
        <v>2031</v>
      </c>
      <c r="S9" s="114">
        <f t="shared" si="0"/>
        <v>4055</v>
      </c>
      <c r="U9" s="2">
        <v>385</v>
      </c>
      <c r="V9" s="2">
        <v>419</v>
      </c>
      <c r="W9" s="108">
        <v>417</v>
      </c>
      <c r="X9" s="108">
        <v>382</v>
      </c>
      <c r="Y9" s="111">
        <v>393</v>
      </c>
      <c r="Z9" s="97"/>
      <c r="AA9" s="98">
        <v>365</v>
      </c>
      <c r="AB9" s="108">
        <v>366</v>
      </c>
      <c r="AC9" s="108">
        <v>384</v>
      </c>
      <c r="AD9" s="108">
        <v>357</v>
      </c>
      <c r="AE9" s="112">
        <v>354</v>
      </c>
      <c r="AF9" s="112"/>
      <c r="AG9" s="90"/>
      <c r="AH9" s="90"/>
      <c r="AI9" s="90"/>
      <c r="AJ9" s="90"/>
      <c r="AK9" s="90"/>
      <c r="AL9" s="90"/>
      <c r="AM9" s="90"/>
    </row>
    <row r="10" spans="2:41" x14ac:dyDescent="0.2">
      <c r="P10" s="12" t="s">
        <v>104</v>
      </c>
      <c r="Q10" s="113">
        <v>2086</v>
      </c>
      <c r="R10" s="22">
        <v>1895</v>
      </c>
      <c r="S10" s="114">
        <f t="shared" si="0"/>
        <v>3981</v>
      </c>
      <c r="U10" s="2">
        <v>404</v>
      </c>
      <c r="V10" s="2">
        <v>423</v>
      </c>
      <c r="W10" s="108">
        <v>374</v>
      </c>
      <c r="X10" s="108">
        <v>399</v>
      </c>
      <c r="Y10" s="111">
        <v>373</v>
      </c>
      <c r="Z10" s="97"/>
      <c r="AA10" s="98">
        <v>407</v>
      </c>
      <c r="AB10" s="108">
        <v>372</v>
      </c>
      <c r="AC10" s="108">
        <v>385</v>
      </c>
      <c r="AD10" s="108">
        <v>382</v>
      </c>
      <c r="AE10" s="115">
        <v>354</v>
      </c>
      <c r="AF10" s="115"/>
      <c r="AG10" s="90"/>
      <c r="AH10" s="90"/>
      <c r="AI10" s="90"/>
      <c r="AJ10" s="90"/>
      <c r="AK10" s="90"/>
      <c r="AL10" s="90"/>
      <c r="AM10" s="90"/>
    </row>
    <row r="11" spans="2:41" x14ac:dyDescent="0.2">
      <c r="P11" s="12" t="s">
        <v>105</v>
      </c>
      <c r="Q11" s="113">
        <v>2166</v>
      </c>
      <c r="R11" s="22">
        <v>1927</v>
      </c>
      <c r="S11" s="114">
        <f t="shared" si="0"/>
        <v>4093</v>
      </c>
      <c r="U11" s="2">
        <v>409</v>
      </c>
      <c r="V11" s="2">
        <v>393</v>
      </c>
      <c r="W11" s="108">
        <v>430</v>
      </c>
      <c r="X11" s="108">
        <v>417</v>
      </c>
      <c r="Y11" s="111">
        <v>490</v>
      </c>
      <c r="Z11" s="97"/>
      <c r="AA11" s="98">
        <v>384</v>
      </c>
      <c r="AB11" s="108">
        <v>372</v>
      </c>
      <c r="AC11" s="108">
        <v>364</v>
      </c>
      <c r="AD11" s="108">
        <v>397</v>
      </c>
      <c r="AE11" s="108">
        <v>412</v>
      </c>
      <c r="AF11" s="90"/>
      <c r="AG11" s="90"/>
      <c r="AH11" s="90"/>
      <c r="AI11" s="90"/>
      <c r="AJ11" s="90"/>
      <c r="AK11" s="90"/>
      <c r="AL11" s="90"/>
      <c r="AM11" s="90"/>
    </row>
    <row r="12" spans="2:41" x14ac:dyDescent="0.2">
      <c r="P12" s="12" t="s">
        <v>106</v>
      </c>
      <c r="Q12" s="113">
        <v>2330</v>
      </c>
      <c r="R12" s="22">
        <v>2099</v>
      </c>
      <c r="S12" s="114">
        <f t="shared" si="0"/>
        <v>4429</v>
      </c>
      <c r="U12" s="2">
        <v>496</v>
      </c>
      <c r="V12" s="2">
        <v>494</v>
      </c>
      <c r="W12" s="108">
        <v>490</v>
      </c>
      <c r="X12" s="108">
        <v>503</v>
      </c>
      <c r="Y12" s="111">
        <v>504</v>
      </c>
      <c r="Z12" s="97"/>
      <c r="AA12" s="98">
        <v>461</v>
      </c>
      <c r="AB12" s="108">
        <v>479</v>
      </c>
      <c r="AC12" s="108">
        <v>470</v>
      </c>
      <c r="AD12" s="108">
        <v>455</v>
      </c>
      <c r="AE12" s="108">
        <v>517</v>
      </c>
      <c r="AF12" s="90"/>
      <c r="AG12" s="90"/>
      <c r="AH12" s="90"/>
      <c r="AI12" s="90"/>
      <c r="AJ12" s="90"/>
      <c r="AK12" s="90"/>
      <c r="AL12" s="90"/>
      <c r="AM12" s="90"/>
    </row>
    <row r="13" spans="2:41" x14ac:dyDescent="0.2">
      <c r="P13" s="12" t="s">
        <v>107</v>
      </c>
      <c r="Q13" s="113">
        <v>2581</v>
      </c>
      <c r="R13" s="22">
        <v>2350</v>
      </c>
      <c r="S13" s="114">
        <f t="shared" si="0"/>
        <v>4931</v>
      </c>
      <c r="U13" s="2">
        <v>549</v>
      </c>
      <c r="V13" s="2">
        <v>520</v>
      </c>
      <c r="W13" s="108">
        <v>606</v>
      </c>
      <c r="X13" s="108">
        <v>576</v>
      </c>
      <c r="Y13" s="111">
        <v>538</v>
      </c>
      <c r="Z13" s="97"/>
      <c r="AA13" s="98">
        <v>530</v>
      </c>
      <c r="AB13" s="108">
        <v>493</v>
      </c>
      <c r="AC13" s="108">
        <v>505</v>
      </c>
      <c r="AD13" s="108">
        <v>529</v>
      </c>
      <c r="AE13" s="108">
        <v>567</v>
      </c>
      <c r="AF13" s="90"/>
      <c r="AG13" s="90"/>
      <c r="AH13" s="90"/>
      <c r="AI13" s="90"/>
      <c r="AJ13" s="90"/>
      <c r="AK13" s="90"/>
      <c r="AL13" s="90"/>
      <c r="AM13" s="90"/>
    </row>
    <row r="14" spans="2:41" x14ac:dyDescent="0.2">
      <c r="P14" s="12" t="s">
        <v>108</v>
      </c>
      <c r="Q14" s="113">
        <v>2668</v>
      </c>
      <c r="R14" s="22">
        <v>2510</v>
      </c>
      <c r="S14" s="114">
        <f t="shared" si="0"/>
        <v>5178</v>
      </c>
      <c r="U14" s="2">
        <v>570</v>
      </c>
      <c r="V14" s="2">
        <v>605</v>
      </c>
      <c r="W14" s="108">
        <v>574</v>
      </c>
      <c r="X14" s="108">
        <v>573</v>
      </c>
      <c r="Y14" s="116">
        <v>640</v>
      </c>
      <c r="Z14" s="117"/>
      <c r="AA14" s="98">
        <v>553</v>
      </c>
      <c r="AB14" s="108">
        <v>608</v>
      </c>
      <c r="AC14" s="108">
        <v>574</v>
      </c>
      <c r="AD14" s="108">
        <v>620</v>
      </c>
      <c r="AE14" s="108">
        <v>589</v>
      </c>
      <c r="AF14" s="90"/>
      <c r="AG14" s="90"/>
      <c r="AH14" s="90"/>
      <c r="AI14" s="90"/>
      <c r="AJ14" s="90"/>
      <c r="AK14" s="90"/>
      <c r="AL14" s="90"/>
      <c r="AM14" s="90"/>
    </row>
    <row r="15" spans="2:41" x14ac:dyDescent="0.2">
      <c r="P15" s="12" t="s">
        <v>109</v>
      </c>
      <c r="Q15" s="113">
        <v>2844</v>
      </c>
      <c r="R15" s="22">
        <v>2851</v>
      </c>
      <c r="S15" s="114">
        <f t="shared" si="0"/>
        <v>5695</v>
      </c>
      <c r="U15" s="2">
        <v>651</v>
      </c>
      <c r="V15" s="2">
        <v>645</v>
      </c>
      <c r="W15" s="108">
        <v>590</v>
      </c>
      <c r="X15" s="108">
        <v>625</v>
      </c>
      <c r="Y15" s="116">
        <v>572</v>
      </c>
      <c r="Z15" s="90"/>
      <c r="AA15" s="118">
        <v>632</v>
      </c>
      <c r="AB15" s="108">
        <v>631</v>
      </c>
      <c r="AC15" s="108">
        <v>576</v>
      </c>
      <c r="AD15" s="108">
        <v>537</v>
      </c>
      <c r="AE15" s="108">
        <v>557</v>
      </c>
      <c r="AF15" s="90"/>
      <c r="AG15" s="90"/>
      <c r="AH15" s="90"/>
      <c r="AI15" s="90"/>
      <c r="AJ15" s="90"/>
      <c r="AK15" s="90"/>
      <c r="AL15" s="90"/>
      <c r="AM15" s="90"/>
    </row>
    <row r="16" spans="2:41" x14ac:dyDescent="0.2">
      <c r="P16" s="12" t="s">
        <v>110</v>
      </c>
      <c r="Q16" s="113">
        <v>3077</v>
      </c>
      <c r="R16" s="22">
        <v>3050</v>
      </c>
      <c r="S16" s="114">
        <f t="shared" si="0"/>
        <v>6127</v>
      </c>
      <c r="U16" s="2">
        <v>510</v>
      </c>
      <c r="V16" s="2">
        <v>503</v>
      </c>
      <c r="W16" s="108">
        <v>402</v>
      </c>
      <c r="X16" s="108">
        <v>521</v>
      </c>
      <c r="Y16" s="116">
        <v>474</v>
      </c>
      <c r="Z16" s="90"/>
      <c r="AA16" s="118">
        <v>525</v>
      </c>
      <c r="AB16" s="108">
        <v>527</v>
      </c>
      <c r="AC16" s="108">
        <v>413</v>
      </c>
      <c r="AD16" s="108">
        <v>522</v>
      </c>
      <c r="AE16" s="108">
        <v>447</v>
      </c>
      <c r="AF16" s="90"/>
      <c r="AG16" s="90"/>
      <c r="AH16" s="90"/>
      <c r="AI16" s="90"/>
      <c r="AJ16" s="90"/>
      <c r="AK16" s="90"/>
      <c r="AL16" s="90"/>
      <c r="AM16" s="90"/>
    </row>
    <row r="17" spans="16:39" x14ac:dyDescent="0.2">
      <c r="P17" s="12" t="s">
        <v>111</v>
      </c>
      <c r="Q17" s="113">
        <v>2573</v>
      </c>
      <c r="R17" s="22">
        <v>2519</v>
      </c>
      <c r="S17" s="114">
        <f t="shared" si="0"/>
        <v>5092</v>
      </c>
      <c r="U17" s="2">
        <v>442</v>
      </c>
      <c r="V17" s="2">
        <v>483</v>
      </c>
      <c r="W17" s="108">
        <v>423</v>
      </c>
      <c r="X17" s="108">
        <v>423</v>
      </c>
      <c r="Y17" s="42">
        <v>458</v>
      </c>
      <c r="Z17" s="42"/>
      <c r="AA17" s="42">
        <v>515</v>
      </c>
      <c r="AB17" s="42">
        <v>476</v>
      </c>
      <c r="AC17" s="42">
        <v>481</v>
      </c>
      <c r="AD17" s="42">
        <v>482</v>
      </c>
      <c r="AE17" s="42">
        <v>470</v>
      </c>
      <c r="AF17" s="42"/>
      <c r="AG17" s="90"/>
      <c r="AH17" s="90"/>
      <c r="AI17" s="90"/>
      <c r="AJ17" s="90"/>
      <c r="AK17" s="90"/>
      <c r="AL17" s="90"/>
      <c r="AM17" s="90"/>
    </row>
    <row r="18" spans="16:39" x14ac:dyDescent="0.2">
      <c r="P18" s="12" t="s">
        <v>112</v>
      </c>
      <c r="Q18" s="113">
        <v>2264</v>
      </c>
      <c r="R18" s="22">
        <v>2403</v>
      </c>
      <c r="S18" s="114">
        <f t="shared" si="0"/>
        <v>4667</v>
      </c>
      <c r="U18" s="2">
        <v>463</v>
      </c>
      <c r="V18" s="2">
        <v>431</v>
      </c>
      <c r="W18" s="108">
        <v>509</v>
      </c>
      <c r="X18" s="108">
        <v>487</v>
      </c>
      <c r="Y18" s="119">
        <v>485</v>
      </c>
      <c r="Z18" s="119"/>
      <c r="AA18" s="119">
        <v>481</v>
      </c>
      <c r="AB18" s="119">
        <v>424</v>
      </c>
      <c r="AC18" s="119">
        <v>488</v>
      </c>
      <c r="AD18" s="119">
        <v>516</v>
      </c>
      <c r="AE18" s="119">
        <v>536</v>
      </c>
      <c r="AF18" s="119"/>
      <c r="AG18" s="90"/>
      <c r="AH18" s="90"/>
      <c r="AI18" s="90"/>
      <c r="AJ18" s="90"/>
      <c r="AK18" s="90"/>
      <c r="AL18" s="90"/>
      <c r="AM18" s="90"/>
    </row>
    <row r="19" spans="16:39" x14ac:dyDescent="0.2">
      <c r="P19" s="12" t="s">
        <v>113</v>
      </c>
      <c r="Q19" s="113">
        <v>2164</v>
      </c>
      <c r="R19" s="22">
        <v>2269</v>
      </c>
      <c r="S19" s="114">
        <v>3098</v>
      </c>
      <c r="U19" s="2">
        <v>528</v>
      </c>
      <c r="V19" s="2">
        <v>581</v>
      </c>
      <c r="W19" s="108">
        <v>602</v>
      </c>
      <c r="X19" s="108">
        <v>623</v>
      </c>
      <c r="Y19" s="119">
        <v>734</v>
      </c>
      <c r="Z19" s="119"/>
      <c r="AA19" s="119">
        <v>563</v>
      </c>
      <c r="AB19" s="119">
        <v>624</v>
      </c>
      <c r="AC19" s="119">
        <v>591</v>
      </c>
      <c r="AD19" s="119">
        <v>660</v>
      </c>
      <c r="AE19" s="119">
        <v>738</v>
      </c>
      <c r="AF19" s="119"/>
      <c r="AG19" s="90"/>
      <c r="AH19" s="90"/>
      <c r="AI19" s="90"/>
      <c r="AJ19" s="90"/>
      <c r="AK19" s="90"/>
      <c r="AL19" s="90"/>
      <c r="AM19" s="90"/>
    </row>
    <row r="20" spans="16:39" x14ac:dyDescent="0.2">
      <c r="P20" s="12" t="s">
        <v>114</v>
      </c>
      <c r="Q20" s="113">
        <v>2429</v>
      </c>
      <c r="R20" s="22">
        <v>2734</v>
      </c>
      <c r="S20" s="114">
        <f t="shared" si="0"/>
        <v>5163</v>
      </c>
      <c r="U20" s="2">
        <v>679</v>
      </c>
      <c r="V20" s="2">
        <v>607</v>
      </c>
      <c r="W20" s="108">
        <v>390</v>
      </c>
      <c r="X20" s="108">
        <v>361</v>
      </c>
      <c r="Y20" s="108">
        <v>464</v>
      </c>
      <c r="Z20" s="90"/>
      <c r="AA20" s="108">
        <v>710</v>
      </c>
      <c r="AB20" s="108">
        <v>597</v>
      </c>
      <c r="AC20" s="108">
        <v>456</v>
      </c>
      <c r="AD20" s="108">
        <v>398</v>
      </c>
      <c r="AE20" s="108">
        <v>520</v>
      </c>
      <c r="AF20" s="90"/>
      <c r="AG20" s="90"/>
      <c r="AH20" s="90"/>
      <c r="AI20" s="90"/>
      <c r="AJ20" s="90"/>
      <c r="AK20" s="90"/>
      <c r="AL20" s="90"/>
      <c r="AM20" s="90"/>
    </row>
    <row r="21" spans="16:39" x14ac:dyDescent="0.2">
      <c r="P21" s="12" t="s">
        <v>115</v>
      </c>
      <c r="Q21" s="113">
        <v>2599</v>
      </c>
      <c r="R21" s="22">
        <v>2986</v>
      </c>
      <c r="S21" s="114">
        <f t="shared" si="0"/>
        <v>5585</v>
      </c>
      <c r="U21" s="2">
        <v>472</v>
      </c>
      <c r="V21" s="2">
        <v>483</v>
      </c>
      <c r="W21" s="108">
        <v>414</v>
      </c>
      <c r="X21" s="108">
        <v>368</v>
      </c>
      <c r="Y21" s="108">
        <v>294</v>
      </c>
      <c r="Z21" s="90"/>
      <c r="AA21" s="108">
        <v>490</v>
      </c>
      <c r="AB21" s="108">
        <v>507</v>
      </c>
      <c r="AC21" s="108">
        <v>459</v>
      </c>
      <c r="AD21" s="108">
        <v>439</v>
      </c>
      <c r="AE21" s="108">
        <v>359</v>
      </c>
      <c r="AF21" s="90"/>
      <c r="AG21" s="90"/>
      <c r="AH21" s="90"/>
      <c r="AI21" s="90"/>
      <c r="AJ21" s="90"/>
      <c r="AK21" s="90"/>
      <c r="AL21" s="90"/>
      <c r="AM21" s="90"/>
    </row>
    <row r="22" spans="16:39" x14ac:dyDescent="0.2">
      <c r="P22" s="12" t="s">
        <v>116</v>
      </c>
      <c r="Q22" s="113">
        <v>1645</v>
      </c>
      <c r="R22" s="22">
        <v>2124</v>
      </c>
      <c r="S22" s="114">
        <f t="shared" si="0"/>
        <v>3769</v>
      </c>
      <c r="U22" s="2">
        <v>278</v>
      </c>
      <c r="V22" s="2">
        <v>305</v>
      </c>
      <c r="W22" s="108">
        <v>298</v>
      </c>
      <c r="X22" s="108">
        <v>257</v>
      </c>
      <c r="Y22" s="108">
        <v>213</v>
      </c>
      <c r="Z22" s="110"/>
      <c r="AA22" s="110">
        <v>373</v>
      </c>
      <c r="AB22" s="110">
        <v>414</v>
      </c>
      <c r="AC22" s="110">
        <v>372</v>
      </c>
      <c r="AD22" s="110">
        <v>315</v>
      </c>
      <c r="AE22" s="110">
        <v>313</v>
      </c>
      <c r="AF22" s="110"/>
      <c r="AG22" s="110"/>
      <c r="AH22" s="110"/>
      <c r="AI22" s="110"/>
      <c r="AJ22" s="90"/>
      <c r="AK22" s="90"/>
      <c r="AL22" s="90"/>
      <c r="AM22" s="90"/>
    </row>
    <row r="23" spans="16:39" x14ac:dyDescent="0.2">
      <c r="P23" s="12" t="s">
        <v>117</v>
      </c>
      <c r="Q23" s="113">
        <v>872</v>
      </c>
      <c r="R23" s="22">
        <v>1477</v>
      </c>
      <c r="S23" s="114">
        <f t="shared" si="0"/>
        <v>2349</v>
      </c>
      <c r="U23" s="2">
        <v>188</v>
      </c>
      <c r="V23" s="2">
        <v>164</v>
      </c>
      <c r="W23" s="108">
        <v>132</v>
      </c>
      <c r="X23" s="108">
        <v>104</v>
      </c>
      <c r="Y23" s="108">
        <v>81</v>
      </c>
      <c r="Z23" s="120"/>
      <c r="AA23" s="120">
        <v>296</v>
      </c>
      <c r="AB23" s="120">
        <v>318</v>
      </c>
      <c r="AC23" s="120">
        <v>247</v>
      </c>
      <c r="AD23" s="120">
        <v>230</v>
      </c>
      <c r="AE23" s="120">
        <v>210</v>
      </c>
      <c r="AF23" s="120"/>
      <c r="AG23" s="120"/>
      <c r="AH23" s="120"/>
      <c r="AI23" s="90"/>
      <c r="AJ23" s="90"/>
      <c r="AK23" s="90"/>
      <c r="AL23" s="90"/>
      <c r="AM23" s="90"/>
    </row>
    <row r="24" spans="16:39" x14ac:dyDescent="0.2">
      <c r="P24" s="12" t="s">
        <v>118</v>
      </c>
      <c r="Q24" s="113">
        <v>347</v>
      </c>
      <c r="R24" s="22">
        <v>808</v>
      </c>
      <c r="S24" s="114">
        <f t="shared" si="0"/>
        <v>1155</v>
      </c>
      <c r="U24" s="2">
        <v>72</v>
      </c>
      <c r="V24" s="2">
        <v>62</v>
      </c>
      <c r="W24" s="108">
        <v>53</v>
      </c>
      <c r="X24" s="108">
        <v>45</v>
      </c>
      <c r="Y24" s="108">
        <v>27</v>
      </c>
      <c r="Z24" s="120"/>
      <c r="AA24" s="120">
        <v>191</v>
      </c>
      <c r="AB24" s="120">
        <v>159</v>
      </c>
      <c r="AC24" s="120">
        <v>139</v>
      </c>
      <c r="AD24" s="120">
        <v>124</v>
      </c>
      <c r="AE24" s="120">
        <v>96</v>
      </c>
      <c r="AF24" s="120"/>
      <c r="AG24" s="120"/>
      <c r="AH24" s="120"/>
      <c r="AI24" s="90"/>
      <c r="AJ24" s="90"/>
      <c r="AK24" s="90"/>
      <c r="AL24" s="90"/>
      <c r="AM24" s="90"/>
    </row>
    <row r="25" spans="16:39" x14ac:dyDescent="0.2">
      <c r="P25" s="12" t="s">
        <v>119</v>
      </c>
      <c r="Q25" s="113">
        <v>54</v>
      </c>
      <c r="R25" s="22">
        <v>280</v>
      </c>
      <c r="S25" s="114">
        <f t="shared" si="0"/>
        <v>334</v>
      </c>
      <c r="U25" s="2">
        <v>13</v>
      </c>
      <c r="V25" s="2">
        <v>7</v>
      </c>
      <c r="W25" s="108">
        <v>6</v>
      </c>
      <c r="X25" s="108">
        <v>11</v>
      </c>
      <c r="Y25" s="108">
        <v>0</v>
      </c>
      <c r="Z25" s="90"/>
      <c r="AA25" s="108">
        <v>73</v>
      </c>
      <c r="AB25" s="108">
        <v>64</v>
      </c>
      <c r="AC25" s="108">
        <v>49</v>
      </c>
      <c r="AD25" s="108">
        <v>31</v>
      </c>
      <c r="AE25" s="108">
        <v>29</v>
      </c>
      <c r="AF25" s="90"/>
      <c r="AG25" s="90"/>
      <c r="AH25" s="90"/>
      <c r="AI25" s="90"/>
      <c r="AJ25" s="90"/>
      <c r="AK25" s="90"/>
      <c r="AL25" s="90"/>
      <c r="AM25" s="90"/>
    </row>
    <row r="26" spans="16:39" x14ac:dyDescent="0.2">
      <c r="P26" s="12" t="s">
        <v>120</v>
      </c>
      <c r="Q26" s="113">
        <v>8</v>
      </c>
      <c r="R26" s="22">
        <v>61</v>
      </c>
      <c r="S26" s="114">
        <f t="shared" si="0"/>
        <v>69</v>
      </c>
      <c r="U26" s="2">
        <v>6</v>
      </c>
      <c r="X26" s="90"/>
      <c r="Y26" s="90"/>
      <c r="Z26" s="90"/>
      <c r="AA26" s="90">
        <v>37</v>
      </c>
      <c r="AB26" s="90"/>
      <c r="AC26" s="90"/>
      <c r="AD26" s="90"/>
      <c r="AE26" s="90"/>
      <c r="AF26" s="90"/>
      <c r="AG26" s="90"/>
      <c r="AH26" s="90"/>
      <c r="AI26" s="90"/>
      <c r="AJ26" s="90"/>
      <c r="AK26" s="90"/>
      <c r="AL26" s="90"/>
      <c r="AM26" s="90"/>
    </row>
    <row r="27" spans="16:39" x14ac:dyDescent="0.2">
      <c r="Q27" s="114">
        <f>SUM(Q6:Q26)</f>
        <v>40158</v>
      </c>
      <c r="R27" s="114">
        <f>SUM(R6:R26)</f>
        <v>41564</v>
      </c>
      <c r="S27" s="114">
        <f t="shared" si="0"/>
        <v>81722</v>
      </c>
      <c r="X27" s="90"/>
      <c r="Y27" s="90"/>
      <c r="Z27" s="90"/>
      <c r="AA27" s="90"/>
      <c r="AB27" s="90"/>
      <c r="AC27" s="90"/>
      <c r="AD27" s="90"/>
      <c r="AE27" s="90"/>
      <c r="AF27" s="90"/>
      <c r="AG27" s="90"/>
      <c r="AH27" s="90"/>
      <c r="AI27" s="90"/>
      <c r="AJ27" s="90"/>
      <c r="AK27" s="90"/>
      <c r="AL27" s="90"/>
      <c r="AM27" s="90"/>
    </row>
    <row r="28" spans="16:39" x14ac:dyDescent="0.2">
      <c r="X28" s="110"/>
      <c r="Y28" s="110"/>
      <c r="Z28" s="110"/>
      <c r="AA28" s="110"/>
      <c r="AB28" s="90"/>
      <c r="AC28" s="90"/>
      <c r="AD28" s="90"/>
      <c r="AE28" s="90"/>
      <c r="AF28" s="90"/>
      <c r="AG28" s="90"/>
      <c r="AH28" s="90"/>
      <c r="AI28" s="90"/>
      <c r="AJ28" s="90"/>
      <c r="AK28" s="90"/>
      <c r="AL28" s="90"/>
      <c r="AM28" s="90"/>
    </row>
    <row r="29" spans="16:39" x14ac:dyDescent="0.2">
      <c r="X29" s="90"/>
      <c r="Y29" s="121"/>
      <c r="Z29" s="121"/>
      <c r="AA29" s="121"/>
      <c r="AB29" s="90"/>
      <c r="AC29" s="90"/>
      <c r="AD29" s="90"/>
      <c r="AE29" s="90"/>
      <c r="AF29" s="90"/>
      <c r="AG29" s="90"/>
      <c r="AH29" s="90"/>
      <c r="AI29" s="90"/>
      <c r="AJ29" s="90"/>
      <c r="AK29" s="90"/>
      <c r="AL29" s="90"/>
      <c r="AM29" s="90"/>
    </row>
    <row r="30" spans="16:39" x14ac:dyDescent="0.2">
      <c r="X30" s="90"/>
      <c r="Y30" s="111"/>
      <c r="Z30" s="121"/>
      <c r="AA30" s="121"/>
      <c r="AB30" s="90"/>
      <c r="AC30" s="90"/>
      <c r="AD30" s="90"/>
      <c r="AE30" s="90"/>
      <c r="AF30" s="90"/>
      <c r="AG30" s="90"/>
      <c r="AH30" s="90"/>
      <c r="AI30" s="90"/>
      <c r="AJ30" s="90"/>
      <c r="AK30" s="90"/>
      <c r="AL30" s="90"/>
      <c r="AM30" s="90"/>
    </row>
    <row r="31" spans="16:39" x14ac:dyDescent="0.2">
      <c r="X31" s="90"/>
      <c r="Y31" s="121"/>
      <c r="Z31" s="121"/>
      <c r="AA31" s="121"/>
      <c r="AB31" s="90"/>
      <c r="AC31" s="90"/>
      <c r="AD31" s="90"/>
      <c r="AE31" s="90"/>
      <c r="AF31" s="90"/>
      <c r="AG31" s="90"/>
      <c r="AH31" s="90"/>
      <c r="AI31" s="90"/>
      <c r="AJ31" s="90"/>
      <c r="AK31" s="90"/>
      <c r="AL31" s="90"/>
      <c r="AM31" s="90"/>
    </row>
    <row r="32" spans="16:39" x14ac:dyDescent="0.2">
      <c r="X32" s="90"/>
      <c r="Y32" s="121"/>
      <c r="Z32" s="121"/>
      <c r="AA32" s="121"/>
      <c r="AB32" s="90"/>
      <c r="AC32" s="90"/>
      <c r="AD32" s="90"/>
      <c r="AE32" s="90"/>
      <c r="AF32" s="90"/>
      <c r="AG32" s="90"/>
      <c r="AH32" s="90"/>
      <c r="AI32" s="90"/>
      <c r="AJ32" s="90"/>
      <c r="AK32" s="90"/>
      <c r="AL32" s="90"/>
      <c r="AM32" s="90"/>
    </row>
    <row r="33" spans="16:39" x14ac:dyDescent="0.2">
      <c r="X33" s="90"/>
      <c r="Y33" s="121"/>
      <c r="Z33" s="121"/>
      <c r="AA33" s="121"/>
      <c r="AB33" s="90"/>
      <c r="AC33" s="90"/>
      <c r="AD33" s="90"/>
      <c r="AE33" s="90"/>
      <c r="AF33" s="90"/>
      <c r="AG33" s="90"/>
      <c r="AH33" s="90"/>
      <c r="AI33" s="90"/>
      <c r="AJ33" s="90"/>
      <c r="AK33" s="90"/>
      <c r="AL33" s="90"/>
      <c r="AM33" s="90"/>
    </row>
    <row r="34" spans="16:39" x14ac:dyDescent="0.2">
      <c r="X34" s="90"/>
      <c r="Y34" s="111"/>
      <c r="Z34" s="121"/>
      <c r="AA34" s="121"/>
      <c r="AB34" s="90"/>
      <c r="AC34" s="90"/>
      <c r="AD34" s="90"/>
      <c r="AE34" s="90"/>
      <c r="AF34" s="90"/>
      <c r="AG34" s="90"/>
      <c r="AH34" s="90"/>
      <c r="AI34" s="90"/>
      <c r="AJ34" s="90"/>
      <c r="AK34" s="90"/>
      <c r="AL34" s="90"/>
      <c r="AM34" s="90"/>
    </row>
    <row r="35" spans="16:39" x14ac:dyDescent="0.2">
      <c r="P35" s="2" t="s">
        <v>145</v>
      </c>
      <c r="Q35" s="2" t="s">
        <v>0</v>
      </c>
      <c r="X35" s="90"/>
      <c r="Y35" s="111"/>
      <c r="Z35" s="121"/>
      <c r="AA35" s="121"/>
      <c r="AB35" s="90"/>
      <c r="AC35" s="90"/>
      <c r="AD35" s="90"/>
      <c r="AE35" s="90"/>
      <c r="AF35" s="90"/>
      <c r="AG35" s="90"/>
      <c r="AH35" s="90"/>
      <c r="AI35" s="90"/>
      <c r="AJ35" s="90"/>
      <c r="AK35" s="90"/>
      <c r="AL35" s="90"/>
      <c r="AM35" s="90"/>
    </row>
    <row r="36" spans="16:39" x14ac:dyDescent="0.2">
      <c r="P36" s="12"/>
      <c r="Q36" s="8" t="s">
        <v>455</v>
      </c>
      <c r="R36" s="8" t="s">
        <v>149</v>
      </c>
      <c r="S36" s="8" t="s">
        <v>150</v>
      </c>
      <c r="T36" s="122"/>
      <c r="X36" s="90"/>
      <c r="Y36" s="111"/>
      <c r="Z36" s="121"/>
      <c r="AA36" s="121"/>
      <c r="AB36" s="90"/>
      <c r="AC36" s="90"/>
      <c r="AD36" s="90"/>
      <c r="AE36" s="90"/>
      <c r="AF36" s="90"/>
      <c r="AG36" s="90"/>
      <c r="AH36" s="90"/>
      <c r="AI36" s="90"/>
      <c r="AJ36" s="90"/>
      <c r="AK36" s="90"/>
      <c r="AL36" s="90"/>
      <c r="AM36" s="90"/>
    </row>
    <row r="37" spans="16:39" x14ac:dyDescent="0.2">
      <c r="P37" s="12" t="s">
        <v>146</v>
      </c>
      <c r="Q37" s="123">
        <v>100</v>
      </c>
      <c r="R37" s="123">
        <v>100</v>
      </c>
      <c r="S37" s="124">
        <v>100</v>
      </c>
      <c r="T37" s="125"/>
      <c r="X37" s="90"/>
      <c r="Y37" s="111"/>
      <c r="Z37" s="121"/>
      <c r="AA37" s="121"/>
      <c r="AB37" s="90"/>
      <c r="AC37" s="90"/>
      <c r="AD37" s="90"/>
      <c r="AE37" s="90"/>
      <c r="AF37" s="90"/>
      <c r="AG37" s="90"/>
      <c r="AH37" s="90"/>
      <c r="AI37" s="90"/>
      <c r="AJ37" s="90"/>
      <c r="AK37" s="90"/>
      <c r="AL37" s="90"/>
      <c r="AM37" s="90"/>
    </row>
    <row r="38" spans="16:39" x14ac:dyDescent="0.2">
      <c r="P38" s="12" t="s">
        <v>147</v>
      </c>
      <c r="Q38" s="123">
        <v>98.3</v>
      </c>
      <c r="R38" s="123">
        <v>99</v>
      </c>
      <c r="S38" s="124">
        <v>97.7</v>
      </c>
      <c r="T38" s="125"/>
      <c r="X38" s="90"/>
      <c r="Y38" s="111"/>
      <c r="Z38" s="111"/>
      <c r="AA38" s="111"/>
      <c r="AB38" s="90"/>
      <c r="AC38" s="90"/>
      <c r="AD38" s="90"/>
      <c r="AE38" s="90"/>
      <c r="AF38" s="90"/>
      <c r="AG38" s="90"/>
      <c r="AH38" s="90"/>
      <c r="AI38" s="90"/>
      <c r="AJ38" s="90"/>
      <c r="AK38" s="90"/>
      <c r="AL38" s="90"/>
      <c r="AM38" s="90"/>
    </row>
    <row r="39" spans="16:39" x14ac:dyDescent="0.2">
      <c r="P39" s="12" t="s">
        <v>148</v>
      </c>
      <c r="Q39" s="123">
        <v>96.3</v>
      </c>
      <c r="R39" s="123">
        <v>97.3</v>
      </c>
      <c r="S39" s="124">
        <v>95.2</v>
      </c>
      <c r="T39" s="125"/>
      <c r="X39" s="90"/>
      <c r="Y39" s="90"/>
      <c r="Z39" s="90"/>
      <c r="AA39" s="90"/>
      <c r="AB39" s="90"/>
      <c r="AC39" s="90"/>
      <c r="AD39" s="90"/>
      <c r="AE39" s="90"/>
      <c r="AF39" s="90"/>
      <c r="AG39" s="90"/>
      <c r="AH39" s="90"/>
      <c r="AI39" s="90"/>
      <c r="AJ39" s="90"/>
      <c r="AK39" s="90"/>
      <c r="AL39" s="90"/>
      <c r="AM39" s="90"/>
    </row>
    <row r="40" spans="16:39" x14ac:dyDescent="0.2">
      <c r="P40" s="12" t="s">
        <v>219</v>
      </c>
      <c r="Q40" s="123">
        <v>93.7</v>
      </c>
      <c r="R40" s="123">
        <v>95.2</v>
      </c>
      <c r="S40" s="124">
        <v>92.5</v>
      </c>
      <c r="T40" s="125"/>
      <c r="X40" s="90"/>
      <c r="Y40" s="90"/>
      <c r="Z40" s="90"/>
      <c r="AA40" s="90"/>
      <c r="AB40" s="90"/>
      <c r="AC40" s="90"/>
      <c r="AD40" s="90"/>
      <c r="AE40" s="90"/>
      <c r="AF40" s="90"/>
      <c r="AG40" s="90"/>
      <c r="AH40" s="90"/>
      <c r="AI40" s="90"/>
      <c r="AJ40" s="90"/>
      <c r="AK40" s="90"/>
      <c r="AL40" s="90"/>
      <c r="AM40" s="90"/>
    </row>
    <row r="41" spans="16:39" x14ac:dyDescent="0.2">
      <c r="P41" s="12" t="s">
        <v>454</v>
      </c>
      <c r="Q41" s="123">
        <v>90.8</v>
      </c>
      <c r="R41" s="123">
        <v>92.6</v>
      </c>
      <c r="S41" s="124">
        <v>89.4</v>
      </c>
      <c r="T41" s="125"/>
      <c r="X41" s="90"/>
      <c r="Y41" s="110"/>
      <c r="Z41" s="110"/>
      <c r="AA41" s="110"/>
      <c r="AB41" s="110"/>
      <c r="AC41" s="110"/>
      <c r="AD41" s="110"/>
      <c r="AE41" s="110"/>
      <c r="AF41" s="110"/>
      <c r="AG41" s="110"/>
      <c r="AH41" s="42"/>
      <c r="AI41" s="90"/>
      <c r="AJ41" s="90"/>
      <c r="AK41" s="90"/>
      <c r="AL41" s="90"/>
      <c r="AM41" s="90"/>
    </row>
    <row r="42" spans="16:39" x14ac:dyDescent="0.2">
      <c r="P42" s="12" t="s">
        <v>506</v>
      </c>
      <c r="Q42" s="123">
        <v>87.9</v>
      </c>
      <c r="R42" s="123">
        <v>89.7</v>
      </c>
      <c r="S42" s="124">
        <v>86.3</v>
      </c>
      <c r="T42" s="125"/>
      <c r="X42" s="90"/>
      <c r="Y42" s="115"/>
      <c r="Z42" s="115"/>
      <c r="AA42" s="115"/>
      <c r="AB42" s="115"/>
      <c r="AC42" s="115"/>
      <c r="AD42" s="115"/>
      <c r="AE42" s="115"/>
      <c r="AF42" s="115"/>
      <c r="AG42" s="115"/>
      <c r="AH42" s="126"/>
      <c r="AI42" s="90"/>
      <c r="AJ42" s="90"/>
      <c r="AK42" s="90"/>
      <c r="AL42" s="90"/>
      <c r="AM42" s="90"/>
    </row>
    <row r="43" spans="16:39" x14ac:dyDescent="0.2">
      <c r="P43" s="12" t="s">
        <v>711</v>
      </c>
      <c r="Q43" s="123">
        <v>85.1</v>
      </c>
      <c r="R43" s="123">
        <v>86.5</v>
      </c>
      <c r="S43" s="124">
        <v>83</v>
      </c>
      <c r="T43" s="125"/>
      <c r="X43" s="90"/>
      <c r="Y43" s="127"/>
      <c r="Z43" s="127"/>
      <c r="AA43" s="127"/>
      <c r="AB43" s="127"/>
      <c r="AC43" s="127"/>
      <c r="AD43" s="127"/>
      <c r="AE43" s="127"/>
      <c r="AF43" s="127"/>
      <c r="AG43" s="127"/>
      <c r="AH43" s="90"/>
      <c r="AI43" s="90"/>
      <c r="AJ43" s="90"/>
      <c r="AK43" s="90"/>
      <c r="AL43" s="90"/>
      <c r="AM43" s="90"/>
    </row>
    <row r="44" spans="16:39" ht="15" customHeight="1" x14ac:dyDescent="0.2">
      <c r="Q44" s="128">
        <v>68995</v>
      </c>
      <c r="R44" s="128">
        <v>1222791</v>
      </c>
      <c r="S44" s="128">
        <v>104686386</v>
      </c>
      <c r="T44" s="129"/>
      <c r="X44" s="90"/>
      <c r="Y44" s="90"/>
      <c r="Z44" s="90"/>
      <c r="AA44" s="90"/>
      <c r="AB44" s="90"/>
      <c r="AC44" s="90"/>
      <c r="AD44" s="90"/>
      <c r="AE44" s="90"/>
      <c r="AF44" s="90"/>
      <c r="AG44" s="90"/>
      <c r="AH44" s="90"/>
      <c r="AI44" s="90"/>
      <c r="AJ44" s="90"/>
      <c r="AK44" s="90"/>
      <c r="AL44" s="90"/>
      <c r="AM44" s="90"/>
    </row>
    <row r="45" spans="16:39" ht="15" customHeight="1" x14ac:dyDescent="0.2">
      <c r="Q45" s="128"/>
      <c r="R45" s="128"/>
      <c r="S45" s="128"/>
      <c r="X45" s="90"/>
      <c r="Y45" s="90"/>
      <c r="Z45" s="90"/>
      <c r="AA45" s="90"/>
      <c r="AB45" s="90"/>
      <c r="AC45" s="90"/>
      <c r="AD45" s="90"/>
      <c r="AE45" s="90"/>
      <c r="AF45" s="90"/>
      <c r="AG45" s="90"/>
      <c r="AH45" s="90"/>
      <c r="AI45" s="90"/>
      <c r="AJ45" s="90"/>
      <c r="AK45" s="90"/>
      <c r="AL45" s="90"/>
      <c r="AM45" s="90"/>
    </row>
    <row r="46" spans="16:39" ht="15" customHeight="1" x14ac:dyDescent="0.2">
      <c r="X46" s="90"/>
      <c r="Y46" s="90"/>
      <c r="Z46" s="90"/>
      <c r="AA46" s="90"/>
      <c r="AB46" s="90"/>
      <c r="AC46" s="90"/>
      <c r="AD46" s="90"/>
      <c r="AE46" s="90"/>
      <c r="AF46" s="90"/>
      <c r="AG46" s="90"/>
      <c r="AH46" s="90"/>
      <c r="AI46" s="90"/>
      <c r="AJ46" s="90"/>
      <c r="AK46" s="90"/>
      <c r="AL46" s="90"/>
      <c r="AM46" s="90"/>
    </row>
    <row r="47" spans="16:39" ht="15" customHeight="1" x14ac:dyDescent="0.2">
      <c r="X47" s="90"/>
      <c r="Y47" s="90"/>
      <c r="Z47" s="90"/>
      <c r="AA47" s="90"/>
      <c r="AB47" s="90"/>
      <c r="AC47" s="90"/>
      <c r="AD47" s="90"/>
      <c r="AE47" s="90"/>
      <c r="AF47" s="90"/>
      <c r="AG47" s="90"/>
      <c r="AH47" s="90"/>
      <c r="AI47" s="90"/>
      <c r="AJ47" s="90"/>
      <c r="AK47" s="90"/>
      <c r="AL47" s="90"/>
      <c r="AM47" s="90"/>
    </row>
    <row r="48" spans="16:39" ht="15" customHeight="1" x14ac:dyDescent="0.2">
      <c r="X48" s="90"/>
      <c r="Y48" s="90"/>
      <c r="Z48" s="90"/>
      <c r="AA48" s="90"/>
      <c r="AB48" s="90"/>
      <c r="AC48" s="90"/>
      <c r="AD48" s="90"/>
      <c r="AE48" s="90"/>
      <c r="AF48" s="90"/>
      <c r="AG48" s="90"/>
      <c r="AH48" s="90"/>
      <c r="AI48" s="90"/>
      <c r="AJ48" s="90"/>
      <c r="AK48" s="90"/>
      <c r="AL48" s="90"/>
      <c r="AM48" s="90"/>
    </row>
    <row r="49" spans="24:39" ht="15" customHeight="1" x14ac:dyDescent="0.2">
      <c r="X49" s="90"/>
      <c r="Y49" s="90"/>
      <c r="Z49" s="90"/>
      <c r="AA49" s="120"/>
      <c r="AB49" s="120"/>
      <c r="AC49" s="120"/>
      <c r="AD49" s="120"/>
      <c r="AE49" s="120"/>
      <c r="AF49" s="120"/>
      <c r="AG49" s="120"/>
      <c r="AH49" s="120"/>
      <c r="AI49" s="120"/>
      <c r="AJ49" s="120"/>
      <c r="AK49" s="120"/>
      <c r="AL49" s="120"/>
      <c r="AM49" s="120"/>
    </row>
    <row r="50" spans="24:39" ht="15" customHeight="1" x14ac:dyDescent="0.2">
      <c r="X50" s="130"/>
      <c r="Y50" s="90"/>
      <c r="Z50" s="90"/>
      <c r="AA50" s="120"/>
      <c r="AB50" s="120"/>
      <c r="AC50" s="120"/>
      <c r="AD50" s="120"/>
      <c r="AE50" s="120"/>
      <c r="AF50" s="120"/>
      <c r="AG50" s="120"/>
      <c r="AH50" s="120"/>
      <c r="AI50" s="120"/>
      <c r="AJ50" s="120"/>
      <c r="AK50" s="120"/>
      <c r="AL50" s="120"/>
      <c r="AM50" s="120"/>
    </row>
    <row r="51" spans="24:39" ht="15" customHeight="1" x14ac:dyDescent="0.2">
      <c r="X51" s="90"/>
      <c r="Y51" s="90"/>
      <c r="Z51" s="90"/>
      <c r="AA51" s="90"/>
      <c r="AB51" s="90"/>
      <c r="AC51" s="90"/>
      <c r="AD51" s="90"/>
      <c r="AE51" s="90"/>
      <c r="AF51" s="90"/>
      <c r="AG51" s="90"/>
      <c r="AH51" s="90"/>
      <c r="AI51" s="90"/>
      <c r="AJ51" s="90"/>
      <c r="AK51" s="90"/>
      <c r="AL51" s="90"/>
      <c r="AM51" s="90"/>
    </row>
    <row r="52" spans="24:39" ht="15" customHeight="1" x14ac:dyDescent="0.2">
      <c r="X52" s="90"/>
      <c r="Y52" s="90"/>
      <c r="Z52" s="90"/>
      <c r="AA52" s="90"/>
      <c r="AB52" s="90"/>
      <c r="AC52" s="90"/>
      <c r="AD52" s="90"/>
      <c r="AE52" s="90"/>
      <c r="AF52" s="90"/>
      <c r="AG52" s="90"/>
      <c r="AH52" s="90"/>
      <c r="AI52" s="90"/>
      <c r="AJ52" s="90"/>
      <c r="AK52" s="90"/>
      <c r="AL52" s="90"/>
      <c r="AM52" s="90"/>
    </row>
    <row r="53" spans="24:39" ht="15" customHeight="1" x14ac:dyDescent="0.2"/>
    <row r="54" spans="24:39" ht="15" customHeight="1" x14ac:dyDescent="0.2"/>
    <row r="55" spans="24:39" ht="15" customHeight="1" x14ac:dyDescent="0.2"/>
    <row r="56" spans="24:39" ht="15" customHeight="1" x14ac:dyDescent="0.2"/>
    <row r="57" spans="24:39" ht="15" customHeight="1" x14ac:dyDescent="0.2"/>
    <row r="58" spans="24:39" ht="15" customHeight="1" x14ac:dyDescent="0.2"/>
    <row r="59" spans="24:39" ht="15" customHeight="1" x14ac:dyDescent="0.2"/>
    <row r="60" spans="24:39" ht="16.5" customHeight="1" x14ac:dyDescent="0.2"/>
  </sheetData>
  <phoneticPr fontId="2"/>
  <pageMargins left="1.0629921259842521" right="0.27559055118110237" top="0.78740157480314965" bottom="0.86614173228346458" header="0.51181102362204722" footer="0.51181102362204722"/>
  <pageSetup paperSize="9" scale="95"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D51"/>
  <sheetViews>
    <sheetView view="pageBreakPreview" zoomScaleNormal="100" zoomScaleSheetLayoutView="100" workbookViewId="0">
      <selection activeCell="N14" sqref="N14"/>
    </sheetView>
  </sheetViews>
  <sheetFormatPr defaultColWidth="9" defaultRowHeight="13.2" x14ac:dyDescent="0.2"/>
  <cols>
    <col min="1" max="1" width="11.109375" style="2" customWidth="1"/>
    <col min="2" max="8" width="9" style="2"/>
    <col min="9" max="10" width="9" style="2" customWidth="1"/>
    <col min="11" max="11" width="3" style="2" customWidth="1"/>
    <col min="12" max="12" width="1.6640625" style="2" customWidth="1"/>
    <col min="13" max="13" width="1.109375" style="2" customWidth="1"/>
    <col min="14" max="14" width="0.88671875" style="2" customWidth="1"/>
    <col min="15" max="15" width="3" style="2" customWidth="1"/>
    <col min="16" max="16" width="15" style="2" customWidth="1"/>
    <col min="17" max="20" width="11.109375" style="2" customWidth="1"/>
    <col min="21" max="23" width="10.6640625" style="2" bestFit="1" customWidth="1"/>
    <col min="24" max="30" width="11.6640625" style="2" customWidth="1"/>
    <col min="31" max="31" width="9.109375" style="2" bestFit="1" customWidth="1"/>
    <col min="32" max="16384" width="9" style="2"/>
  </cols>
  <sheetData>
    <row r="1" spans="2:28" x14ac:dyDescent="0.2">
      <c r="D1" s="323" t="s">
        <v>2</v>
      </c>
      <c r="E1" s="324"/>
      <c r="F1" s="324"/>
      <c r="G1" s="325"/>
    </row>
    <row r="2" spans="2:28" ht="13.8" thickBot="1" x14ac:dyDescent="0.25">
      <c r="D2" s="326"/>
      <c r="E2" s="327"/>
      <c r="F2" s="327"/>
      <c r="G2" s="328"/>
    </row>
    <row r="5" spans="2:28" x14ac:dyDescent="0.2">
      <c r="P5" s="2" t="s">
        <v>137</v>
      </c>
      <c r="W5" s="2" t="s">
        <v>137</v>
      </c>
    </row>
    <row r="6" spans="2:28" x14ac:dyDescent="0.2">
      <c r="B6" s="2" t="s">
        <v>712</v>
      </c>
      <c r="P6" s="12" t="s">
        <v>225</v>
      </c>
      <c r="Q6" s="8" t="s">
        <v>128</v>
      </c>
      <c r="R6" s="8" t="s">
        <v>130</v>
      </c>
      <c r="S6" s="8" t="s">
        <v>132</v>
      </c>
      <c r="T6" s="11" t="s">
        <v>138</v>
      </c>
      <c r="U6" s="48" t="s">
        <v>139</v>
      </c>
      <c r="W6" s="88" t="s">
        <v>222</v>
      </c>
      <c r="X6" s="8" t="s">
        <v>128</v>
      </c>
      <c r="Y6" s="8" t="s">
        <v>130</v>
      </c>
      <c r="Z6" s="8" t="s">
        <v>132</v>
      </c>
      <c r="AA6" s="8" t="s">
        <v>138</v>
      </c>
      <c r="AB6" s="48" t="s">
        <v>139</v>
      </c>
    </row>
    <row r="7" spans="2:28" x14ac:dyDescent="0.2">
      <c r="P7" s="12" t="s">
        <v>140</v>
      </c>
      <c r="Q7" s="13">
        <f t="shared" ref="Q7:T12" si="0">X7+X16</f>
        <v>4974</v>
      </c>
      <c r="R7" s="13">
        <f t="shared" si="0"/>
        <v>12372</v>
      </c>
      <c r="S7" s="13">
        <f t="shared" si="0"/>
        <v>15561</v>
      </c>
      <c r="T7" s="13">
        <f t="shared" si="0"/>
        <v>54</v>
      </c>
      <c r="U7" s="89">
        <f t="shared" ref="U7:U12" si="1">SUM(Q7:T7)</f>
        <v>32961</v>
      </c>
      <c r="W7" s="12" t="s">
        <v>140</v>
      </c>
      <c r="X7" s="13">
        <v>3855</v>
      </c>
      <c r="Y7" s="13">
        <v>10707</v>
      </c>
      <c r="Z7" s="13">
        <v>13343</v>
      </c>
      <c r="AA7" s="13">
        <v>52</v>
      </c>
      <c r="AB7" s="89">
        <f t="shared" ref="AB7:AB12" si="2">SUM(X7:AA7)</f>
        <v>27957</v>
      </c>
    </row>
    <row r="8" spans="2:28" x14ac:dyDescent="0.2">
      <c r="P8" s="12" t="s">
        <v>141</v>
      </c>
      <c r="Q8" s="13">
        <f t="shared" si="0"/>
        <v>3604</v>
      </c>
      <c r="R8" s="13">
        <f t="shared" si="0"/>
        <v>13736</v>
      </c>
      <c r="S8" s="13">
        <f t="shared" si="0"/>
        <v>16868</v>
      </c>
      <c r="T8" s="13">
        <f t="shared" si="0"/>
        <v>316</v>
      </c>
      <c r="U8" s="89">
        <f t="shared" si="1"/>
        <v>34524</v>
      </c>
      <c r="W8" s="12" t="s">
        <v>141</v>
      </c>
      <c r="X8" s="13">
        <v>2710</v>
      </c>
      <c r="Y8" s="13">
        <v>11727</v>
      </c>
      <c r="Z8" s="13">
        <v>14509</v>
      </c>
      <c r="AA8" s="13">
        <v>304</v>
      </c>
      <c r="AB8" s="89">
        <f t="shared" si="2"/>
        <v>29250</v>
      </c>
    </row>
    <row r="9" spans="2:28" x14ac:dyDescent="0.2">
      <c r="P9" s="12" t="s">
        <v>142</v>
      </c>
      <c r="Q9" s="13">
        <f t="shared" si="0"/>
        <v>2582</v>
      </c>
      <c r="R9" s="13">
        <f t="shared" si="0"/>
        <v>15663</v>
      </c>
      <c r="S9" s="13">
        <f t="shared" si="0"/>
        <v>18758</v>
      </c>
      <c r="T9" s="13">
        <f t="shared" si="0"/>
        <v>143</v>
      </c>
      <c r="U9" s="89">
        <f t="shared" si="1"/>
        <v>37146</v>
      </c>
      <c r="W9" s="12" t="s">
        <v>142</v>
      </c>
      <c r="X9" s="13">
        <v>1841</v>
      </c>
      <c r="Y9" s="13">
        <v>13320</v>
      </c>
      <c r="Z9" s="13">
        <v>16130</v>
      </c>
      <c r="AA9" s="13">
        <v>115</v>
      </c>
      <c r="AB9" s="89">
        <f t="shared" si="2"/>
        <v>31406</v>
      </c>
    </row>
    <row r="10" spans="2:28" x14ac:dyDescent="0.2">
      <c r="I10" s="90"/>
      <c r="J10" s="90"/>
      <c r="K10" s="90"/>
      <c r="P10" s="12" t="s">
        <v>143</v>
      </c>
      <c r="Q10" s="13">
        <f t="shared" si="0"/>
        <v>2393</v>
      </c>
      <c r="R10" s="13">
        <f t="shared" si="0"/>
        <v>16585</v>
      </c>
      <c r="S10" s="13">
        <f t="shared" si="0"/>
        <v>20900</v>
      </c>
      <c r="T10" s="13">
        <f t="shared" si="0"/>
        <v>256</v>
      </c>
      <c r="U10" s="89">
        <f t="shared" si="1"/>
        <v>40134</v>
      </c>
      <c r="W10" s="12" t="s">
        <v>143</v>
      </c>
      <c r="X10" s="13">
        <v>1704</v>
      </c>
      <c r="Y10" s="13">
        <v>13960</v>
      </c>
      <c r="Z10" s="13">
        <v>17864</v>
      </c>
      <c r="AA10" s="13">
        <v>232</v>
      </c>
      <c r="AB10" s="89">
        <f t="shared" si="2"/>
        <v>33760</v>
      </c>
    </row>
    <row r="11" spans="2:28" x14ac:dyDescent="0.2">
      <c r="I11" s="90"/>
      <c r="J11" s="12" t="s">
        <v>521</v>
      </c>
      <c r="P11" s="12" t="s">
        <v>144</v>
      </c>
      <c r="Q11" s="13">
        <f t="shared" si="0"/>
        <v>1833</v>
      </c>
      <c r="R11" s="13">
        <f t="shared" si="0"/>
        <v>16155</v>
      </c>
      <c r="S11" s="13">
        <f t="shared" si="0"/>
        <v>21964</v>
      </c>
      <c r="T11" s="13">
        <f t="shared" si="0"/>
        <v>907</v>
      </c>
      <c r="U11" s="89">
        <f t="shared" si="1"/>
        <v>40859</v>
      </c>
      <c r="W11" s="12" t="s">
        <v>144</v>
      </c>
      <c r="X11" s="13">
        <v>1337</v>
      </c>
      <c r="Y11" s="13">
        <v>13699</v>
      </c>
      <c r="Z11" s="13">
        <v>18619</v>
      </c>
      <c r="AA11" s="13">
        <v>873</v>
      </c>
      <c r="AB11" s="89">
        <f t="shared" si="2"/>
        <v>34528</v>
      </c>
    </row>
    <row r="12" spans="2:28" x14ac:dyDescent="0.2">
      <c r="P12" s="12" t="s">
        <v>165</v>
      </c>
      <c r="Q12" s="13">
        <f>X12+X21</f>
        <v>1909</v>
      </c>
      <c r="R12" s="13">
        <f>Y12+Y21</f>
        <v>13810</v>
      </c>
      <c r="S12" s="13">
        <f t="shared" si="0"/>
        <v>23308</v>
      </c>
      <c r="T12" s="13">
        <f t="shared" si="0"/>
        <v>844</v>
      </c>
      <c r="U12" s="89">
        <f t="shared" si="1"/>
        <v>39871</v>
      </c>
      <c r="W12" s="12" t="s">
        <v>165</v>
      </c>
      <c r="X12" s="13">
        <v>1459</v>
      </c>
      <c r="Y12" s="13">
        <v>11790</v>
      </c>
      <c r="Z12" s="13">
        <v>19735</v>
      </c>
      <c r="AA12" s="13">
        <v>782</v>
      </c>
      <c r="AB12" s="89">
        <f t="shared" si="2"/>
        <v>33766</v>
      </c>
    </row>
    <row r="13" spans="2:28" x14ac:dyDescent="0.2">
      <c r="I13" s="90"/>
      <c r="P13" s="12" t="s">
        <v>431</v>
      </c>
      <c r="Q13" s="13">
        <v>1535</v>
      </c>
      <c r="R13" s="13">
        <v>13248</v>
      </c>
      <c r="S13" s="13">
        <v>22462</v>
      </c>
      <c r="T13" s="13">
        <v>1564</v>
      </c>
      <c r="U13" s="89">
        <f>SUM(Q13:T13)</f>
        <v>38809</v>
      </c>
      <c r="X13" s="91"/>
      <c r="Y13" s="91"/>
      <c r="Z13" s="91"/>
      <c r="AA13" s="91"/>
      <c r="AB13" s="89"/>
    </row>
    <row r="14" spans="2:28" x14ac:dyDescent="0.2">
      <c r="I14" s="90"/>
      <c r="J14" s="12" t="s">
        <v>518</v>
      </c>
      <c r="P14" s="12" t="s">
        <v>471</v>
      </c>
      <c r="Q14" s="92">
        <v>1462</v>
      </c>
      <c r="R14" s="92">
        <v>13446</v>
      </c>
      <c r="S14" s="92">
        <v>22977</v>
      </c>
      <c r="T14" s="92">
        <v>1353</v>
      </c>
      <c r="U14" s="89">
        <f>SUM(Q14:T14)</f>
        <v>39238</v>
      </c>
      <c r="X14" s="89"/>
      <c r="Y14" s="89"/>
      <c r="Z14" s="89"/>
      <c r="AA14" s="89"/>
      <c r="AB14" s="89"/>
    </row>
    <row r="15" spans="2:28" x14ac:dyDescent="0.2">
      <c r="P15" s="93" t="s">
        <v>598</v>
      </c>
      <c r="Q15" s="94">
        <v>1331</v>
      </c>
      <c r="R15" s="94">
        <v>13168</v>
      </c>
      <c r="S15" s="94">
        <v>23729</v>
      </c>
      <c r="T15" s="94">
        <v>1506</v>
      </c>
      <c r="U15" s="89">
        <f>SUM(Q15:T15)</f>
        <v>39734</v>
      </c>
      <c r="W15" s="12" t="s">
        <v>223</v>
      </c>
      <c r="X15" s="95" t="s">
        <v>128</v>
      </c>
      <c r="Y15" s="95" t="s">
        <v>130</v>
      </c>
      <c r="Z15" s="95" t="s">
        <v>132</v>
      </c>
      <c r="AA15" s="95" t="s">
        <v>138</v>
      </c>
      <c r="AB15" s="96" t="s">
        <v>139</v>
      </c>
    </row>
    <row r="16" spans="2:28" x14ac:dyDescent="0.2">
      <c r="P16" s="90"/>
      <c r="Q16" s="97"/>
      <c r="R16" s="97"/>
      <c r="S16" s="97"/>
      <c r="T16" s="97"/>
      <c r="U16" s="98"/>
      <c r="W16" s="12" t="s">
        <v>140</v>
      </c>
      <c r="X16" s="13">
        <v>1119</v>
      </c>
      <c r="Y16" s="13">
        <v>1665</v>
      </c>
      <c r="Z16" s="13">
        <v>2218</v>
      </c>
      <c r="AA16" s="13">
        <v>2</v>
      </c>
      <c r="AB16" s="89">
        <f t="shared" ref="AB16:AB21" si="3">SUM(X16:AA16)</f>
        <v>5004</v>
      </c>
    </row>
    <row r="17" spans="9:28" x14ac:dyDescent="0.2">
      <c r="P17" s="90"/>
      <c r="Q17" s="97"/>
      <c r="R17" s="97"/>
      <c r="S17" s="97"/>
      <c r="T17" s="97"/>
      <c r="U17" s="98"/>
      <c r="W17" s="12" t="s">
        <v>141</v>
      </c>
      <c r="X17" s="13">
        <v>894</v>
      </c>
      <c r="Y17" s="13">
        <v>2009</v>
      </c>
      <c r="Z17" s="13">
        <v>2359</v>
      </c>
      <c r="AA17" s="13">
        <v>12</v>
      </c>
      <c r="AB17" s="89">
        <f t="shared" si="3"/>
        <v>5274</v>
      </c>
    </row>
    <row r="18" spans="9:28" x14ac:dyDescent="0.2">
      <c r="P18" s="90"/>
      <c r="Q18" s="97"/>
      <c r="R18" s="97"/>
      <c r="S18" s="97"/>
      <c r="T18" s="97"/>
      <c r="U18" s="98"/>
      <c r="W18" s="12" t="s">
        <v>142</v>
      </c>
      <c r="X18" s="13">
        <v>741</v>
      </c>
      <c r="Y18" s="13">
        <v>2343</v>
      </c>
      <c r="Z18" s="13">
        <v>2628</v>
      </c>
      <c r="AA18" s="13">
        <v>28</v>
      </c>
      <c r="AB18" s="89">
        <f t="shared" si="3"/>
        <v>5740</v>
      </c>
    </row>
    <row r="19" spans="9:28" x14ac:dyDescent="0.2">
      <c r="I19" s="90"/>
      <c r="P19" s="90"/>
      <c r="Q19" s="97"/>
      <c r="R19" s="97"/>
      <c r="S19" s="97"/>
      <c r="T19" s="97"/>
      <c r="U19" s="98"/>
      <c r="W19" s="12" t="s">
        <v>143</v>
      </c>
      <c r="X19" s="13">
        <v>689</v>
      </c>
      <c r="Y19" s="13">
        <v>2625</v>
      </c>
      <c r="Z19" s="13">
        <v>3036</v>
      </c>
      <c r="AA19" s="13">
        <v>24</v>
      </c>
      <c r="AB19" s="89">
        <f t="shared" si="3"/>
        <v>6374</v>
      </c>
    </row>
    <row r="20" spans="9:28" x14ac:dyDescent="0.2">
      <c r="I20" s="90"/>
      <c r="J20" s="12" t="s">
        <v>519</v>
      </c>
      <c r="P20" s="90"/>
      <c r="Q20" s="97"/>
      <c r="R20" s="97"/>
      <c r="S20" s="97"/>
      <c r="T20" s="97"/>
      <c r="U20" s="98"/>
      <c r="W20" s="12" t="s">
        <v>144</v>
      </c>
      <c r="X20" s="13">
        <v>496</v>
      </c>
      <c r="Y20" s="13">
        <v>2456</v>
      </c>
      <c r="Z20" s="13">
        <v>3345</v>
      </c>
      <c r="AA20" s="13">
        <v>34</v>
      </c>
      <c r="AB20" s="89">
        <f t="shared" si="3"/>
        <v>6331</v>
      </c>
    </row>
    <row r="21" spans="9:28" x14ac:dyDescent="0.2">
      <c r="P21" s="90"/>
      <c r="Q21" s="97"/>
      <c r="R21" s="97"/>
      <c r="S21" s="97"/>
      <c r="T21" s="97"/>
      <c r="U21" s="98"/>
      <c r="W21" s="12" t="s">
        <v>165</v>
      </c>
      <c r="X21" s="13">
        <v>450</v>
      </c>
      <c r="Y21" s="13">
        <v>2020</v>
      </c>
      <c r="Z21" s="13">
        <v>3573</v>
      </c>
      <c r="AA21" s="13">
        <v>62</v>
      </c>
      <c r="AB21" s="89">
        <f t="shared" si="3"/>
        <v>6105</v>
      </c>
    </row>
    <row r="22" spans="9:28" x14ac:dyDescent="0.2">
      <c r="I22" s="90"/>
      <c r="J22" s="90"/>
    </row>
    <row r="23" spans="9:28" x14ac:dyDescent="0.2">
      <c r="I23" s="90"/>
      <c r="J23" s="12" t="s">
        <v>520</v>
      </c>
    </row>
    <row r="33" spans="16:30" x14ac:dyDescent="0.2">
      <c r="P33" s="12"/>
      <c r="Q33" s="329" t="s">
        <v>1</v>
      </c>
      <c r="R33" s="329"/>
      <c r="S33" s="329"/>
      <c r="T33" s="329" t="s">
        <v>134</v>
      </c>
      <c r="U33" s="329"/>
      <c r="V33" s="329"/>
      <c r="X33" s="51" t="s">
        <v>222</v>
      </c>
      <c r="Y33" s="310" t="s">
        <v>1</v>
      </c>
      <c r="Z33" s="311"/>
      <c r="AA33" s="312"/>
      <c r="AB33" s="310" t="s">
        <v>134</v>
      </c>
      <c r="AC33" s="311"/>
      <c r="AD33" s="312"/>
    </row>
    <row r="34" spans="16:30" x14ac:dyDescent="0.2">
      <c r="P34" s="12"/>
      <c r="Q34" s="12" t="s">
        <v>129</v>
      </c>
      <c r="R34" s="12" t="s">
        <v>131</v>
      </c>
      <c r="S34" s="12" t="s">
        <v>133</v>
      </c>
      <c r="T34" s="99" t="s">
        <v>206</v>
      </c>
      <c r="U34" s="99" t="s">
        <v>207</v>
      </c>
      <c r="V34" s="99" t="s">
        <v>208</v>
      </c>
      <c r="X34" s="100"/>
      <c r="Y34" s="12" t="s">
        <v>129</v>
      </c>
      <c r="Z34" s="12" t="s">
        <v>131</v>
      </c>
      <c r="AA34" s="12" t="s">
        <v>133</v>
      </c>
      <c r="AB34" s="101" t="s">
        <v>206</v>
      </c>
      <c r="AC34" s="101" t="s">
        <v>207</v>
      </c>
      <c r="AD34" s="101" t="s">
        <v>208</v>
      </c>
    </row>
    <row r="35" spans="16:30" x14ac:dyDescent="0.2">
      <c r="P35" s="12" t="s">
        <v>121</v>
      </c>
      <c r="Q35" s="102">
        <f t="shared" ref="Q35:V39" si="4">Y35+Y44</f>
        <v>23</v>
      </c>
      <c r="R35" s="102">
        <f t="shared" si="4"/>
        <v>758</v>
      </c>
      <c r="S35" s="102">
        <f t="shared" si="4"/>
        <v>2344</v>
      </c>
      <c r="T35" s="102">
        <f t="shared" si="4"/>
        <v>149</v>
      </c>
      <c r="U35" s="102">
        <f t="shared" si="4"/>
        <v>8779</v>
      </c>
      <c r="V35" s="102">
        <f t="shared" si="4"/>
        <v>14312</v>
      </c>
      <c r="X35" s="12" t="s">
        <v>121</v>
      </c>
      <c r="Y35" s="102">
        <v>14</v>
      </c>
      <c r="Z35" s="102">
        <v>656</v>
      </c>
      <c r="AA35" s="102">
        <v>2026</v>
      </c>
      <c r="AB35" s="102">
        <v>92</v>
      </c>
      <c r="AC35" s="102">
        <v>7349</v>
      </c>
      <c r="AD35" s="102">
        <v>13015</v>
      </c>
    </row>
    <row r="36" spans="16:30" x14ac:dyDescent="0.2">
      <c r="P36" s="12" t="s">
        <v>123</v>
      </c>
      <c r="Q36" s="102">
        <f t="shared" si="4"/>
        <v>29</v>
      </c>
      <c r="R36" s="102">
        <f t="shared" si="4"/>
        <v>784</v>
      </c>
      <c r="S36" s="102">
        <f t="shared" si="4"/>
        <v>2665</v>
      </c>
      <c r="T36" s="102">
        <f t="shared" si="4"/>
        <v>139</v>
      </c>
      <c r="U36" s="102">
        <f t="shared" si="4"/>
        <v>9175</v>
      </c>
      <c r="V36" s="102">
        <f t="shared" si="4"/>
        <v>18332</v>
      </c>
      <c r="X36" s="12" t="s">
        <v>123</v>
      </c>
      <c r="Y36" s="102">
        <v>19</v>
      </c>
      <c r="Z36" s="102">
        <v>686</v>
      </c>
      <c r="AA36" s="102">
        <v>2354</v>
      </c>
      <c r="AB36" s="102">
        <v>91</v>
      </c>
      <c r="AC36" s="102">
        <v>7509</v>
      </c>
      <c r="AD36" s="102">
        <v>16928</v>
      </c>
    </row>
    <row r="37" spans="16:30" x14ac:dyDescent="0.2">
      <c r="P37" s="12" t="s">
        <v>124</v>
      </c>
      <c r="Q37" s="102">
        <f t="shared" si="4"/>
        <v>22</v>
      </c>
      <c r="R37" s="102">
        <f t="shared" si="4"/>
        <v>796</v>
      </c>
      <c r="S37" s="102">
        <f t="shared" si="4"/>
        <v>2704</v>
      </c>
      <c r="T37" s="102">
        <f t="shared" si="4"/>
        <v>137</v>
      </c>
      <c r="U37" s="102">
        <f t="shared" si="4"/>
        <v>9297</v>
      </c>
      <c r="V37" s="102">
        <f t="shared" si="4"/>
        <v>20438</v>
      </c>
      <c r="X37" s="12" t="s">
        <v>124</v>
      </c>
      <c r="Y37" s="102">
        <v>15</v>
      </c>
      <c r="Z37" s="102">
        <v>690</v>
      </c>
      <c r="AA37" s="102">
        <v>2371</v>
      </c>
      <c r="AB37" s="102">
        <v>85</v>
      </c>
      <c r="AC37" s="102">
        <v>7680</v>
      </c>
      <c r="AD37" s="102">
        <v>18568</v>
      </c>
    </row>
    <row r="38" spans="16:30" x14ac:dyDescent="0.2">
      <c r="P38" s="12" t="s">
        <v>125</v>
      </c>
      <c r="Q38" s="102">
        <f t="shared" si="4"/>
        <v>18</v>
      </c>
      <c r="R38" s="102">
        <f t="shared" si="4"/>
        <v>713</v>
      </c>
      <c r="S38" s="102">
        <f t="shared" si="4"/>
        <v>2662</v>
      </c>
      <c r="T38" s="102">
        <f t="shared" si="4"/>
        <v>70</v>
      </c>
      <c r="U38" s="102">
        <f t="shared" si="4"/>
        <v>8545</v>
      </c>
      <c r="V38" s="102">
        <f t="shared" si="4"/>
        <v>21557</v>
      </c>
      <c r="X38" s="12" t="s">
        <v>125</v>
      </c>
      <c r="Y38" s="102">
        <v>10</v>
      </c>
      <c r="Z38" s="102">
        <v>613</v>
      </c>
      <c r="AA38" s="102">
        <v>2331</v>
      </c>
      <c r="AB38" s="102">
        <v>37</v>
      </c>
      <c r="AC38" s="102">
        <v>7053</v>
      </c>
      <c r="AD38" s="102">
        <v>19653</v>
      </c>
    </row>
    <row r="39" spans="16:30" x14ac:dyDescent="0.2">
      <c r="P39" s="12" t="s">
        <v>126</v>
      </c>
      <c r="Q39" s="102">
        <f t="shared" si="4"/>
        <v>14</v>
      </c>
      <c r="R39" s="102">
        <f t="shared" si="4"/>
        <v>619</v>
      </c>
      <c r="S39" s="102">
        <f t="shared" si="4"/>
        <v>2522</v>
      </c>
      <c r="T39" s="102">
        <f t="shared" si="4"/>
        <v>62</v>
      </c>
      <c r="U39" s="102">
        <f t="shared" si="4"/>
        <v>7126</v>
      </c>
      <c r="V39" s="102">
        <f t="shared" si="4"/>
        <v>21642</v>
      </c>
      <c r="X39" s="12" t="s">
        <v>126</v>
      </c>
      <c r="Y39" s="102">
        <v>11</v>
      </c>
      <c r="Z39" s="102">
        <v>529</v>
      </c>
      <c r="AA39" s="102">
        <v>2190</v>
      </c>
      <c r="AB39" s="102">
        <v>49</v>
      </c>
      <c r="AC39" s="102">
        <v>5994</v>
      </c>
      <c r="AD39" s="102">
        <v>19963</v>
      </c>
    </row>
    <row r="40" spans="16:30" x14ac:dyDescent="0.2">
      <c r="P40" s="12" t="s">
        <v>432</v>
      </c>
      <c r="Q40" s="102">
        <v>29</v>
      </c>
      <c r="R40" s="102">
        <v>653</v>
      </c>
      <c r="S40" s="102">
        <v>2678</v>
      </c>
      <c r="T40" s="102">
        <v>175</v>
      </c>
      <c r="U40" s="102">
        <v>7651</v>
      </c>
      <c r="V40" s="102">
        <v>24745</v>
      </c>
      <c r="X40" s="12"/>
      <c r="Y40" s="102"/>
      <c r="Z40" s="102"/>
      <c r="AA40" s="102"/>
      <c r="AB40" s="102"/>
      <c r="AC40" s="102"/>
      <c r="AD40" s="102"/>
    </row>
    <row r="41" spans="16:30" x14ac:dyDescent="0.2">
      <c r="P41" s="12" t="s">
        <v>444</v>
      </c>
      <c r="Q41" s="103">
        <v>30</v>
      </c>
      <c r="R41" s="103">
        <v>576</v>
      </c>
      <c r="S41" s="103">
        <v>2478</v>
      </c>
      <c r="T41" s="103">
        <v>299</v>
      </c>
      <c r="U41" s="103">
        <v>7099</v>
      </c>
      <c r="V41" s="103">
        <v>22509</v>
      </c>
    </row>
    <row r="42" spans="16:30" x14ac:dyDescent="0.2">
      <c r="P42" s="12" t="s">
        <v>456</v>
      </c>
      <c r="Q42" s="103">
        <v>42</v>
      </c>
      <c r="R42" s="103">
        <v>580</v>
      </c>
      <c r="S42" s="103">
        <v>2653</v>
      </c>
      <c r="T42" s="103">
        <v>559</v>
      </c>
      <c r="U42" s="103">
        <v>7223</v>
      </c>
      <c r="V42" s="103">
        <v>25141</v>
      </c>
      <c r="X42" s="51" t="s">
        <v>223</v>
      </c>
      <c r="Y42" s="310" t="s">
        <v>1</v>
      </c>
      <c r="Z42" s="311"/>
      <c r="AA42" s="312"/>
      <c r="AB42" s="310" t="s">
        <v>134</v>
      </c>
      <c r="AC42" s="311"/>
      <c r="AD42" s="312"/>
    </row>
    <row r="43" spans="16:30" x14ac:dyDescent="0.2">
      <c r="P43" s="27" t="s">
        <v>498</v>
      </c>
      <c r="Q43" s="104">
        <v>40</v>
      </c>
      <c r="R43" s="12">
        <v>539</v>
      </c>
      <c r="S43" s="12">
        <v>2541</v>
      </c>
      <c r="T43" s="12">
        <v>478</v>
      </c>
      <c r="U43" s="12">
        <v>7895</v>
      </c>
      <c r="V43" s="12">
        <v>23051</v>
      </c>
      <c r="X43" s="100"/>
      <c r="Y43" s="12" t="s">
        <v>129</v>
      </c>
      <c r="Z43" s="12" t="s">
        <v>131</v>
      </c>
      <c r="AA43" s="12" t="s">
        <v>133</v>
      </c>
      <c r="AB43" s="101" t="s">
        <v>206</v>
      </c>
      <c r="AC43" s="101" t="s">
        <v>207</v>
      </c>
      <c r="AD43" s="101" t="s">
        <v>208</v>
      </c>
    </row>
    <row r="44" spans="16:30" x14ac:dyDescent="0.2">
      <c r="P44" s="27" t="s">
        <v>701</v>
      </c>
      <c r="Q44" s="104">
        <v>85</v>
      </c>
      <c r="R44" s="12">
        <v>507</v>
      </c>
      <c r="S44" s="12">
        <v>2548</v>
      </c>
      <c r="T44" s="12">
        <v>1189</v>
      </c>
      <c r="U44" s="12">
        <v>7274</v>
      </c>
      <c r="V44" s="12">
        <v>26829</v>
      </c>
      <c r="X44" s="12" t="s">
        <v>121</v>
      </c>
      <c r="Y44" s="102">
        <v>9</v>
      </c>
      <c r="Z44" s="102">
        <v>102</v>
      </c>
      <c r="AA44" s="102">
        <v>318</v>
      </c>
      <c r="AB44" s="102">
        <v>57</v>
      </c>
      <c r="AC44" s="102">
        <v>1430</v>
      </c>
      <c r="AD44" s="102">
        <v>1297</v>
      </c>
    </row>
    <row r="45" spans="16:30" x14ac:dyDescent="0.2">
      <c r="P45" s="105"/>
      <c r="Q45" s="106"/>
      <c r="R45" s="107"/>
      <c r="S45" s="107"/>
      <c r="T45" s="107"/>
      <c r="U45" s="107"/>
      <c r="V45" s="107"/>
      <c r="X45" s="12" t="s">
        <v>123</v>
      </c>
      <c r="Y45" s="102">
        <v>10</v>
      </c>
      <c r="Z45" s="102">
        <v>98</v>
      </c>
      <c r="AA45" s="102">
        <v>311</v>
      </c>
      <c r="AB45" s="102">
        <v>48</v>
      </c>
      <c r="AC45" s="102">
        <v>1666</v>
      </c>
      <c r="AD45" s="102">
        <v>1404</v>
      </c>
    </row>
    <row r="46" spans="16:30" x14ac:dyDescent="0.2">
      <c r="R46" s="108"/>
      <c r="S46" s="109"/>
      <c r="U46" s="109"/>
      <c r="V46" s="109"/>
      <c r="X46" s="12" t="s">
        <v>124</v>
      </c>
      <c r="Y46" s="102">
        <v>7</v>
      </c>
      <c r="Z46" s="102">
        <v>106</v>
      </c>
      <c r="AA46" s="102">
        <v>333</v>
      </c>
      <c r="AB46" s="102">
        <v>52</v>
      </c>
      <c r="AC46" s="102">
        <v>1617</v>
      </c>
      <c r="AD46" s="102">
        <v>1870</v>
      </c>
    </row>
    <row r="47" spans="16:30" x14ac:dyDescent="0.2">
      <c r="R47" s="108"/>
      <c r="S47" s="109"/>
      <c r="U47" s="109"/>
      <c r="V47" s="109"/>
      <c r="X47" s="12" t="s">
        <v>125</v>
      </c>
      <c r="Y47" s="102">
        <v>8</v>
      </c>
      <c r="Z47" s="102">
        <v>100</v>
      </c>
      <c r="AA47" s="102">
        <v>331</v>
      </c>
      <c r="AB47" s="102">
        <v>33</v>
      </c>
      <c r="AC47" s="102">
        <v>1492</v>
      </c>
      <c r="AD47" s="102">
        <v>1904</v>
      </c>
    </row>
    <row r="48" spans="16:30" x14ac:dyDescent="0.2">
      <c r="R48" s="108"/>
      <c r="S48" s="109"/>
      <c r="U48" s="109"/>
      <c r="V48" s="109"/>
      <c r="X48" s="12" t="s">
        <v>126</v>
      </c>
      <c r="Y48" s="102">
        <v>3</v>
      </c>
      <c r="Z48" s="102">
        <v>90</v>
      </c>
      <c r="AA48" s="102">
        <v>332</v>
      </c>
      <c r="AB48" s="102">
        <v>13</v>
      </c>
      <c r="AC48" s="102">
        <v>1132</v>
      </c>
      <c r="AD48" s="102">
        <v>1679</v>
      </c>
    </row>
    <row r="49" spans="18:30" x14ac:dyDescent="0.2">
      <c r="R49" s="108"/>
      <c r="S49" s="109"/>
      <c r="U49" s="109"/>
      <c r="V49" s="109"/>
      <c r="X49" s="12"/>
      <c r="Y49" s="102"/>
      <c r="Z49" s="102"/>
      <c r="AA49" s="102"/>
      <c r="AB49" s="102"/>
      <c r="AC49" s="102"/>
      <c r="AD49" s="102"/>
    </row>
    <row r="50" spans="18:30" x14ac:dyDescent="0.2">
      <c r="R50" s="108"/>
      <c r="S50" s="109"/>
      <c r="U50" s="109"/>
      <c r="V50" s="109"/>
    </row>
    <row r="51" spans="18:30" x14ac:dyDescent="0.2">
      <c r="R51" s="108"/>
    </row>
  </sheetData>
  <mergeCells count="7">
    <mergeCell ref="Y42:AA42"/>
    <mergeCell ref="AB42:AD42"/>
    <mergeCell ref="D1:G2"/>
    <mergeCell ref="Q33:S33"/>
    <mergeCell ref="T33:V33"/>
    <mergeCell ref="Y33:AA33"/>
    <mergeCell ref="AB33:AD33"/>
  </mergeCells>
  <phoneticPr fontId="2"/>
  <pageMargins left="1.05" right="0.28999999999999998" top="0.78" bottom="0.85" header="0.51181102362204722" footer="0.51181102362204722"/>
  <pageSetup paperSize="9" scale="9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A62"/>
  <sheetViews>
    <sheetView view="pageBreakPreview" topLeftCell="A43" zoomScaleNormal="100" zoomScaleSheetLayoutView="100" workbookViewId="0">
      <selection activeCell="P28" sqref="P28"/>
    </sheetView>
  </sheetViews>
  <sheetFormatPr defaultColWidth="9" defaultRowHeight="13.2" x14ac:dyDescent="0.2"/>
  <cols>
    <col min="1" max="1" width="11.109375" style="2" customWidth="1"/>
    <col min="2" max="9" width="9" style="2"/>
    <col min="10" max="10" width="7.44140625" style="2" customWidth="1"/>
    <col min="11" max="11" width="3" style="2" customWidth="1"/>
    <col min="12" max="12" width="1.6640625" style="2" customWidth="1"/>
    <col min="13" max="13" width="1.109375" style="2" customWidth="1"/>
    <col min="14" max="14" width="0.88671875" style="2" customWidth="1"/>
    <col min="15" max="15" width="3" style="2" customWidth="1"/>
    <col min="16" max="16" width="15" style="2" customWidth="1"/>
    <col min="17" max="20" width="11.109375" style="2" customWidth="1"/>
    <col min="21" max="22" width="10.88671875" style="2" bestFit="1" customWidth="1"/>
    <col min="23" max="23" width="12.77734375" style="2" bestFit="1" customWidth="1"/>
    <col min="24" max="30" width="11.6640625" style="2" customWidth="1"/>
    <col min="31" max="31" width="9.109375" style="2" bestFit="1" customWidth="1"/>
    <col min="32" max="16384" width="9" style="2"/>
  </cols>
  <sheetData>
    <row r="1" spans="2:24" ht="13.5" customHeight="1" x14ac:dyDescent="0.2"/>
    <row r="2" spans="2:24" x14ac:dyDescent="0.2">
      <c r="U2" s="50" t="s">
        <v>222</v>
      </c>
      <c r="V2" s="50" t="s">
        <v>324</v>
      </c>
      <c r="W2" s="51" t="s">
        <v>325</v>
      </c>
      <c r="X2" s="52" t="s">
        <v>212</v>
      </c>
    </row>
    <row r="3" spans="2:24" x14ac:dyDescent="0.2">
      <c r="U3" s="53"/>
      <c r="V3" s="53" t="s">
        <v>127</v>
      </c>
      <c r="W3" s="54" t="s">
        <v>167</v>
      </c>
      <c r="X3" s="55" t="s">
        <v>167</v>
      </c>
    </row>
    <row r="4" spans="2:24" x14ac:dyDescent="0.2">
      <c r="U4" s="56" t="s">
        <v>326</v>
      </c>
      <c r="V4" s="57">
        <v>145</v>
      </c>
      <c r="W4" s="58">
        <v>11948821</v>
      </c>
      <c r="X4" s="59">
        <f t="shared" ref="X4:X12" si="0">W4/10000</f>
        <v>1194.8821</v>
      </c>
    </row>
    <row r="5" spans="2:24" x14ac:dyDescent="0.2">
      <c r="U5" s="56" t="s">
        <v>172</v>
      </c>
      <c r="V5" s="57">
        <v>135</v>
      </c>
      <c r="W5" s="58">
        <v>12081188</v>
      </c>
      <c r="X5" s="59">
        <f t="shared" si="0"/>
        <v>1208.1188</v>
      </c>
    </row>
    <row r="6" spans="2:24" x14ac:dyDescent="0.2">
      <c r="B6" s="2" t="s">
        <v>712</v>
      </c>
      <c r="U6" s="56" t="s">
        <v>209</v>
      </c>
      <c r="V6" s="57">
        <v>150</v>
      </c>
      <c r="W6" s="58">
        <v>11700394</v>
      </c>
      <c r="X6" s="59">
        <f t="shared" si="0"/>
        <v>1170.0393999999999</v>
      </c>
    </row>
    <row r="7" spans="2:24" x14ac:dyDescent="0.2">
      <c r="P7" s="2" t="s">
        <v>166</v>
      </c>
      <c r="U7" s="56" t="s">
        <v>173</v>
      </c>
      <c r="V7" s="57">
        <v>135</v>
      </c>
      <c r="W7" s="58">
        <v>10951017</v>
      </c>
      <c r="X7" s="59">
        <f t="shared" si="0"/>
        <v>1095.1016999999999</v>
      </c>
    </row>
    <row r="8" spans="2:24" x14ac:dyDescent="0.2">
      <c r="P8" s="50"/>
      <c r="Q8" s="50" t="s">
        <v>324</v>
      </c>
      <c r="R8" s="51" t="s">
        <v>325</v>
      </c>
      <c r="S8" s="52" t="s">
        <v>212</v>
      </c>
      <c r="U8" s="56" t="s">
        <v>144</v>
      </c>
      <c r="V8" s="57">
        <v>131</v>
      </c>
      <c r="W8" s="58">
        <v>11015971</v>
      </c>
      <c r="X8" s="59">
        <f t="shared" si="0"/>
        <v>1101.5971</v>
      </c>
    </row>
    <row r="9" spans="2:24" x14ac:dyDescent="0.2">
      <c r="P9" s="53"/>
      <c r="Q9" s="53" t="s">
        <v>127</v>
      </c>
      <c r="R9" s="60" t="s">
        <v>167</v>
      </c>
      <c r="S9" s="61" t="s">
        <v>167</v>
      </c>
      <c r="U9" s="56" t="s">
        <v>136</v>
      </c>
      <c r="V9" s="57">
        <v>127</v>
      </c>
      <c r="W9" s="58">
        <v>11232487</v>
      </c>
      <c r="X9" s="59">
        <f t="shared" si="0"/>
        <v>1123.2487000000001</v>
      </c>
    </row>
    <row r="10" spans="2:24" x14ac:dyDescent="0.2">
      <c r="P10" s="56" t="s">
        <v>445</v>
      </c>
      <c r="Q10" s="57">
        <v>134</v>
      </c>
      <c r="R10" s="58">
        <v>18478420</v>
      </c>
      <c r="S10" s="59">
        <v>1847.8420000000001</v>
      </c>
      <c r="U10" s="56" t="s">
        <v>174</v>
      </c>
      <c r="V10" s="57">
        <v>121</v>
      </c>
      <c r="W10" s="58">
        <v>10459510</v>
      </c>
      <c r="X10" s="59">
        <f t="shared" si="0"/>
        <v>1045.951</v>
      </c>
    </row>
    <row r="11" spans="2:24" x14ac:dyDescent="0.2">
      <c r="P11" s="56" t="s">
        <v>446</v>
      </c>
      <c r="Q11" s="57">
        <v>134</v>
      </c>
      <c r="R11" s="58">
        <v>19711998</v>
      </c>
      <c r="S11" s="59">
        <v>1971.1998000000001</v>
      </c>
      <c r="U11" s="56" t="s">
        <v>210</v>
      </c>
      <c r="V11" s="57">
        <v>129</v>
      </c>
      <c r="W11" s="58">
        <v>9764347</v>
      </c>
      <c r="X11" s="59">
        <f t="shared" si="0"/>
        <v>976.43470000000002</v>
      </c>
    </row>
    <row r="12" spans="2:24" x14ac:dyDescent="0.2">
      <c r="P12" s="56" t="s">
        <v>447</v>
      </c>
      <c r="Q12" s="57">
        <v>125</v>
      </c>
      <c r="R12" s="58">
        <v>15875092</v>
      </c>
      <c r="S12" s="59">
        <v>1587.5092</v>
      </c>
      <c r="U12" s="56" t="s">
        <v>175</v>
      </c>
      <c r="V12" s="57">
        <v>122</v>
      </c>
      <c r="W12" s="58">
        <v>10919039</v>
      </c>
      <c r="X12" s="59">
        <f t="shared" si="0"/>
        <v>1091.9039</v>
      </c>
    </row>
    <row r="13" spans="2:24" x14ac:dyDescent="0.2">
      <c r="P13" s="56" t="s">
        <v>205</v>
      </c>
      <c r="Q13" s="57">
        <v>115</v>
      </c>
      <c r="R13" s="58">
        <v>15793409</v>
      </c>
      <c r="S13" s="59">
        <v>1579.3408999999999</v>
      </c>
      <c r="U13" s="56" t="s">
        <v>165</v>
      </c>
      <c r="V13" s="57">
        <v>126</v>
      </c>
      <c r="W13" s="58">
        <v>11612568</v>
      </c>
      <c r="X13" s="59">
        <f>IF(W13="","",W13/10000)</f>
        <v>1161.2568000000001</v>
      </c>
    </row>
    <row r="14" spans="2:24" x14ac:dyDescent="0.2">
      <c r="P14" s="56" t="s">
        <v>597</v>
      </c>
      <c r="Q14" s="57">
        <v>124</v>
      </c>
      <c r="R14" s="58">
        <v>18493209</v>
      </c>
      <c r="S14" s="59">
        <v>1849</v>
      </c>
      <c r="U14" s="56" t="s">
        <v>211</v>
      </c>
      <c r="V14" s="62">
        <v>115</v>
      </c>
      <c r="W14" s="63">
        <v>13092578</v>
      </c>
      <c r="X14" s="59">
        <f>IF(W14="","",W14/10000)</f>
        <v>1309.2578000000001</v>
      </c>
    </row>
    <row r="15" spans="2:24" x14ac:dyDescent="0.2">
      <c r="P15" s="56" t="s">
        <v>507</v>
      </c>
      <c r="Q15" s="57">
        <v>110</v>
      </c>
      <c r="R15" s="58">
        <v>16788217</v>
      </c>
      <c r="S15" s="59">
        <v>1679</v>
      </c>
      <c r="U15" s="56" t="s">
        <v>327</v>
      </c>
      <c r="V15" s="62">
        <v>118</v>
      </c>
      <c r="W15" s="63">
        <v>14164681</v>
      </c>
      <c r="X15" s="59">
        <f>IF(W15="","",W15/10000)</f>
        <v>1416.4681</v>
      </c>
    </row>
    <row r="16" spans="2:24" x14ac:dyDescent="0.2">
      <c r="P16" s="68" t="s">
        <v>508</v>
      </c>
      <c r="Q16" s="69">
        <v>103</v>
      </c>
      <c r="R16" s="70">
        <v>12679042</v>
      </c>
      <c r="S16" s="71">
        <v>1268</v>
      </c>
      <c r="U16" s="56" t="s">
        <v>328</v>
      </c>
      <c r="V16" s="62">
        <v>115</v>
      </c>
      <c r="W16" s="63">
        <v>15236296</v>
      </c>
      <c r="X16" s="59">
        <f>IF(W16="","",W16/10000)</f>
        <v>1523.6296</v>
      </c>
    </row>
    <row r="17" spans="16:24" x14ac:dyDescent="0.2">
      <c r="P17" s="68" t="s">
        <v>509</v>
      </c>
      <c r="Q17" s="69">
        <v>98</v>
      </c>
      <c r="R17" s="70">
        <v>11729598</v>
      </c>
      <c r="S17" s="71">
        <v>1173</v>
      </c>
      <c r="U17" s="64" t="s">
        <v>329</v>
      </c>
      <c r="V17" s="65">
        <v>105</v>
      </c>
      <c r="W17" s="66">
        <v>11810518</v>
      </c>
      <c r="X17" s="67">
        <f>IF(W17="","",W17/10000)</f>
        <v>1181.0518</v>
      </c>
    </row>
    <row r="18" spans="16:24" x14ac:dyDescent="0.2">
      <c r="P18" s="68" t="s">
        <v>471</v>
      </c>
      <c r="Q18" s="69">
        <v>112</v>
      </c>
      <c r="R18" s="70">
        <v>21758953</v>
      </c>
      <c r="S18" s="71">
        <v>2175</v>
      </c>
    </row>
    <row r="19" spans="16:24" x14ac:dyDescent="0.2">
      <c r="P19" s="68" t="s">
        <v>510</v>
      </c>
      <c r="Q19" s="69">
        <v>95</v>
      </c>
      <c r="R19" s="70">
        <v>21286818</v>
      </c>
      <c r="S19" s="71">
        <v>2129</v>
      </c>
      <c r="U19" s="50" t="s">
        <v>224</v>
      </c>
      <c r="V19" s="50" t="s">
        <v>324</v>
      </c>
      <c r="W19" s="51" t="s">
        <v>325</v>
      </c>
      <c r="X19" s="52" t="s">
        <v>212</v>
      </c>
    </row>
    <row r="20" spans="16:24" x14ac:dyDescent="0.2">
      <c r="P20" s="68" t="s">
        <v>580</v>
      </c>
      <c r="Q20" s="69">
        <v>93</v>
      </c>
      <c r="R20" s="70">
        <v>17705774</v>
      </c>
      <c r="S20" s="71">
        <v>1771</v>
      </c>
      <c r="U20" s="53"/>
      <c r="V20" s="53" t="s">
        <v>127</v>
      </c>
      <c r="W20" s="54" t="s">
        <v>167</v>
      </c>
      <c r="X20" s="55" t="s">
        <v>167</v>
      </c>
    </row>
    <row r="21" spans="16:24" x14ac:dyDescent="0.2">
      <c r="P21" s="68" t="s">
        <v>594</v>
      </c>
      <c r="Q21" s="69">
        <v>89</v>
      </c>
      <c r="R21" s="70">
        <v>25565912</v>
      </c>
      <c r="S21" s="71">
        <v>2557</v>
      </c>
      <c r="U21" s="56" t="s">
        <v>326</v>
      </c>
      <c r="V21" s="57">
        <v>26</v>
      </c>
      <c r="W21" s="58">
        <v>3016103</v>
      </c>
      <c r="X21" s="59">
        <f t="shared" ref="X21:X29" si="1">W21/10000</f>
        <v>301.6103</v>
      </c>
    </row>
    <row r="22" spans="16:24" x14ac:dyDescent="0.2">
      <c r="P22" s="64" t="s">
        <v>596</v>
      </c>
      <c r="Q22" s="72">
        <v>86</v>
      </c>
      <c r="R22" s="73">
        <v>24894085</v>
      </c>
      <c r="S22" s="67">
        <v>2489</v>
      </c>
      <c r="U22" s="56" t="s">
        <v>172</v>
      </c>
      <c r="V22" s="57">
        <v>24</v>
      </c>
      <c r="W22" s="58">
        <v>2846563</v>
      </c>
      <c r="X22" s="59">
        <f t="shared" si="1"/>
        <v>284.65629999999999</v>
      </c>
    </row>
    <row r="23" spans="16:24" x14ac:dyDescent="0.2">
      <c r="P23" s="74" t="s">
        <v>595</v>
      </c>
      <c r="Q23" s="75">
        <v>115</v>
      </c>
      <c r="R23" s="76">
        <v>23417402</v>
      </c>
      <c r="S23" s="77">
        <v>2342</v>
      </c>
      <c r="U23" s="56" t="s">
        <v>209</v>
      </c>
      <c r="V23" s="57">
        <v>29</v>
      </c>
      <c r="W23" s="58">
        <v>2963961</v>
      </c>
      <c r="X23" s="59">
        <f t="shared" si="1"/>
        <v>296.39609999999999</v>
      </c>
    </row>
    <row r="24" spans="16:24" x14ac:dyDescent="0.2">
      <c r="P24" s="74" t="s">
        <v>701</v>
      </c>
      <c r="Q24" s="75">
        <v>115</v>
      </c>
      <c r="R24" s="76">
        <v>23466514</v>
      </c>
      <c r="S24" s="77">
        <v>2347</v>
      </c>
      <c r="U24" s="56" t="s">
        <v>173</v>
      </c>
      <c r="V24" s="57">
        <v>26</v>
      </c>
      <c r="W24" s="58">
        <v>2718614</v>
      </c>
      <c r="X24" s="59">
        <f t="shared" si="1"/>
        <v>271.8614</v>
      </c>
    </row>
    <row r="25" spans="16:24" x14ac:dyDescent="0.2">
      <c r="P25" s="74" t="s">
        <v>749</v>
      </c>
      <c r="Q25" s="75">
        <v>114</v>
      </c>
      <c r="R25" s="76">
        <v>24917347</v>
      </c>
      <c r="S25" s="77">
        <v>2491</v>
      </c>
      <c r="U25" s="56" t="s">
        <v>144</v>
      </c>
      <c r="V25" s="57">
        <v>24</v>
      </c>
      <c r="W25" s="58">
        <v>2718614</v>
      </c>
      <c r="X25" s="59">
        <f t="shared" si="1"/>
        <v>271.8614</v>
      </c>
    </row>
    <row r="26" spans="16:24" x14ac:dyDescent="0.2">
      <c r="P26" s="74" t="s">
        <v>750</v>
      </c>
      <c r="Q26" s="75">
        <v>114</v>
      </c>
      <c r="R26" s="76">
        <v>26341506</v>
      </c>
      <c r="S26" s="77">
        <v>2634</v>
      </c>
      <c r="U26" s="56" t="s">
        <v>136</v>
      </c>
      <c r="V26" s="57">
        <v>21</v>
      </c>
      <c r="W26" s="58">
        <v>2980025</v>
      </c>
      <c r="X26" s="59">
        <f t="shared" si="1"/>
        <v>298.0025</v>
      </c>
    </row>
    <row r="27" spans="16:24" x14ac:dyDescent="0.2">
      <c r="P27" s="74"/>
      <c r="Q27" s="75"/>
      <c r="R27" s="76"/>
      <c r="S27" s="77"/>
      <c r="U27" s="56" t="s">
        <v>174</v>
      </c>
      <c r="V27" s="57">
        <v>18</v>
      </c>
      <c r="W27" s="58">
        <v>3222530</v>
      </c>
      <c r="X27" s="59">
        <f t="shared" si="1"/>
        <v>322.25299999999999</v>
      </c>
    </row>
    <row r="28" spans="16:24" x14ac:dyDescent="0.2">
      <c r="P28" s="74"/>
      <c r="Q28" s="75"/>
      <c r="R28" s="76"/>
      <c r="S28" s="77"/>
      <c r="U28" s="56" t="s">
        <v>210</v>
      </c>
      <c r="V28" s="57">
        <v>21</v>
      </c>
      <c r="W28" s="58">
        <v>3105705</v>
      </c>
      <c r="X28" s="59">
        <f t="shared" si="1"/>
        <v>310.57049999999998</v>
      </c>
    </row>
    <row r="29" spans="16:24" x14ac:dyDescent="0.2">
      <c r="U29" s="56" t="s">
        <v>175</v>
      </c>
      <c r="V29" s="57">
        <v>19</v>
      </c>
      <c r="W29" s="58">
        <v>3033795</v>
      </c>
      <c r="X29" s="59">
        <f t="shared" si="1"/>
        <v>303.37950000000001</v>
      </c>
    </row>
    <row r="30" spans="16:24" x14ac:dyDescent="0.2">
      <c r="U30" s="56" t="s">
        <v>165</v>
      </c>
      <c r="V30" s="57">
        <v>19</v>
      </c>
      <c r="W30" s="58">
        <v>3014698</v>
      </c>
      <c r="X30" s="59">
        <f>IF(W30="","",W30/10000)</f>
        <v>301.46980000000002</v>
      </c>
    </row>
    <row r="31" spans="16:24" x14ac:dyDescent="0.2">
      <c r="U31" s="56" t="s">
        <v>211</v>
      </c>
      <c r="V31" s="62">
        <v>21</v>
      </c>
      <c r="W31" s="78">
        <v>3518818</v>
      </c>
      <c r="X31" s="59">
        <f>IF(W31="","",W31/10000)</f>
        <v>351.8818</v>
      </c>
    </row>
    <row r="32" spans="16:24" x14ac:dyDescent="0.2">
      <c r="U32" s="56" t="s">
        <v>327</v>
      </c>
      <c r="V32" s="62">
        <v>19</v>
      </c>
      <c r="W32" s="78">
        <v>4313739</v>
      </c>
      <c r="X32" s="59">
        <f>IF(W32="","",W32/10000)</f>
        <v>431.37389999999999</v>
      </c>
    </row>
    <row r="33" spans="16:27" x14ac:dyDescent="0.2">
      <c r="U33" s="56" t="s">
        <v>328</v>
      </c>
      <c r="V33" s="62">
        <v>20</v>
      </c>
      <c r="W33" s="78">
        <v>4475702</v>
      </c>
      <c r="X33" s="59">
        <f>IF(W33="","",W33/10000)</f>
        <v>447.5702</v>
      </c>
    </row>
    <row r="34" spans="16:27" x14ac:dyDescent="0.2">
      <c r="U34" s="64" t="s">
        <v>329</v>
      </c>
      <c r="V34" s="65">
        <v>20</v>
      </c>
      <c r="W34" s="79">
        <v>4064574</v>
      </c>
      <c r="X34" s="67">
        <f>IF(W34="","",W34/10000)</f>
        <v>406.45740000000001</v>
      </c>
    </row>
    <row r="35" spans="16:27" x14ac:dyDescent="0.2">
      <c r="Q35" s="26"/>
      <c r="R35" s="26"/>
      <c r="S35" s="26"/>
    </row>
    <row r="37" spans="16:27" x14ac:dyDescent="0.2">
      <c r="P37" s="46" t="s">
        <v>11</v>
      </c>
      <c r="Q37" s="21" t="s">
        <v>3</v>
      </c>
      <c r="R37" s="21" t="s">
        <v>4</v>
      </c>
      <c r="S37" s="21" t="s">
        <v>5</v>
      </c>
      <c r="T37" s="21" t="s">
        <v>10</v>
      </c>
      <c r="U37" s="21" t="s">
        <v>6</v>
      </c>
      <c r="V37" s="21" t="s">
        <v>7</v>
      </c>
      <c r="W37" s="21" t="s">
        <v>8</v>
      </c>
      <c r="X37" s="21" t="s">
        <v>9</v>
      </c>
      <c r="Y37" s="21" t="s">
        <v>226</v>
      </c>
      <c r="Z37" s="21" t="s">
        <v>433</v>
      </c>
    </row>
    <row r="38" spans="16:27" x14ac:dyDescent="0.2">
      <c r="P38" s="27" t="s">
        <v>1</v>
      </c>
      <c r="Q38" s="80">
        <v>13</v>
      </c>
      <c r="R38" s="81">
        <v>1</v>
      </c>
      <c r="S38" s="81">
        <v>5</v>
      </c>
      <c r="T38" s="81">
        <v>15</v>
      </c>
      <c r="U38" s="81">
        <v>8</v>
      </c>
      <c r="V38" s="81">
        <v>14</v>
      </c>
      <c r="W38" s="81">
        <v>5</v>
      </c>
      <c r="X38" s="81">
        <v>10</v>
      </c>
      <c r="Y38" s="81">
        <v>9</v>
      </c>
      <c r="Z38" s="82">
        <v>6</v>
      </c>
      <c r="AA38" s="26"/>
    </row>
    <row r="39" spans="16:27" x14ac:dyDescent="0.2">
      <c r="P39" s="27" t="s">
        <v>436</v>
      </c>
      <c r="Q39" s="83">
        <v>725866</v>
      </c>
      <c r="R39" s="84" t="s">
        <v>710</v>
      </c>
      <c r="S39" s="84">
        <v>2938736</v>
      </c>
      <c r="T39" s="84">
        <v>3007537</v>
      </c>
      <c r="U39" s="84">
        <v>129314</v>
      </c>
      <c r="V39" s="84">
        <v>2184194</v>
      </c>
      <c r="W39" s="84" t="s">
        <v>710</v>
      </c>
      <c r="X39" s="85">
        <v>9781089</v>
      </c>
      <c r="Y39" s="85">
        <v>386573</v>
      </c>
      <c r="Z39" s="86">
        <v>5697102</v>
      </c>
      <c r="AA39" s="87">
        <f>SUM(Q39:Z39)</f>
        <v>24850411</v>
      </c>
    </row>
    <row r="40" spans="16:27" x14ac:dyDescent="0.2">
      <c r="T40" s="26"/>
      <c r="U40" s="26"/>
      <c r="V40" s="26"/>
      <c r="W40" s="26"/>
      <c r="X40" s="26"/>
      <c r="Y40" s="26"/>
      <c r="Z40" s="26"/>
      <c r="AA40" s="26"/>
    </row>
    <row r="58" spans="16:16" x14ac:dyDescent="0.2">
      <c r="P58" s="33"/>
    </row>
    <row r="59" spans="16:16" x14ac:dyDescent="0.2">
      <c r="P59" s="33"/>
    </row>
    <row r="61" spans="16:16" ht="12" customHeight="1" x14ac:dyDescent="0.2"/>
    <row r="62" spans="16:16" ht="12" customHeight="1" x14ac:dyDescent="0.2"/>
  </sheetData>
  <phoneticPr fontId="2"/>
  <pageMargins left="0.9055118110236221" right="0.6692913385826772" top="0.78740157480314965" bottom="0.86614173228346458" header="0.51181102362204722" footer="0.51181102362204722"/>
  <pageSetup paperSize="9" scale="9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B60"/>
  <sheetViews>
    <sheetView view="pageBreakPreview" topLeftCell="A24" zoomScaleNormal="100" zoomScaleSheetLayoutView="100" workbookViewId="0">
      <selection activeCell="L29" sqref="L29"/>
    </sheetView>
  </sheetViews>
  <sheetFormatPr defaultColWidth="9" defaultRowHeight="13.2" x14ac:dyDescent="0.2"/>
  <cols>
    <col min="1" max="1" width="11.109375" style="2" customWidth="1"/>
    <col min="2" max="10" width="9" style="2"/>
    <col min="11" max="11" width="3" style="2" customWidth="1"/>
    <col min="12" max="12" width="1.6640625" style="2" customWidth="1"/>
    <col min="13" max="13" width="1.109375" style="2" customWidth="1"/>
    <col min="14" max="14" width="0.88671875" style="2" customWidth="1"/>
    <col min="15" max="15" width="3" style="2" customWidth="1"/>
    <col min="16" max="16" width="15" style="2" customWidth="1"/>
    <col min="17" max="20" width="11.109375" style="2" customWidth="1"/>
    <col min="21" max="23" width="10.6640625" style="2" bestFit="1" customWidth="1"/>
    <col min="24" max="30" width="11.6640625" style="2" customWidth="1"/>
    <col min="31" max="31" width="9.109375" style="2" bestFit="1" customWidth="1"/>
    <col min="32" max="16384" width="9" style="2"/>
  </cols>
  <sheetData>
    <row r="1" spans="2:22" ht="21" customHeight="1" x14ac:dyDescent="0.2"/>
    <row r="6" spans="2:22" x14ac:dyDescent="0.2">
      <c r="B6" s="2" t="s">
        <v>712</v>
      </c>
      <c r="P6" s="2" t="s">
        <v>176</v>
      </c>
    </row>
    <row r="7" spans="2:22" x14ac:dyDescent="0.2">
      <c r="P7" s="34"/>
      <c r="Q7" s="35" t="s">
        <v>610</v>
      </c>
      <c r="R7" s="36" t="s">
        <v>435</v>
      </c>
      <c r="T7" s="37" t="s">
        <v>222</v>
      </c>
      <c r="U7" s="9" t="s">
        <v>177</v>
      </c>
      <c r="V7" s="8" t="s">
        <v>178</v>
      </c>
    </row>
    <row r="8" spans="2:22" x14ac:dyDescent="0.2">
      <c r="P8" s="12" t="s">
        <v>160</v>
      </c>
      <c r="Q8" s="38">
        <f t="shared" ref="Q8:R15" si="0">U9+U20</f>
        <v>4739</v>
      </c>
      <c r="R8" s="38">
        <f t="shared" si="0"/>
        <v>5195</v>
      </c>
      <c r="T8" s="12" t="s">
        <v>159</v>
      </c>
      <c r="U8" s="38">
        <v>3779</v>
      </c>
      <c r="V8" s="38">
        <v>4468</v>
      </c>
    </row>
    <row r="9" spans="2:22" x14ac:dyDescent="0.2">
      <c r="P9" s="12" t="s">
        <v>140</v>
      </c>
      <c r="Q9" s="38">
        <f t="shared" si="0"/>
        <v>4613</v>
      </c>
      <c r="R9" s="38">
        <f t="shared" si="0"/>
        <v>4806</v>
      </c>
      <c r="T9" s="12" t="s">
        <v>160</v>
      </c>
      <c r="U9" s="38">
        <v>3529</v>
      </c>
      <c r="V9" s="38">
        <v>4109</v>
      </c>
    </row>
    <row r="10" spans="2:22" x14ac:dyDescent="0.2">
      <c r="P10" s="12" t="s">
        <v>141</v>
      </c>
      <c r="Q10" s="38">
        <f t="shared" si="0"/>
        <v>4570</v>
      </c>
      <c r="R10" s="38">
        <f t="shared" si="0"/>
        <v>4587</v>
      </c>
      <c r="T10" s="12" t="s">
        <v>140</v>
      </c>
      <c r="U10" s="38">
        <v>3403</v>
      </c>
      <c r="V10" s="38">
        <v>3768</v>
      </c>
    </row>
    <row r="11" spans="2:22" x14ac:dyDescent="0.2">
      <c r="P11" s="12" t="s">
        <v>179</v>
      </c>
      <c r="Q11" s="38">
        <f t="shared" si="0"/>
        <v>4351</v>
      </c>
      <c r="R11" s="38">
        <f t="shared" si="0"/>
        <v>3464</v>
      </c>
      <c r="T11" s="12" t="s">
        <v>141</v>
      </c>
      <c r="U11" s="38">
        <v>3393</v>
      </c>
      <c r="V11" s="38">
        <v>3624</v>
      </c>
    </row>
    <row r="12" spans="2:22" x14ac:dyDescent="0.2">
      <c r="P12" s="12" t="s">
        <v>180</v>
      </c>
      <c r="Q12" s="38">
        <f t="shared" si="0"/>
        <v>4314</v>
      </c>
      <c r="R12" s="38">
        <f t="shared" si="0"/>
        <v>3120</v>
      </c>
      <c r="T12" s="12" t="s">
        <v>179</v>
      </c>
      <c r="U12" s="38">
        <v>3239</v>
      </c>
      <c r="V12" s="38">
        <v>2700</v>
      </c>
    </row>
    <row r="13" spans="2:22" x14ac:dyDescent="0.2">
      <c r="P13" s="12" t="s">
        <v>144</v>
      </c>
      <c r="Q13" s="38">
        <f t="shared" si="0"/>
        <v>4218</v>
      </c>
      <c r="R13" s="38">
        <f t="shared" si="0"/>
        <v>2823</v>
      </c>
      <c r="T13" s="12" t="s">
        <v>180</v>
      </c>
      <c r="U13" s="38">
        <v>3191</v>
      </c>
      <c r="V13" s="38">
        <v>2415</v>
      </c>
    </row>
    <row r="14" spans="2:22" x14ac:dyDescent="0.2">
      <c r="P14" s="12" t="s">
        <v>213</v>
      </c>
      <c r="Q14" s="39">
        <f t="shared" si="0"/>
        <v>4016</v>
      </c>
      <c r="R14" s="39">
        <f t="shared" si="0"/>
        <v>2308</v>
      </c>
      <c r="T14" s="12" t="s">
        <v>144</v>
      </c>
      <c r="U14" s="38">
        <v>3143</v>
      </c>
      <c r="V14" s="38">
        <v>2178</v>
      </c>
    </row>
    <row r="15" spans="2:22" x14ac:dyDescent="0.2">
      <c r="P15" s="27" t="s">
        <v>434</v>
      </c>
      <c r="Q15" s="22">
        <f t="shared" si="0"/>
        <v>3553</v>
      </c>
      <c r="R15" s="22">
        <f t="shared" si="0"/>
        <v>1810</v>
      </c>
      <c r="T15" s="12" t="s">
        <v>213</v>
      </c>
      <c r="U15" s="39">
        <v>3090</v>
      </c>
      <c r="V15" s="39">
        <v>1806</v>
      </c>
    </row>
    <row r="16" spans="2:22" x14ac:dyDescent="0.2">
      <c r="P16" s="27" t="s">
        <v>457</v>
      </c>
      <c r="Q16" s="22">
        <v>2940</v>
      </c>
      <c r="R16" s="22">
        <v>1355</v>
      </c>
      <c r="T16" s="12" t="s">
        <v>434</v>
      </c>
      <c r="U16" s="39">
        <v>2828</v>
      </c>
      <c r="V16" s="39">
        <v>1463</v>
      </c>
    </row>
    <row r="17" spans="15:28" x14ac:dyDescent="0.2">
      <c r="P17" s="27" t="s">
        <v>598</v>
      </c>
      <c r="Q17" s="22">
        <v>2326</v>
      </c>
      <c r="R17" s="22">
        <v>897</v>
      </c>
    </row>
    <row r="18" spans="15:28" x14ac:dyDescent="0.2">
      <c r="T18" s="12" t="s">
        <v>223</v>
      </c>
      <c r="U18" s="9" t="s">
        <v>177</v>
      </c>
      <c r="V18" s="8" t="s">
        <v>178</v>
      </c>
    </row>
    <row r="19" spans="15:28" x14ac:dyDescent="0.2">
      <c r="T19" s="12" t="s">
        <v>159</v>
      </c>
      <c r="U19" s="40">
        <v>1263</v>
      </c>
      <c r="V19" s="40">
        <v>1142</v>
      </c>
    </row>
    <row r="20" spans="15:28" x14ac:dyDescent="0.2">
      <c r="T20" s="12" t="s">
        <v>160</v>
      </c>
      <c r="U20" s="40">
        <v>1210</v>
      </c>
      <c r="V20" s="40">
        <v>1086</v>
      </c>
    </row>
    <row r="21" spans="15:28" x14ac:dyDescent="0.2">
      <c r="T21" s="12" t="s">
        <v>140</v>
      </c>
      <c r="U21" s="40">
        <v>1210</v>
      </c>
      <c r="V21" s="40">
        <v>1038</v>
      </c>
    </row>
    <row r="22" spans="15:28" x14ac:dyDescent="0.2">
      <c r="T22" s="12" t="s">
        <v>141</v>
      </c>
      <c r="U22" s="40">
        <v>1177</v>
      </c>
      <c r="V22" s="40">
        <v>963</v>
      </c>
    </row>
    <row r="23" spans="15:28" x14ac:dyDescent="0.2">
      <c r="T23" s="12" t="s">
        <v>179</v>
      </c>
      <c r="U23" s="40">
        <v>1112</v>
      </c>
      <c r="V23" s="40">
        <v>764</v>
      </c>
    </row>
    <row r="24" spans="15:28" x14ac:dyDescent="0.2">
      <c r="T24" s="12" t="s">
        <v>180</v>
      </c>
      <c r="U24" s="40">
        <v>1123</v>
      </c>
      <c r="V24" s="40">
        <v>705</v>
      </c>
    </row>
    <row r="25" spans="15:28" x14ac:dyDescent="0.2">
      <c r="T25" s="12" t="s">
        <v>144</v>
      </c>
      <c r="U25" s="40">
        <v>1075</v>
      </c>
      <c r="V25" s="40">
        <v>645</v>
      </c>
    </row>
    <row r="26" spans="15:28" x14ac:dyDescent="0.2">
      <c r="T26" s="12" t="s">
        <v>213</v>
      </c>
      <c r="U26" s="39">
        <v>926</v>
      </c>
      <c r="V26" s="39">
        <v>502</v>
      </c>
    </row>
    <row r="27" spans="15:28" x14ac:dyDescent="0.2">
      <c r="T27" s="12" t="s">
        <v>434</v>
      </c>
      <c r="U27" s="39">
        <v>725</v>
      </c>
      <c r="V27" s="39">
        <v>347</v>
      </c>
    </row>
    <row r="29" spans="15:28" x14ac:dyDescent="0.2">
      <c r="P29" s="41"/>
      <c r="Q29" s="42"/>
      <c r="R29" s="43"/>
    </row>
    <row r="30" spans="15:28" x14ac:dyDescent="0.2">
      <c r="P30" s="44"/>
      <c r="Q30" s="45"/>
      <c r="R30" s="45"/>
    </row>
    <row r="31" spans="15:28" x14ac:dyDescent="0.2">
      <c r="P31" s="46" t="s">
        <v>181</v>
      </c>
      <c r="Q31" s="21" t="s">
        <v>182</v>
      </c>
      <c r="R31" s="47" t="s">
        <v>183</v>
      </c>
      <c r="S31" s="47" t="s">
        <v>184</v>
      </c>
      <c r="T31" s="21" t="s">
        <v>185</v>
      </c>
      <c r="U31" s="21" t="s">
        <v>186</v>
      </c>
      <c r="V31" s="21" t="s">
        <v>187</v>
      </c>
      <c r="W31" s="21" t="s">
        <v>188</v>
      </c>
      <c r="X31" s="21" t="s">
        <v>189</v>
      </c>
      <c r="Y31" s="21" t="s">
        <v>190</v>
      </c>
      <c r="Z31" s="21" t="s">
        <v>226</v>
      </c>
      <c r="AA31" s="21" t="s">
        <v>433</v>
      </c>
      <c r="AB31" s="48" t="s">
        <v>218</v>
      </c>
    </row>
    <row r="32" spans="15:28" x14ac:dyDescent="0.2">
      <c r="O32" s="2" t="s">
        <v>191</v>
      </c>
      <c r="P32" s="27" t="s">
        <v>602</v>
      </c>
      <c r="Q32" s="49">
        <v>143</v>
      </c>
      <c r="R32" s="49">
        <v>157</v>
      </c>
      <c r="S32" s="49">
        <v>314</v>
      </c>
      <c r="T32" s="49">
        <v>360</v>
      </c>
      <c r="U32" s="49">
        <v>206</v>
      </c>
      <c r="V32" s="49">
        <v>180</v>
      </c>
      <c r="W32" s="49">
        <v>163</v>
      </c>
      <c r="X32" s="49">
        <v>244</v>
      </c>
      <c r="Y32" s="49">
        <v>58</v>
      </c>
      <c r="Z32" s="49">
        <v>440</v>
      </c>
      <c r="AA32" s="49">
        <v>60</v>
      </c>
      <c r="AB32" s="2">
        <f>SUM(Q32:AA32)</f>
        <v>2325</v>
      </c>
    </row>
    <row r="33" spans="15:28" x14ac:dyDescent="0.2">
      <c r="O33" s="2" t="s">
        <v>330</v>
      </c>
      <c r="P33" s="27" t="s">
        <v>178</v>
      </c>
      <c r="Q33" s="49">
        <v>63</v>
      </c>
      <c r="R33" s="49">
        <v>75</v>
      </c>
      <c r="S33" s="49">
        <v>38</v>
      </c>
      <c r="T33" s="49">
        <v>144</v>
      </c>
      <c r="U33" s="49">
        <v>98</v>
      </c>
      <c r="V33" s="49">
        <v>93</v>
      </c>
      <c r="W33" s="49">
        <v>85</v>
      </c>
      <c r="X33" s="49">
        <v>81</v>
      </c>
      <c r="Y33" s="49">
        <v>36</v>
      </c>
      <c r="Z33" s="49">
        <v>157</v>
      </c>
      <c r="AA33" s="49">
        <v>34</v>
      </c>
      <c r="AB33" s="2">
        <f>SUM(Q33:AA33)</f>
        <v>904</v>
      </c>
    </row>
    <row r="60" spans="2:5" x14ac:dyDescent="0.2">
      <c r="B60" s="330"/>
      <c r="C60" s="330"/>
      <c r="D60" s="330"/>
      <c r="E60" s="330"/>
    </row>
  </sheetData>
  <mergeCells count="1">
    <mergeCell ref="B60:E60"/>
  </mergeCells>
  <phoneticPr fontId="2"/>
  <pageMargins left="1.05" right="0.28999999999999998" top="0.78" bottom="0.85" header="0.51181102362204722" footer="0.51181102362204722"/>
  <pageSetup paperSize="9" scale="95"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4:AB79"/>
  <sheetViews>
    <sheetView view="pageBreakPreview" topLeftCell="A22" zoomScale="90" zoomScaleNormal="100" zoomScaleSheetLayoutView="90" workbookViewId="0">
      <selection activeCell="Z56" sqref="Z56"/>
    </sheetView>
  </sheetViews>
  <sheetFormatPr defaultColWidth="9" defaultRowHeight="13.2" x14ac:dyDescent="0.2"/>
  <cols>
    <col min="1" max="1" width="11.109375" style="2" customWidth="1"/>
    <col min="2" max="10" width="9" style="2"/>
    <col min="11" max="11" width="3" style="2" customWidth="1"/>
    <col min="12" max="12" width="1.6640625" style="2" customWidth="1"/>
    <col min="13" max="13" width="1.109375" style="2" customWidth="1"/>
    <col min="14" max="14" width="0.88671875" style="2" customWidth="1"/>
    <col min="15" max="15" width="3" style="2" customWidth="1"/>
    <col min="16" max="16" width="15" style="2" customWidth="1"/>
    <col min="17" max="20" width="11.109375" style="2" customWidth="1"/>
    <col min="21" max="23" width="10.6640625" style="2" bestFit="1" customWidth="1"/>
    <col min="24" max="30" width="11.6640625" style="2" customWidth="1"/>
    <col min="31" max="31" width="9.109375" style="2" bestFit="1" customWidth="1"/>
    <col min="32" max="16384" width="9" style="2"/>
  </cols>
  <sheetData>
    <row r="4" spans="2:24" x14ac:dyDescent="0.2">
      <c r="P4" s="2" t="s">
        <v>216</v>
      </c>
    </row>
    <row r="5" spans="2:24" x14ac:dyDescent="0.2">
      <c r="P5" s="8"/>
      <c r="Q5" s="8" t="s">
        <v>127</v>
      </c>
      <c r="R5" s="8" t="s">
        <v>135</v>
      </c>
      <c r="S5" s="9" t="s">
        <v>168</v>
      </c>
      <c r="U5" s="10" t="s">
        <v>222</v>
      </c>
      <c r="V5" s="8" t="s">
        <v>127</v>
      </c>
      <c r="W5" s="8" t="s">
        <v>135</v>
      </c>
      <c r="X5" s="11" t="s">
        <v>168</v>
      </c>
    </row>
    <row r="6" spans="2:24" x14ac:dyDescent="0.2">
      <c r="B6" s="2" t="s">
        <v>712</v>
      </c>
      <c r="K6" s="330" t="s">
        <v>613</v>
      </c>
      <c r="L6" s="330"/>
      <c r="M6" s="330"/>
      <c r="N6" s="330"/>
      <c r="O6" s="331"/>
      <c r="P6" s="12" t="s">
        <v>141</v>
      </c>
      <c r="Q6" s="13">
        <v>1141</v>
      </c>
      <c r="R6" s="13">
        <v>5135</v>
      </c>
      <c r="S6" s="14">
        <v>120424960000</v>
      </c>
      <c r="U6" s="12" t="s">
        <v>169</v>
      </c>
      <c r="V6" s="15">
        <v>1064</v>
      </c>
      <c r="W6" s="15">
        <v>4696</v>
      </c>
      <c r="X6" s="16">
        <v>110878230000</v>
      </c>
    </row>
    <row r="7" spans="2:24" x14ac:dyDescent="0.2">
      <c r="K7" s="330" t="s">
        <v>613</v>
      </c>
      <c r="L7" s="330"/>
      <c r="M7" s="330"/>
      <c r="N7" s="330"/>
      <c r="O7" s="331"/>
      <c r="P7" s="12" t="s">
        <v>170</v>
      </c>
      <c r="Q7" s="13">
        <v>1199</v>
      </c>
      <c r="R7" s="13">
        <v>6260</v>
      </c>
      <c r="S7" s="14">
        <v>155322880000</v>
      </c>
      <c r="U7" s="12" t="s">
        <v>141</v>
      </c>
      <c r="V7" s="17">
        <v>989</v>
      </c>
      <c r="W7" s="15">
        <v>4669</v>
      </c>
      <c r="X7" s="16">
        <v>113576700000</v>
      </c>
    </row>
    <row r="8" spans="2:24" x14ac:dyDescent="0.2">
      <c r="K8" s="330" t="s">
        <v>613</v>
      </c>
      <c r="L8" s="330"/>
      <c r="M8" s="330"/>
      <c r="N8" s="330"/>
      <c r="O8" s="331"/>
      <c r="P8" s="12" t="s">
        <v>122</v>
      </c>
      <c r="Q8" s="13">
        <v>1264</v>
      </c>
      <c r="R8" s="13">
        <v>7079</v>
      </c>
      <c r="S8" s="14">
        <v>183782080000</v>
      </c>
      <c r="U8" s="12" t="s">
        <v>170</v>
      </c>
      <c r="V8" s="15">
        <v>1053</v>
      </c>
      <c r="W8" s="15">
        <v>5755</v>
      </c>
      <c r="X8" s="16">
        <v>147511050000</v>
      </c>
    </row>
    <row r="9" spans="2:24" x14ac:dyDescent="0.2">
      <c r="K9" s="330" t="s">
        <v>613</v>
      </c>
      <c r="L9" s="330"/>
      <c r="M9" s="330"/>
      <c r="N9" s="330"/>
      <c r="O9" s="331"/>
      <c r="P9" s="12" t="s">
        <v>171</v>
      </c>
      <c r="Q9" s="13">
        <v>1176</v>
      </c>
      <c r="R9" s="13">
        <v>6689</v>
      </c>
      <c r="S9" s="14">
        <v>184866780000</v>
      </c>
      <c r="U9" s="12" t="s">
        <v>122</v>
      </c>
      <c r="V9" s="15">
        <v>1110</v>
      </c>
      <c r="W9" s="15">
        <v>6534</v>
      </c>
      <c r="X9" s="16">
        <v>174407610000</v>
      </c>
    </row>
    <row r="10" spans="2:24" x14ac:dyDescent="0.2">
      <c r="K10" s="330" t="s">
        <v>613</v>
      </c>
      <c r="L10" s="330"/>
      <c r="M10" s="330"/>
      <c r="N10" s="330"/>
      <c r="O10" s="331"/>
      <c r="P10" s="12" t="s">
        <v>172</v>
      </c>
      <c r="Q10" s="13">
        <v>1030</v>
      </c>
      <c r="R10" s="13">
        <v>6171</v>
      </c>
      <c r="S10" s="14">
        <v>183532330000</v>
      </c>
      <c r="U10" s="12" t="s">
        <v>171</v>
      </c>
      <c r="V10" s="15">
        <v>1024</v>
      </c>
      <c r="W10" s="15">
        <v>6118</v>
      </c>
      <c r="X10" s="16">
        <v>175543750000</v>
      </c>
    </row>
    <row r="11" spans="2:24" x14ac:dyDescent="0.2">
      <c r="K11" s="332" t="s">
        <v>614</v>
      </c>
      <c r="L11" s="332"/>
      <c r="M11" s="332"/>
      <c r="N11" s="332"/>
      <c r="O11" s="333"/>
      <c r="P11" s="12" t="s">
        <v>173</v>
      </c>
      <c r="Q11" s="13">
        <v>1105</v>
      </c>
      <c r="R11" s="13">
        <v>7628</v>
      </c>
      <c r="S11" s="14">
        <v>211653760000</v>
      </c>
      <c r="U11" s="12" t="s">
        <v>172</v>
      </c>
      <c r="V11" s="17">
        <v>894</v>
      </c>
      <c r="W11" s="15">
        <v>5617</v>
      </c>
      <c r="X11" s="16">
        <v>173334840000</v>
      </c>
    </row>
    <row r="12" spans="2:24" x14ac:dyDescent="0.2">
      <c r="K12" s="330" t="s">
        <v>613</v>
      </c>
      <c r="L12" s="330"/>
      <c r="M12" s="330"/>
      <c r="N12" s="330"/>
      <c r="O12" s="331"/>
      <c r="P12" s="12" t="s">
        <v>174</v>
      </c>
      <c r="Q12" s="13">
        <v>1072</v>
      </c>
      <c r="R12" s="13">
        <v>7768</v>
      </c>
      <c r="S12" s="14">
        <v>196624390000</v>
      </c>
      <c r="U12" s="12" t="s">
        <v>173</v>
      </c>
      <c r="V12" s="17">
        <v>966</v>
      </c>
      <c r="W12" s="15">
        <v>6972</v>
      </c>
      <c r="X12" s="16">
        <v>200749500000</v>
      </c>
    </row>
    <row r="13" spans="2:24" x14ac:dyDescent="0.2">
      <c r="K13" s="332" t="s">
        <v>614</v>
      </c>
      <c r="L13" s="332"/>
      <c r="M13" s="332"/>
      <c r="N13" s="332"/>
      <c r="O13" s="333"/>
      <c r="P13" s="12" t="s">
        <v>175</v>
      </c>
      <c r="Q13" s="13">
        <v>1031</v>
      </c>
      <c r="R13" s="13">
        <v>7627</v>
      </c>
      <c r="S13" s="14">
        <v>180733990000</v>
      </c>
      <c r="U13" s="12" t="s">
        <v>174</v>
      </c>
      <c r="V13" s="17">
        <v>941</v>
      </c>
      <c r="W13" s="15">
        <v>7087</v>
      </c>
      <c r="X13" s="16">
        <v>185758900000</v>
      </c>
    </row>
    <row r="14" spans="2:24" x14ac:dyDescent="0.2">
      <c r="K14" s="330" t="s">
        <v>613</v>
      </c>
      <c r="L14" s="330"/>
      <c r="M14" s="330"/>
      <c r="N14" s="330"/>
      <c r="O14" s="331"/>
      <c r="P14" s="12" t="s">
        <v>445</v>
      </c>
      <c r="Q14" s="13">
        <v>990</v>
      </c>
      <c r="R14" s="13">
        <v>7641</v>
      </c>
      <c r="S14" s="14">
        <v>179029510000</v>
      </c>
      <c r="U14" s="12" t="s">
        <v>175</v>
      </c>
      <c r="V14" s="17">
        <v>900</v>
      </c>
      <c r="W14" s="15">
        <v>6940</v>
      </c>
      <c r="X14" s="16">
        <v>167434260000</v>
      </c>
    </row>
    <row r="15" spans="2:24" x14ac:dyDescent="0.2">
      <c r="K15" s="330" t="s">
        <v>615</v>
      </c>
      <c r="L15" s="330"/>
      <c r="M15" s="330"/>
      <c r="N15" s="330"/>
      <c r="O15" s="331"/>
      <c r="P15" s="12" t="s">
        <v>612</v>
      </c>
      <c r="Q15" s="13">
        <v>739</v>
      </c>
      <c r="R15" s="13">
        <v>6193</v>
      </c>
      <c r="S15" s="14">
        <v>142662000000</v>
      </c>
      <c r="U15" s="12" t="s">
        <v>327</v>
      </c>
      <c r="V15" s="17">
        <v>870</v>
      </c>
      <c r="W15" s="15">
        <v>6949</v>
      </c>
      <c r="X15" s="16">
        <v>165097150000</v>
      </c>
    </row>
    <row r="16" spans="2:24" x14ac:dyDescent="0.2">
      <c r="K16" s="330" t="s">
        <v>613</v>
      </c>
      <c r="L16" s="330"/>
      <c r="M16" s="330"/>
      <c r="N16" s="330"/>
      <c r="O16" s="331"/>
      <c r="P16" s="12" t="s">
        <v>509</v>
      </c>
      <c r="Q16" s="13">
        <v>686</v>
      </c>
      <c r="R16" s="13">
        <v>5521</v>
      </c>
      <c r="S16" s="14">
        <v>146272000000</v>
      </c>
    </row>
    <row r="17" spans="11:24" x14ac:dyDescent="0.2">
      <c r="K17" s="330" t="s">
        <v>615</v>
      </c>
      <c r="L17" s="330"/>
      <c r="M17" s="330"/>
      <c r="N17" s="330"/>
      <c r="O17" s="331"/>
      <c r="P17" s="12" t="s">
        <v>510</v>
      </c>
      <c r="Q17" s="13">
        <v>732</v>
      </c>
      <c r="R17" s="13">
        <v>5663</v>
      </c>
      <c r="S17" s="14">
        <v>148303380000</v>
      </c>
      <c r="U17" s="8" t="s">
        <v>223</v>
      </c>
      <c r="V17" s="8" t="s">
        <v>127</v>
      </c>
      <c r="W17" s="8" t="s">
        <v>135</v>
      </c>
      <c r="X17" s="11" t="s">
        <v>168</v>
      </c>
    </row>
    <row r="18" spans="11:24" x14ac:dyDescent="0.2">
      <c r="K18" s="330" t="s">
        <v>615</v>
      </c>
      <c r="L18" s="330"/>
      <c r="M18" s="330"/>
      <c r="N18" s="330"/>
      <c r="O18" s="331"/>
      <c r="P18" s="12" t="s">
        <v>611</v>
      </c>
      <c r="Q18" s="13">
        <v>681</v>
      </c>
      <c r="R18" s="13">
        <v>6395</v>
      </c>
      <c r="S18" s="14">
        <v>141793680000</v>
      </c>
      <c r="U18" s="12" t="s">
        <v>169</v>
      </c>
      <c r="V18" s="18">
        <v>152</v>
      </c>
      <c r="W18" s="18">
        <v>451</v>
      </c>
      <c r="X18" s="19">
        <v>5694900000</v>
      </c>
    </row>
    <row r="19" spans="11:24" x14ac:dyDescent="0.2">
      <c r="P19" s="334" t="s">
        <v>616</v>
      </c>
      <c r="Q19" s="334"/>
      <c r="R19" s="334"/>
      <c r="S19" s="334"/>
      <c r="U19" s="12" t="s">
        <v>141</v>
      </c>
      <c r="V19" s="20">
        <v>152</v>
      </c>
      <c r="W19" s="18">
        <v>466</v>
      </c>
      <c r="X19" s="19">
        <v>6848260000</v>
      </c>
    </row>
    <row r="20" spans="11:24" x14ac:dyDescent="0.2">
      <c r="P20" s="315"/>
      <c r="Q20" s="315"/>
      <c r="R20" s="315"/>
      <c r="S20" s="315"/>
      <c r="U20" s="12" t="s">
        <v>170</v>
      </c>
      <c r="V20" s="18">
        <v>146</v>
      </c>
      <c r="W20" s="18">
        <v>505</v>
      </c>
      <c r="X20" s="19">
        <v>7811830000</v>
      </c>
    </row>
    <row r="21" spans="11:24" x14ac:dyDescent="0.2">
      <c r="P21" s="315"/>
      <c r="Q21" s="315"/>
      <c r="R21" s="315"/>
      <c r="S21" s="315"/>
      <c r="U21" s="12" t="s">
        <v>122</v>
      </c>
      <c r="V21" s="18">
        <v>154</v>
      </c>
      <c r="W21" s="18">
        <v>545</v>
      </c>
      <c r="X21" s="19">
        <v>9374470000</v>
      </c>
    </row>
    <row r="22" spans="11:24" x14ac:dyDescent="0.2">
      <c r="P22" s="315"/>
      <c r="Q22" s="315"/>
      <c r="R22" s="315"/>
      <c r="S22" s="315"/>
      <c r="U22" s="12" t="s">
        <v>171</v>
      </c>
      <c r="V22" s="15">
        <v>152</v>
      </c>
      <c r="W22" s="15">
        <v>571</v>
      </c>
      <c r="X22" s="16">
        <v>9323030000</v>
      </c>
    </row>
    <row r="23" spans="11:24" x14ac:dyDescent="0.2">
      <c r="P23" s="315"/>
      <c r="Q23" s="315"/>
      <c r="R23" s="315"/>
      <c r="S23" s="315"/>
      <c r="U23" s="12" t="s">
        <v>172</v>
      </c>
      <c r="V23" s="17">
        <v>136</v>
      </c>
      <c r="W23" s="15">
        <v>554</v>
      </c>
      <c r="X23" s="16">
        <v>10197490000</v>
      </c>
    </row>
    <row r="24" spans="11:24" ht="13.5" customHeight="1" x14ac:dyDescent="0.2">
      <c r="P24" s="315"/>
      <c r="Q24" s="315"/>
      <c r="R24" s="315"/>
      <c r="S24" s="315"/>
      <c r="U24" s="12" t="s">
        <v>173</v>
      </c>
      <c r="V24" s="17">
        <v>139</v>
      </c>
      <c r="W24" s="15">
        <v>656</v>
      </c>
      <c r="X24" s="16">
        <v>10904260000</v>
      </c>
    </row>
    <row r="25" spans="11:24" x14ac:dyDescent="0.2">
      <c r="P25" s="315"/>
      <c r="Q25" s="315"/>
      <c r="R25" s="315"/>
      <c r="S25" s="315"/>
      <c r="U25" s="12" t="s">
        <v>174</v>
      </c>
      <c r="V25" s="17">
        <v>131</v>
      </c>
      <c r="W25" s="15">
        <v>681</v>
      </c>
      <c r="X25" s="16">
        <v>10865490000</v>
      </c>
    </row>
    <row r="26" spans="11:24" x14ac:dyDescent="0.2">
      <c r="P26" s="315"/>
      <c r="Q26" s="315"/>
      <c r="R26" s="315"/>
      <c r="S26" s="315"/>
      <c r="U26" s="12" t="s">
        <v>175</v>
      </c>
      <c r="V26" s="17">
        <v>131</v>
      </c>
      <c r="W26" s="15">
        <v>687</v>
      </c>
      <c r="X26" s="16">
        <v>13299730000</v>
      </c>
    </row>
    <row r="27" spans="11:24" x14ac:dyDescent="0.2">
      <c r="P27" s="315"/>
      <c r="Q27" s="315"/>
      <c r="R27" s="315"/>
      <c r="S27" s="315"/>
      <c r="U27" s="12" t="s">
        <v>327</v>
      </c>
      <c r="V27" s="17">
        <v>120</v>
      </c>
      <c r="W27" s="15">
        <v>692</v>
      </c>
      <c r="X27" s="16">
        <v>13932360000</v>
      </c>
    </row>
    <row r="28" spans="11:24" x14ac:dyDescent="0.2">
      <c r="P28" s="315"/>
      <c r="Q28" s="315"/>
      <c r="R28" s="315"/>
      <c r="S28" s="315"/>
    </row>
    <row r="29" spans="11:24" x14ac:dyDescent="0.2">
      <c r="P29" s="315"/>
      <c r="Q29" s="315"/>
      <c r="R29" s="315"/>
      <c r="S29" s="315"/>
    </row>
    <row r="30" spans="11:24" x14ac:dyDescent="0.2">
      <c r="P30" s="315"/>
      <c r="Q30" s="315"/>
      <c r="R30" s="315"/>
      <c r="S30" s="315"/>
    </row>
    <row r="31" spans="11:24" x14ac:dyDescent="0.2">
      <c r="P31" s="315"/>
      <c r="Q31" s="315"/>
      <c r="R31" s="315"/>
      <c r="S31" s="315"/>
    </row>
    <row r="32" spans="11:24" ht="13.8" thickBot="1" x14ac:dyDescent="0.25">
      <c r="P32" s="315"/>
      <c r="Q32" s="315"/>
      <c r="R32" s="315"/>
      <c r="S32" s="315"/>
    </row>
    <row r="33" spans="4:28" ht="13.5" customHeight="1" x14ac:dyDescent="0.2">
      <c r="D33" s="323" t="s">
        <v>12</v>
      </c>
      <c r="E33" s="324"/>
      <c r="F33" s="324"/>
      <c r="G33" s="325"/>
      <c r="P33" s="315"/>
      <c r="Q33" s="315"/>
      <c r="R33" s="315"/>
      <c r="S33" s="315"/>
    </row>
    <row r="34" spans="4:28" ht="14.25" customHeight="1" thickBot="1" x14ac:dyDescent="0.25">
      <c r="D34" s="326"/>
      <c r="E34" s="327"/>
      <c r="F34" s="327"/>
      <c r="G34" s="328"/>
      <c r="P34" s="2" t="s">
        <v>469</v>
      </c>
    </row>
    <row r="35" spans="4:28" x14ac:dyDescent="0.2">
      <c r="P35" s="12" t="s">
        <v>12</v>
      </c>
    </row>
    <row r="38" spans="4:28" x14ac:dyDescent="0.2">
      <c r="P38" s="2" t="s">
        <v>192</v>
      </c>
    </row>
    <row r="39" spans="4:28" x14ac:dyDescent="0.2">
      <c r="P39" s="12"/>
      <c r="Q39" s="8" t="s">
        <v>193</v>
      </c>
      <c r="R39" s="8" t="s">
        <v>194</v>
      </c>
      <c r="S39" s="8" t="s">
        <v>195</v>
      </c>
      <c r="T39" s="8" t="s">
        <v>196</v>
      </c>
      <c r="U39" s="8" t="s">
        <v>197</v>
      </c>
      <c r="V39" s="8" t="s">
        <v>198</v>
      </c>
      <c r="W39" s="8" t="s">
        <v>199</v>
      </c>
      <c r="X39" s="8" t="s">
        <v>200</v>
      </c>
      <c r="Y39" s="21" t="s">
        <v>217</v>
      </c>
    </row>
    <row r="40" spans="4:28" x14ac:dyDescent="0.2">
      <c r="P40" s="12" t="s">
        <v>214</v>
      </c>
      <c r="Q40" s="22">
        <v>4326</v>
      </c>
      <c r="R40" s="22">
        <v>273</v>
      </c>
      <c r="S40" s="22">
        <v>1477</v>
      </c>
      <c r="T40" s="22">
        <v>14</v>
      </c>
      <c r="U40" s="22">
        <v>742</v>
      </c>
      <c r="V40" s="22">
        <v>88</v>
      </c>
      <c r="W40" s="22">
        <v>661</v>
      </c>
      <c r="X40" s="22">
        <v>2559</v>
      </c>
      <c r="Y40" s="23">
        <f>SUM(Q40:X40)</f>
        <v>10140</v>
      </c>
    </row>
    <row r="41" spans="4:28" x14ac:dyDescent="0.2">
      <c r="P41" s="12" t="s">
        <v>331</v>
      </c>
      <c r="Q41" s="24">
        <f t="shared" ref="Q41:X41" si="0">Q40/$Y$40*100</f>
        <v>42.662721893491124</v>
      </c>
      <c r="R41" s="25">
        <f t="shared" si="0"/>
        <v>2.6923076923076925</v>
      </c>
      <c r="S41" s="24">
        <f t="shared" si="0"/>
        <v>14.566074950690336</v>
      </c>
      <c r="T41" s="25">
        <f t="shared" si="0"/>
        <v>0.13806706114398423</v>
      </c>
      <c r="U41" s="25">
        <f t="shared" si="0"/>
        <v>7.3175542406311633</v>
      </c>
      <c r="V41" s="25">
        <f t="shared" si="0"/>
        <v>0.86785009861932938</v>
      </c>
      <c r="W41" s="25">
        <f t="shared" si="0"/>
        <v>6.5187376725838266</v>
      </c>
      <c r="X41" s="25">
        <f t="shared" si="0"/>
        <v>25.236686390532544</v>
      </c>
      <c r="Y41" s="26"/>
    </row>
    <row r="46" spans="4:28" x14ac:dyDescent="0.2">
      <c r="P46" s="2" t="s">
        <v>332</v>
      </c>
      <c r="Y46" s="2" t="s">
        <v>751</v>
      </c>
    </row>
    <row r="48" spans="4:28" x14ac:dyDescent="0.2">
      <c r="P48" s="12"/>
      <c r="Q48" s="12" t="s">
        <v>472</v>
      </c>
      <c r="R48" s="12" t="s">
        <v>474</v>
      </c>
      <c r="S48" s="12" t="s">
        <v>475</v>
      </c>
      <c r="T48" s="12" t="s">
        <v>476</v>
      </c>
      <c r="U48" s="12" t="s">
        <v>477</v>
      </c>
      <c r="V48" s="12" t="s">
        <v>478</v>
      </c>
      <c r="W48" s="12" t="s">
        <v>479</v>
      </c>
      <c r="X48" s="12" t="s">
        <v>480</v>
      </c>
      <c r="Y48" s="12" t="s">
        <v>481</v>
      </c>
      <c r="Z48" s="12" t="s">
        <v>482</v>
      </c>
      <c r="AA48" s="12" t="s">
        <v>473</v>
      </c>
      <c r="AB48" s="12" t="s">
        <v>483</v>
      </c>
    </row>
    <row r="49" spans="16:28" x14ac:dyDescent="0.2">
      <c r="P49" s="27" t="s">
        <v>215</v>
      </c>
      <c r="Q49" s="28">
        <v>3.6</v>
      </c>
      <c r="R49" s="29">
        <v>2.4</v>
      </c>
      <c r="S49" s="29">
        <v>8.1</v>
      </c>
      <c r="T49" s="29">
        <v>13.5</v>
      </c>
      <c r="U49" s="29">
        <v>18</v>
      </c>
      <c r="V49" s="30">
        <v>23.4</v>
      </c>
      <c r="W49" s="29">
        <v>28.8</v>
      </c>
      <c r="X49" s="29">
        <v>28.8</v>
      </c>
      <c r="Y49" s="29">
        <v>25.9</v>
      </c>
      <c r="Z49" s="29">
        <v>18.7</v>
      </c>
      <c r="AA49" s="29">
        <v>10.6</v>
      </c>
      <c r="AB49" s="29">
        <v>6.6</v>
      </c>
    </row>
    <row r="50" spans="16:28" x14ac:dyDescent="0.2">
      <c r="P50" s="31" t="s">
        <v>333</v>
      </c>
      <c r="Q50" s="32">
        <v>22.5</v>
      </c>
      <c r="R50" s="29">
        <v>69</v>
      </c>
      <c r="S50" s="29">
        <v>85</v>
      </c>
      <c r="T50" s="29">
        <v>55</v>
      </c>
      <c r="U50" s="29">
        <v>193.5</v>
      </c>
      <c r="V50" s="29">
        <v>344</v>
      </c>
      <c r="W50" s="29">
        <v>44.5</v>
      </c>
      <c r="X50" s="29">
        <v>59</v>
      </c>
      <c r="Y50" s="29">
        <v>70</v>
      </c>
      <c r="Z50" s="29">
        <v>178</v>
      </c>
      <c r="AA50" s="29">
        <v>35</v>
      </c>
      <c r="AB50" s="29">
        <v>73.5</v>
      </c>
    </row>
    <row r="59" spans="16:28" ht="12" customHeight="1" x14ac:dyDescent="0.2"/>
    <row r="61" spans="16:28" ht="15.75" customHeight="1" x14ac:dyDescent="0.2"/>
    <row r="64" spans="16:28" x14ac:dyDescent="0.2">
      <c r="R64" s="33"/>
    </row>
    <row r="78" spans="16:16" x14ac:dyDescent="0.2">
      <c r="P78" s="33"/>
    </row>
    <row r="79" spans="16:16" x14ac:dyDescent="0.2">
      <c r="P79" s="33"/>
    </row>
  </sheetData>
  <mergeCells count="15">
    <mergeCell ref="P19:S33"/>
    <mergeCell ref="K13:O13"/>
    <mergeCell ref="K14:O14"/>
    <mergeCell ref="K15:O15"/>
    <mergeCell ref="K16:O16"/>
    <mergeCell ref="K17:O17"/>
    <mergeCell ref="K18:O18"/>
    <mergeCell ref="D33:G34"/>
    <mergeCell ref="K6:O6"/>
    <mergeCell ref="K7:O7"/>
    <mergeCell ref="K8:O8"/>
    <mergeCell ref="K9:O9"/>
    <mergeCell ref="K10:O10"/>
    <mergeCell ref="K11:O11"/>
    <mergeCell ref="K12:O12"/>
  </mergeCells>
  <phoneticPr fontId="2"/>
  <pageMargins left="1.05" right="0.28999999999999998" top="1.06" bottom="0.85" header="0.51181102362204722" footer="0.51181102362204722"/>
  <pageSetup paperSize="9" scale="94" orientation="portrait" r:id="rId1"/>
  <headerFooter alignWithMargins="0"/>
  <colBreaks count="1" manualBreakCount="1">
    <brk id="10" max="60"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K5:T26"/>
  <sheetViews>
    <sheetView view="pageBreakPreview" zoomScale="33" zoomScaleNormal="100" zoomScaleSheetLayoutView="100" workbookViewId="0">
      <selection activeCell="P19" sqref="O19:P19"/>
    </sheetView>
  </sheetViews>
  <sheetFormatPr defaultColWidth="9" defaultRowHeight="13.2" x14ac:dyDescent="0.2"/>
  <cols>
    <col min="1" max="10" width="9" style="2"/>
    <col min="11" max="11" width="18.109375" style="2" customWidth="1"/>
    <col min="12" max="18" width="9" style="2"/>
    <col min="19" max="19" width="3.109375" style="2" customWidth="1"/>
    <col min="20" max="16384" width="9" style="2"/>
  </cols>
  <sheetData>
    <row r="5" spans="12:12" x14ac:dyDescent="0.2">
      <c r="L5" s="6"/>
    </row>
    <row r="6" spans="12:12" x14ac:dyDescent="0.2">
      <c r="L6" s="6"/>
    </row>
    <row r="7" spans="12:12" x14ac:dyDescent="0.2">
      <c r="L7" s="6"/>
    </row>
    <row r="8" spans="12:12" x14ac:dyDescent="0.2">
      <c r="L8" s="6"/>
    </row>
    <row r="9" spans="12:12" x14ac:dyDescent="0.2">
      <c r="L9" s="6"/>
    </row>
    <row r="10" spans="12:12" x14ac:dyDescent="0.2">
      <c r="L10" s="6"/>
    </row>
    <row r="11" spans="12:12" x14ac:dyDescent="0.2">
      <c r="L11" s="6"/>
    </row>
    <row r="12" spans="12:12" x14ac:dyDescent="0.2">
      <c r="L12" s="6"/>
    </row>
    <row r="13" spans="12:12" x14ac:dyDescent="0.2">
      <c r="L13" s="6"/>
    </row>
    <row r="14" spans="12:12" x14ac:dyDescent="0.2">
      <c r="L14" s="6"/>
    </row>
    <row r="15" spans="12:12" ht="13.5" customHeight="1" x14ac:dyDescent="0.2"/>
    <row r="17" spans="11:20" ht="41.4" x14ac:dyDescent="0.45">
      <c r="K17" s="335" t="s">
        <v>753</v>
      </c>
      <c r="L17" s="335"/>
      <c r="M17" s="335"/>
      <c r="N17" s="335"/>
      <c r="O17" s="335"/>
      <c r="P17" s="335"/>
      <c r="Q17" s="335"/>
      <c r="R17" s="335"/>
      <c r="S17" s="335"/>
      <c r="T17" s="335"/>
    </row>
    <row r="18" spans="11:20" ht="41.4" x14ac:dyDescent="0.45">
      <c r="L18" s="7"/>
    </row>
    <row r="19" spans="11:20" ht="41.4" x14ac:dyDescent="0.45">
      <c r="L19" s="7"/>
    </row>
    <row r="20" spans="11:20" ht="41.4" x14ac:dyDescent="0.45">
      <c r="L20" s="7"/>
    </row>
    <row r="21" spans="11:20" ht="41.4" x14ac:dyDescent="0.45">
      <c r="L21" s="7"/>
    </row>
    <row r="22" spans="11:20" ht="41.4" x14ac:dyDescent="0.45">
      <c r="L22" s="7"/>
    </row>
    <row r="23" spans="11:20" ht="41.4" x14ac:dyDescent="0.45">
      <c r="L23" s="7"/>
    </row>
    <row r="24" spans="11:20" ht="41.4" x14ac:dyDescent="0.45">
      <c r="L24" s="7"/>
    </row>
    <row r="25" spans="11:20" ht="41.4" x14ac:dyDescent="0.45">
      <c r="L25" s="7"/>
    </row>
    <row r="26" spans="11:20" ht="41.4" x14ac:dyDescent="0.45">
      <c r="L26" s="7"/>
    </row>
  </sheetData>
  <mergeCells count="1">
    <mergeCell ref="K17:T17"/>
  </mergeCells>
  <phoneticPr fontId="2"/>
  <pageMargins left="0.78700000000000003" right="0.78700000000000003" top="0.98399999999999999" bottom="0.98399999999999999" header="0.51200000000000001" footer="0.51200000000000001"/>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view="pageBreakPreview" zoomScaleNormal="100" zoomScaleSheetLayoutView="100" workbookViewId="0">
      <selection activeCell="N14" sqref="N14"/>
    </sheetView>
  </sheetViews>
  <sheetFormatPr defaultColWidth="9" defaultRowHeight="13.2" x14ac:dyDescent="0.2"/>
  <cols>
    <col min="1" max="1" width="3.44140625" style="2" customWidth="1"/>
    <col min="2" max="2" width="6.6640625" style="2" customWidth="1"/>
    <col min="3" max="3" width="9" style="2" customWidth="1"/>
    <col min="4" max="9" width="9.33203125" style="2" customWidth="1"/>
    <col min="10" max="16384" width="9" style="2"/>
  </cols>
  <sheetData>
    <row r="1" spans="1:9" x14ac:dyDescent="0.2">
      <c r="C1" s="3"/>
    </row>
    <row r="2" spans="1:9" ht="28.2" x14ac:dyDescent="0.35">
      <c r="A2" s="264" t="s">
        <v>536</v>
      </c>
      <c r="B2" s="265"/>
      <c r="C2" s="265"/>
      <c r="D2" s="265"/>
      <c r="E2" s="265"/>
      <c r="F2" s="265"/>
      <c r="G2" s="265"/>
      <c r="H2" s="265"/>
      <c r="I2" s="265"/>
    </row>
    <row r="3" spans="1:9" ht="22.5" customHeight="1" x14ac:dyDescent="0.2">
      <c r="G3" s="2" t="s">
        <v>468</v>
      </c>
    </row>
    <row r="4" spans="1:9" ht="33" customHeight="1" x14ac:dyDescent="0.2">
      <c r="B4" s="263" t="s">
        <v>467</v>
      </c>
      <c r="C4" s="263"/>
      <c r="D4" s="263"/>
      <c r="E4" s="263"/>
      <c r="F4" s="263"/>
      <c r="G4" s="263"/>
      <c r="H4" s="263"/>
      <c r="I4" s="263"/>
    </row>
    <row r="5" spans="1:9" ht="24.75" customHeight="1" x14ac:dyDescent="0.2">
      <c r="B5" s="263" t="s">
        <v>466</v>
      </c>
      <c r="C5" s="263"/>
      <c r="D5" s="263"/>
      <c r="E5" s="263"/>
      <c r="F5" s="263"/>
      <c r="G5" s="263"/>
      <c r="H5" s="263"/>
      <c r="I5" s="263"/>
    </row>
    <row r="6" spans="1:9" ht="17.25" customHeight="1" x14ac:dyDescent="0.2">
      <c r="A6" s="259"/>
      <c r="B6" s="259"/>
      <c r="C6" s="266"/>
      <c r="D6" s="266"/>
      <c r="E6" s="266"/>
      <c r="F6" s="266"/>
      <c r="G6" s="266"/>
      <c r="H6" s="266"/>
      <c r="I6" s="266"/>
    </row>
    <row r="7" spans="1:9" ht="21.75" customHeight="1" x14ac:dyDescent="0.2">
      <c r="A7" s="259"/>
      <c r="B7" s="259"/>
      <c r="C7" s="259" t="s">
        <v>461</v>
      </c>
      <c r="D7" s="259" t="s">
        <v>530</v>
      </c>
      <c r="E7" s="266"/>
      <c r="F7" s="266"/>
      <c r="G7" s="266"/>
      <c r="H7" s="266"/>
      <c r="I7" s="266"/>
    </row>
    <row r="8" spans="1:9" ht="21.75" customHeight="1" x14ac:dyDescent="0.2">
      <c r="A8" s="259"/>
      <c r="B8" s="259"/>
      <c r="C8" s="259"/>
      <c r="D8" s="259"/>
      <c r="E8" s="266"/>
      <c r="F8" s="266"/>
      <c r="G8" s="266"/>
      <c r="H8" s="266"/>
      <c r="I8" s="266"/>
    </row>
    <row r="9" spans="1:9" ht="21.75" customHeight="1" x14ac:dyDescent="0.2">
      <c r="A9" s="259"/>
      <c r="B9" s="259"/>
      <c r="C9" s="259" t="s">
        <v>460</v>
      </c>
      <c r="D9" s="259" t="s">
        <v>531</v>
      </c>
      <c r="E9" s="266"/>
      <c r="F9" s="266"/>
      <c r="G9" s="266"/>
      <c r="H9" s="266"/>
      <c r="I9" s="266"/>
    </row>
    <row r="10" spans="1:9" ht="21.75" customHeight="1" x14ac:dyDescent="0.2">
      <c r="A10" s="259"/>
      <c r="B10" s="259"/>
      <c r="C10" s="259"/>
      <c r="D10" s="259"/>
      <c r="E10" s="266"/>
      <c r="F10" s="266"/>
      <c r="G10" s="266"/>
      <c r="H10" s="266"/>
      <c r="I10" s="266"/>
    </row>
    <row r="11" spans="1:9" ht="21.75" customHeight="1" x14ac:dyDescent="0.2">
      <c r="A11" s="259"/>
      <c r="B11" s="259"/>
      <c r="C11" s="259" t="s">
        <v>462</v>
      </c>
      <c r="D11" s="259" t="s">
        <v>532</v>
      </c>
      <c r="E11" s="266"/>
      <c r="F11" s="266"/>
      <c r="G11" s="266"/>
      <c r="H11" s="266"/>
      <c r="I11" s="266"/>
    </row>
    <row r="12" spans="1:9" ht="21.75" customHeight="1" x14ac:dyDescent="0.2">
      <c r="A12" s="259"/>
      <c r="B12" s="259"/>
      <c r="C12" s="259"/>
      <c r="D12" s="259"/>
      <c r="E12" s="266"/>
      <c r="F12" s="266"/>
      <c r="G12" s="266"/>
      <c r="H12" s="266"/>
      <c r="I12" s="266"/>
    </row>
    <row r="13" spans="1:9" ht="21.75" customHeight="1" x14ac:dyDescent="0.2">
      <c r="A13" s="259"/>
      <c r="B13" s="259"/>
      <c r="C13" s="262" t="s">
        <v>463</v>
      </c>
      <c r="D13" s="262" t="s">
        <v>533</v>
      </c>
      <c r="E13" s="263"/>
      <c r="F13" s="263"/>
      <c r="G13" s="263"/>
      <c r="H13" s="263"/>
      <c r="I13" s="263"/>
    </row>
    <row r="14" spans="1:9" ht="21.75" customHeight="1" x14ac:dyDescent="0.2">
      <c r="A14" s="259"/>
      <c r="B14" s="259"/>
      <c r="C14" s="262"/>
      <c r="D14" s="262"/>
      <c r="E14" s="263"/>
      <c r="F14" s="263"/>
      <c r="G14" s="263"/>
      <c r="H14" s="263"/>
      <c r="I14" s="263"/>
    </row>
    <row r="15" spans="1:9" ht="21.75" customHeight="1" x14ac:dyDescent="0.2">
      <c r="A15" s="259"/>
      <c r="B15" s="259"/>
      <c r="C15" s="259" t="s">
        <v>464</v>
      </c>
      <c r="D15" s="259" t="s">
        <v>534</v>
      </c>
      <c r="E15" s="266"/>
      <c r="F15" s="266"/>
      <c r="G15" s="266"/>
      <c r="H15" s="266"/>
      <c r="I15" s="266"/>
    </row>
    <row r="16" spans="1:9" ht="21.75" customHeight="1" x14ac:dyDescent="0.2">
      <c r="A16" s="259"/>
      <c r="B16" s="259"/>
      <c r="C16" s="259"/>
      <c r="E16" s="266"/>
      <c r="F16" s="266"/>
      <c r="G16" s="266"/>
      <c r="H16" s="266"/>
      <c r="I16" s="266"/>
    </row>
    <row r="17" spans="1:10" ht="21.75" customHeight="1" x14ac:dyDescent="0.2">
      <c r="A17" s="259"/>
      <c r="B17" s="259"/>
      <c r="C17" s="259" t="s">
        <v>465</v>
      </c>
      <c r="D17" s="259" t="s">
        <v>535</v>
      </c>
      <c r="E17" s="266"/>
      <c r="F17" s="266"/>
      <c r="G17" s="266"/>
      <c r="H17" s="266"/>
      <c r="I17" s="266"/>
    </row>
    <row r="18" spans="1:10" ht="24.9" customHeight="1" x14ac:dyDescent="0.2">
      <c r="A18" s="259"/>
      <c r="B18" s="259"/>
      <c r="C18" s="259"/>
      <c r="E18" s="266"/>
      <c r="F18" s="259"/>
      <c r="G18" s="259"/>
      <c r="H18" s="259"/>
      <c r="I18" s="259"/>
    </row>
    <row r="19" spans="1:10" ht="24.9" customHeight="1" x14ac:dyDescent="0.2">
      <c r="A19" s="259"/>
      <c r="B19" s="259"/>
      <c r="C19" s="259"/>
      <c r="E19" s="266"/>
      <c r="F19" s="259"/>
      <c r="G19" s="259"/>
      <c r="H19" s="259"/>
      <c r="I19" s="259"/>
    </row>
    <row r="20" spans="1:10" ht="24.9" customHeight="1" x14ac:dyDescent="0.2">
      <c r="A20" s="259"/>
      <c r="B20" s="259"/>
      <c r="C20" s="259"/>
      <c r="E20" s="266"/>
      <c r="F20" s="259"/>
      <c r="G20" s="259"/>
      <c r="H20" s="259"/>
      <c r="I20" s="259"/>
    </row>
    <row r="21" spans="1:10" ht="28.2" x14ac:dyDescent="0.35">
      <c r="A21" s="264" t="s">
        <v>537</v>
      </c>
      <c r="B21" s="265"/>
      <c r="C21" s="265"/>
      <c r="D21" s="265"/>
      <c r="E21" s="267" t="s">
        <v>538</v>
      </c>
      <c r="F21" s="265"/>
      <c r="G21" s="265"/>
      <c r="H21" s="265"/>
      <c r="I21" s="265"/>
    </row>
    <row r="22" spans="1:10" ht="20.100000000000001" customHeight="1" x14ac:dyDescent="0.2">
      <c r="A22" s="259"/>
      <c r="B22" s="259"/>
      <c r="C22" s="259"/>
      <c r="D22" s="259"/>
      <c r="E22" s="259"/>
      <c r="F22" s="259"/>
      <c r="G22" s="259"/>
      <c r="H22" s="259"/>
      <c r="I22" s="259"/>
    </row>
    <row r="23" spans="1:10" ht="20.100000000000001" customHeight="1" x14ac:dyDescent="0.2">
      <c r="A23" s="259"/>
      <c r="B23" s="259"/>
      <c r="C23" s="259"/>
      <c r="D23" s="259"/>
      <c r="E23" s="259"/>
      <c r="F23" s="259"/>
      <c r="G23" s="259"/>
      <c r="H23" s="259"/>
      <c r="I23" s="259"/>
    </row>
    <row r="24" spans="1:10" ht="28.2" x14ac:dyDescent="0.35">
      <c r="A24" s="264" t="s">
        <v>539</v>
      </c>
      <c r="B24" s="265"/>
      <c r="C24" s="265"/>
      <c r="D24" s="265"/>
      <c r="E24" s="267" t="s">
        <v>540</v>
      </c>
      <c r="F24" s="265"/>
      <c r="G24" s="265"/>
      <c r="H24" s="265"/>
      <c r="I24" s="265"/>
    </row>
    <row r="25" spans="1:10" ht="20.100000000000001" customHeight="1" x14ac:dyDescent="0.2">
      <c r="A25" s="259"/>
      <c r="B25" s="259"/>
      <c r="C25" s="259"/>
      <c r="D25" s="259"/>
      <c r="E25" s="259"/>
      <c r="F25" s="259"/>
      <c r="G25" s="259"/>
      <c r="H25" s="259"/>
      <c r="I25" s="259"/>
    </row>
    <row r="26" spans="1:10" ht="20.100000000000001" customHeight="1" x14ac:dyDescent="0.2">
      <c r="A26" s="259"/>
      <c r="B26" s="259"/>
      <c r="C26" s="259"/>
      <c r="D26" s="259"/>
      <c r="E26" s="259"/>
      <c r="F26" s="259"/>
      <c r="G26" s="259"/>
      <c r="H26" s="259"/>
      <c r="I26" s="259"/>
    </row>
    <row r="27" spans="1:10" ht="28.2" x14ac:dyDescent="0.35">
      <c r="A27" s="264" t="s">
        <v>541</v>
      </c>
      <c r="B27" s="265"/>
      <c r="C27" s="265"/>
      <c r="D27" s="265"/>
      <c r="E27" s="267" t="s">
        <v>542</v>
      </c>
      <c r="F27" s="265"/>
      <c r="G27" s="265"/>
      <c r="H27" s="265"/>
      <c r="I27" s="265"/>
    </row>
    <row r="28" spans="1:10" ht="20.100000000000001" customHeight="1" x14ac:dyDescent="0.2">
      <c r="A28" s="259"/>
      <c r="B28" s="259"/>
      <c r="C28" s="259"/>
      <c r="D28" s="259"/>
      <c r="E28" s="259"/>
      <c r="F28" s="259"/>
      <c r="G28" s="259"/>
      <c r="H28" s="259"/>
      <c r="I28" s="259"/>
    </row>
    <row r="29" spans="1:10" ht="20.100000000000001" customHeight="1" x14ac:dyDescent="0.2">
      <c r="A29" s="200"/>
      <c r="B29" s="200"/>
      <c r="C29" s="200"/>
      <c r="D29" s="200"/>
      <c r="E29" s="200"/>
      <c r="F29" s="200"/>
      <c r="G29" s="200"/>
      <c r="H29" s="200"/>
      <c r="I29" s="200"/>
      <c r="J29" s="5"/>
    </row>
    <row r="30" spans="1:10" ht="20.100000000000001" customHeight="1" x14ac:dyDescent="0.2">
      <c r="A30" s="259"/>
      <c r="B30" s="259"/>
      <c r="C30" s="6"/>
      <c r="D30" s="259"/>
      <c r="E30" s="259"/>
      <c r="F30" s="259"/>
      <c r="G30" s="259"/>
      <c r="H30" s="259"/>
      <c r="I30" s="259"/>
    </row>
    <row r="31" spans="1:10" x14ac:dyDescent="0.2">
      <c r="A31" s="259"/>
      <c r="B31" s="259"/>
      <c r="C31" s="6"/>
      <c r="D31" s="259"/>
      <c r="E31" s="259"/>
      <c r="F31" s="259"/>
      <c r="G31" s="259"/>
      <c r="H31" s="259"/>
      <c r="I31" s="259"/>
    </row>
    <row r="32" spans="1:10" x14ac:dyDescent="0.2">
      <c r="A32" s="259"/>
      <c r="B32" s="259"/>
      <c r="C32" s="6"/>
      <c r="D32" s="259"/>
      <c r="E32" s="259"/>
      <c r="F32" s="259"/>
      <c r="G32" s="259"/>
      <c r="H32" s="259"/>
      <c r="I32" s="259"/>
    </row>
  </sheetData>
  <phoneticPr fontId="2"/>
  <pageMargins left="0.87" right="0.39" top="0.98399999999999999" bottom="0.98399999999999999" header="0.51200000000000001" footer="0.51200000000000001"/>
  <pageSetup paperSize="9" scale="10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9"/>
  <sheetViews>
    <sheetView view="pageBreakPreview" zoomScaleNormal="100" zoomScaleSheetLayoutView="100" workbookViewId="0">
      <selection activeCell="F4" sqref="F4"/>
    </sheetView>
  </sheetViews>
  <sheetFormatPr defaultColWidth="9" defaultRowHeight="13.2" x14ac:dyDescent="0.2"/>
  <cols>
    <col min="1" max="1" width="2.109375" style="2" customWidth="1"/>
    <col min="2" max="2" width="3.44140625" style="2" customWidth="1"/>
    <col min="3" max="3" width="4.21875" style="2" customWidth="1"/>
    <col min="4" max="10" width="9" style="2"/>
    <col min="11" max="11" width="17.77734375" style="2" customWidth="1"/>
    <col min="12" max="16384" width="9" style="2"/>
  </cols>
  <sheetData>
    <row r="1" spans="1:12" ht="18" x14ac:dyDescent="0.25">
      <c r="B1" s="261"/>
    </row>
    <row r="2" spans="1:12" ht="18" x14ac:dyDescent="0.25">
      <c r="A2" s="294" t="s">
        <v>63</v>
      </c>
      <c r="B2" s="295"/>
      <c r="C2" s="295"/>
      <c r="D2" s="295"/>
      <c r="E2" s="295"/>
      <c r="F2" s="295"/>
      <c r="G2" s="295"/>
      <c r="H2" s="295"/>
      <c r="I2" s="295"/>
      <c r="J2" s="295"/>
      <c r="K2" s="295"/>
    </row>
    <row r="3" spans="1:12" ht="22.5" customHeight="1" x14ac:dyDescent="0.2">
      <c r="B3" s="6"/>
    </row>
    <row r="4" spans="1:12" ht="22.5" customHeight="1" x14ac:dyDescent="0.2">
      <c r="B4" s="259" t="s">
        <v>717</v>
      </c>
    </row>
    <row r="5" spans="1:12" ht="22.5" customHeight="1" x14ac:dyDescent="0.2">
      <c r="B5" s="2" t="s">
        <v>511</v>
      </c>
    </row>
    <row r="6" spans="1:12" ht="22.5" customHeight="1" x14ac:dyDescent="0.2">
      <c r="B6" s="296" t="s">
        <v>718</v>
      </c>
      <c r="C6" s="296"/>
      <c r="D6" s="296"/>
      <c r="E6" s="296"/>
      <c r="F6" s="296"/>
      <c r="G6" s="296"/>
      <c r="H6" s="296"/>
      <c r="I6" s="296"/>
      <c r="J6" s="296"/>
      <c r="K6" s="296"/>
      <c r="L6" s="295"/>
    </row>
    <row r="7" spans="1:12" ht="22.5" customHeight="1" x14ac:dyDescent="0.2">
      <c r="B7" s="2" t="s">
        <v>609</v>
      </c>
    </row>
    <row r="8" spans="1:12" ht="22.5" customHeight="1" x14ac:dyDescent="0.2">
      <c r="B8" s="259" t="s">
        <v>603</v>
      </c>
    </row>
    <row r="9" spans="1:12" ht="22.5" customHeight="1" x14ac:dyDescent="0.2">
      <c r="B9" s="259" t="s">
        <v>604</v>
      </c>
    </row>
    <row r="10" spans="1:12" ht="22.5" customHeight="1" x14ac:dyDescent="0.2">
      <c r="B10" s="262" t="s">
        <v>605</v>
      </c>
    </row>
    <row r="11" spans="1:12" ht="22.5" customHeight="1" x14ac:dyDescent="0.2">
      <c r="B11" s="2" t="s">
        <v>221</v>
      </c>
    </row>
    <row r="12" spans="1:12" ht="22.5" customHeight="1" x14ac:dyDescent="0.2">
      <c r="B12" s="259" t="s">
        <v>606</v>
      </c>
    </row>
    <row r="13" spans="1:12" ht="22.5" customHeight="1" x14ac:dyDescent="0.2">
      <c r="B13" s="259" t="s">
        <v>607</v>
      </c>
    </row>
    <row r="14" spans="1:12" ht="22.5" customHeight="1" x14ac:dyDescent="0.2">
      <c r="B14" s="259" t="s">
        <v>608</v>
      </c>
    </row>
    <row r="15" spans="1:12" ht="22.5" customHeight="1" x14ac:dyDescent="0.2">
      <c r="D15" s="259" t="s">
        <v>523</v>
      </c>
    </row>
    <row r="16" spans="1:12" ht="22.5" customHeight="1" x14ac:dyDescent="0.2">
      <c r="D16" s="262" t="s">
        <v>524</v>
      </c>
    </row>
    <row r="17" spans="4:4" ht="22.5" customHeight="1" x14ac:dyDescent="0.2">
      <c r="D17" s="262" t="s">
        <v>525</v>
      </c>
    </row>
    <row r="18" spans="4:4" ht="22.5" customHeight="1" x14ac:dyDescent="0.2">
      <c r="D18" s="259" t="s">
        <v>526</v>
      </c>
    </row>
    <row r="19" spans="4:4" ht="22.5" customHeight="1" x14ac:dyDescent="0.2">
      <c r="D19" s="262" t="s">
        <v>527</v>
      </c>
    </row>
  </sheetData>
  <mergeCells count="2">
    <mergeCell ref="A2:K2"/>
    <mergeCell ref="B6:L6"/>
  </mergeCells>
  <phoneticPr fontId="2"/>
  <pageMargins left="0.95" right="0.46" top="0.98399999999999999" bottom="0.98399999999999999" header="0.51200000000000001" footer="0.51200000000000001"/>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34"/>
  <sheetViews>
    <sheetView tabSelected="1" view="pageBreakPreview" topLeftCell="A15" zoomScaleNormal="100" zoomScaleSheetLayoutView="100" workbookViewId="0">
      <selection activeCell="H32" sqref="H32"/>
    </sheetView>
  </sheetViews>
  <sheetFormatPr defaultColWidth="9" defaultRowHeight="13.2" x14ac:dyDescent="0.2"/>
  <cols>
    <col min="1" max="1" width="2.44140625" style="2" customWidth="1"/>
    <col min="2" max="2" width="9" style="2"/>
    <col min="3" max="3" width="3.44140625" style="2" customWidth="1"/>
    <col min="4" max="4" width="18.21875" style="2" customWidth="1"/>
    <col min="5" max="5" width="2.21875" style="2" customWidth="1"/>
    <col min="6" max="6" width="13.88671875" style="2" customWidth="1"/>
    <col min="7" max="7" width="22" style="2" customWidth="1"/>
    <col min="8" max="8" width="4.77734375" style="2" customWidth="1"/>
    <col min="9" max="9" width="2.33203125" style="2" customWidth="1"/>
    <col min="10" max="16384" width="9" style="2"/>
  </cols>
  <sheetData>
    <row r="1" spans="2:8" ht="18" x14ac:dyDescent="0.25">
      <c r="B1" s="250"/>
      <c r="C1" s="250"/>
      <c r="D1" s="250"/>
      <c r="E1" s="250"/>
      <c r="F1" s="250"/>
      <c r="G1" s="250"/>
      <c r="H1" s="250"/>
    </row>
    <row r="2" spans="2:8" ht="18" x14ac:dyDescent="0.25">
      <c r="B2" s="297" t="s">
        <v>54</v>
      </c>
      <c r="C2" s="297"/>
      <c r="D2" s="297"/>
      <c r="E2" s="297"/>
      <c r="F2" s="297"/>
      <c r="G2" s="297"/>
      <c r="H2" s="297"/>
    </row>
    <row r="3" spans="2:8" ht="18" x14ac:dyDescent="0.25">
      <c r="B3" s="251"/>
      <c r="C3" s="251"/>
      <c r="D3" s="251"/>
      <c r="E3" s="251"/>
      <c r="F3" s="251"/>
      <c r="G3" s="251"/>
      <c r="H3" s="251"/>
    </row>
    <row r="4" spans="2:8" ht="18" x14ac:dyDescent="0.25">
      <c r="B4" s="251"/>
      <c r="C4" s="251"/>
      <c r="D4" s="251"/>
      <c r="E4" s="251"/>
      <c r="F4" s="251"/>
      <c r="G4" s="251"/>
      <c r="H4" s="251"/>
    </row>
    <row r="6" spans="2:8" ht="16.2" x14ac:dyDescent="0.2">
      <c r="B6" s="252" t="s">
        <v>724</v>
      </c>
      <c r="C6" s="252"/>
    </row>
    <row r="7" spans="2:8" ht="9.75" customHeight="1" x14ac:dyDescent="0.2">
      <c r="B7" s="252"/>
      <c r="C7" s="252"/>
    </row>
    <row r="9" spans="2:8" ht="16.2" x14ac:dyDescent="0.2">
      <c r="B9" s="252" t="s">
        <v>528</v>
      </c>
    </row>
    <row r="10" spans="2:8" ht="16.2" x14ac:dyDescent="0.2">
      <c r="C10" s="253"/>
    </row>
    <row r="11" spans="2:8" ht="18.75" customHeight="1" x14ac:dyDescent="0.2">
      <c r="B11" s="254" t="s">
        <v>67</v>
      </c>
      <c r="C11" s="254"/>
      <c r="D11" s="255" t="s">
        <v>55</v>
      </c>
      <c r="F11" s="2" t="s">
        <v>227</v>
      </c>
      <c r="H11" s="256">
        <v>1</v>
      </c>
    </row>
    <row r="12" spans="2:8" ht="18.75" customHeight="1" x14ac:dyDescent="0.2">
      <c r="B12" s="254" t="s">
        <v>68</v>
      </c>
      <c r="C12" s="254"/>
      <c r="D12" s="255" t="s">
        <v>56</v>
      </c>
      <c r="F12" s="2" t="s">
        <v>227</v>
      </c>
      <c r="H12" s="256">
        <v>6</v>
      </c>
    </row>
    <row r="13" spans="2:8" ht="18.75" customHeight="1" x14ac:dyDescent="0.2">
      <c r="B13" s="254" t="s">
        <v>69</v>
      </c>
      <c r="C13" s="254"/>
      <c r="D13" s="255" t="s">
        <v>228</v>
      </c>
      <c r="F13" s="2" t="s">
        <v>227</v>
      </c>
      <c r="H13" s="256">
        <v>50</v>
      </c>
    </row>
    <row r="14" spans="2:8" ht="18.75" customHeight="1" x14ac:dyDescent="0.2">
      <c r="B14" s="254" t="s">
        <v>70</v>
      </c>
      <c r="C14" s="254"/>
      <c r="D14" s="255" t="s">
        <v>229</v>
      </c>
      <c r="F14" s="2" t="s">
        <v>227</v>
      </c>
      <c r="H14" s="256">
        <v>52</v>
      </c>
    </row>
    <row r="15" spans="2:8" ht="18.75" customHeight="1" x14ac:dyDescent="0.2">
      <c r="B15" s="254" t="s">
        <v>71</v>
      </c>
      <c r="C15" s="254"/>
      <c r="D15" s="255" t="s">
        <v>230</v>
      </c>
      <c r="F15" s="2" t="s">
        <v>227</v>
      </c>
      <c r="H15" s="256">
        <v>60</v>
      </c>
    </row>
    <row r="16" spans="2:8" ht="18.75" customHeight="1" x14ac:dyDescent="0.2">
      <c r="B16" s="254" t="s">
        <v>72</v>
      </c>
      <c r="C16" s="254"/>
      <c r="D16" s="255" t="s">
        <v>231</v>
      </c>
      <c r="F16" s="2" t="s">
        <v>227</v>
      </c>
      <c r="H16" s="256">
        <v>64</v>
      </c>
    </row>
    <row r="17" spans="2:8" ht="18.75" customHeight="1" x14ac:dyDescent="0.2">
      <c r="B17" s="254" t="s">
        <v>73</v>
      </c>
      <c r="C17" s="254"/>
      <c r="D17" s="255" t="s">
        <v>232</v>
      </c>
      <c r="F17" s="2" t="s">
        <v>227</v>
      </c>
      <c r="H17" s="256">
        <v>66</v>
      </c>
    </row>
    <row r="18" spans="2:8" ht="18.75" customHeight="1" x14ac:dyDescent="0.2">
      <c r="B18" s="254" t="s">
        <v>74</v>
      </c>
      <c r="C18" s="254"/>
      <c r="D18" s="255" t="s">
        <v>233</v>
      </c>
      <c r="F18" s="2" t="s">
        <v>227</v>
      </c>
      <c r="H18" s="256">
        <v>72</v>
      </c>
    </row>
    <row r="19" spans="2:8" ht="18.75" customHeight="1" x14ac:dyDescent="0.2">
      <c r="B19" s="254" t="s">
        <v>75</v>
      </c>
      <c r="C19" s="254"/>
      <c r="D19" s="255" t="s">
        <v>725</v>
      </c>
      <c r="F19" s="2" t="s">
        <v>227</v>
      </c>
      <c r="H19" s="256">
        <v>74</v>
      </c>
    </row>
    <row r="20" spans="2:8" ht="18.75" customHeight="1" x14ac:dyDescent="0.2">
      <c r="B20" s="254" t="s">
        <v>76</v>
      </c>
      <c r="C20" s="254"/>
      <c r="D20" s="255" t="s">
        <v>234</v>
      </c>
      <c r="F20" s="2" t="s">
        <v>227</v>
      </c>
      <c r="H20" s="256">
        <v>76</v>
      </c>
    </row>
    <row r="21" spans="2:8" ht="18.75" customHeight="1" x14ac:dyDescent="0.2">
      <c r="B21" s="254" t="s">
        <v>77</v>
      </c>
      <c r="C21" s="254"/>
      <c r="D21" s="255" t="s">
        <v>235</v>
      </c>
      <c r="F21" s="2" t="s">
        <v>227</v>
      </c>
      <c r="H21" s="256">
        <v>78</v>
      </c>
    </row>
    <row r="22" spans="2:8" ht="18.75" customHeight="1" x14ac:dyDescent="0.2">
      <c r="B22" s="254" t="s">
        <v>78</v>
      </c>
      <c r="C22" s="254"/>
      <c r="D22" s="255" t="s">
        <v>236</v>
      </c>
      <c r="F22" s="2" t="s">
        <v>227</v>
      </c>
      <c r="H22" s="256">
        <v>84</v>
      </c>
    </row>
    <row r="23" spans="2:8" ht="18.75" customHeight="1" x14ac:dyDescent="0.2">
      <c r="B23" s="254" t="s">
        <v>79</v>
      </c>
      <c r="C23" s="254"/>
      <c r="D23" s="255" t="s">
        <v>237</v>
      </c>
      <c r="F23" s="2" t="s">
        <v>227</v>
      </c>
      <c r="H23" s="256">
        <v>92</v>
      </c>
    </row>
    <row r="24" spans="2:8" ht="18.75" customHeight="1" x14ac:dyDescent="0.2">
      <c r="B24" s="254" t="s">
        <v>80</v>
      </c>
      <c r="C24" s="254"/>
      <c r="D24" s="255" t="s">
        <v>238</v>
      </c>
      <c r="F24" s="2" t="s">
        <v>227</v>
      </c>
      <c r="H24" s="256">
        <v>96</v>
      </c>
    </row>
    <row r="25" spans="2:8" ht="18.75" customHeight="1" x14ac:dyDescent="0.2">
      <c r="B25" s="254" t="s">
        <v>81</v>
      </c>
      <c r="C25" s="254"/>
      <c r="D25" s="255" t="s">
        <v>57</v>
      </c>
      <c r="F25" s="2" t="s">
        <v>227</v>
      </c>
      <c r="H25" s="256">
        <v>102</v>
      </c>
    </row>
    <row r="26" spans="2:8" ht="18.75" customHeight="1" x14ac:dyDescent="0.2">
      <c r="B26" s="254" t="s">
        <v>82</v>
      </c>
      <c r="C26" s="254"/>
      <c r="D26" s="255" t="s">
        <v>239</v>
      </c>
      <c r="F26" s="2" t="s">
        <v>227</v>
      </c>
      <c r="H26" s="256">
        <v>118</v>
      </c>
    </row>
    <row r="27" spans="2:8" ht="18.75" customHeight="1" x14ac:dyDescent="0.2">
      <c r="B27" s="254" t="s">
        <v>83</v>
      </c>
      <c r="C27" s="254"/>
      <c r="D27" s="255" t="s">
        <v>240</v>
      </c>
      <c r="F27" s="2" t="s">
        <v>227</v>
      </c>
      <c r="H27" s="256">
        <v>120</v>
      </c>
    </row>
    <row r="28" spans="2:8" ht="18.75" customHeight="1" x14ac:dyDescent="0.2">
      <c r="B28" s="254" t="s">
        <v>84</v>
      </c>
      <c r="C28" s="254"/>
      <c r="D28" s="255" t="s">
        <v>241</v>
      </c>
      <c r="F28" s="2" t="s">
        <v>227</v>
      </c>
      <c r="H28" s="256">
        <v>128</v>
      </c>
    </row>
    <row r="29" spans="2:8" ht="18.75" customHeight="1" x14ac:dyDescent="0.2">
      <c r="B29" s="254" t="s">
        <v>85</v>
      </c>
      <c r="C29" s="254"/>
      <c r="D29" s="255" t="s">
        <v>242</v>
      </c>
      <c r="F29" s="2" t="s">
        <v>227</v>
      </c>
      <c r="H29" s="256">
        <v>132</v>
      </c>
    </row>
    <row r="30" spans="2:8" ht="18.75" customHeight="1" x14ac:dyDescent="0.2">
      <c r="B30" s="254" t="s">
        <v>86</v>
      </c>
      <c r="C30" s="254"/>
      <c r="D30" s="257" t="s">
        <v>243</v>
      </c>
      <c r="F30" s="2" t="s">
        <v>227</v>
      </c>
      <c r="H30" s="256">
        <v>134</v>
      </c>
    </row>
    <row r="31" spans="2:8" ht="18.75" customHeight="1" x14ac:dyDescent="0.2">
      <c r="B31" s="254" t="s">
        <v>87</v>
      </c>
      <c r="C31" s="254"/>
      <c r="D31" s="255" t="s">
        <v>58</v>
      </c>
      <c r="F31" s="2" t="s">
        <v>227</v>
      </c>
      <c r="H31" s="258">
        <v>138</v>
      </c>
    </row>
    <row r="32" spans="2:8" x14ac:dyDescent="0.2">
      <c r="D32" s="259"/>
    </row>
    <row r="34" spans="2:2" ht="16.5" customHeight="1" x14ac:dyDescent="0.2">
      <c r="B34" s="260" t="s">
        <v>529</v>
      </c>
    </row>
  </sheetData>
  <mergeCells count="1">
    <mergeCell ref="B2:H2"/>
  </mergeCells>
  <phoneticPr fontId="2"/>
  <pageMargins left="1.05" right="0.25" top="0.8" bottom="0.73" header="0.51200000000000001" footer="0.51200000000000001"/>
  <pageSetup paperSize="9" scale="11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628"/>
  <sheetViews>
    <sheetView view="pageBreakPreview" topLeftCell="A120" zoomScale="95" zoomScaleNormal="100" zoomScaleSheetLayoutView="95" workbookViewId="0">
      <selection activeCell="J99" sqref="J99"/>
    </sheetView>
  </sheetViews>
  <sheetFormatPr defaultColWidth="9" defaultRowHeight="13.2" x14ac:dyDescent="0.2"/>
  <cols>
    <col min="1" max="1" width="2.88671875" style="2" customWidth="1"/>
    <col min="2" max="2" width="3.6640625" style="2" customWidth="1"/>
    <col min="3" max="3" width="17.6640625" style="2" customWidth="1"/>
    <col min="4" max="4" width="17.44140625" style="2" customWidth="1"/>
    <col min="5" max="5" width="4" style="2" customWidth="1"/>
    <col min="6" max="6" width="4.6640625" style="2" customWidth="1"/>
    <col min="7" max="7" width="3.44140625" style="2" customWidth="1"/>
    <col min="8" max="8" width="17.6640625" style="2" customWidth="1"/>
    <col min="9" max="9" width="19.33203125" style="2" customWidth="1"/>
    <col min="10" max="10" width="4.109375" style="2" customWidth="1"/>
    <col min="11" max="16384" width="9" style="2"/>
  </cols>
  <sheetData>
    <row r="1" spans="2:10" s="5" customFormat="1" ht="17.399999999999999" customHeight="1" x14ac:dyDescent="0.2">
      <c r="B1" s="300" t="s">
        <v>66</v>
      </c>
      <c r="C1" s="300"/>
      <c r="D1" s="300"/>
      <c r="E1" s="300"/>
      <c r="F1" s="300"/>
      <c r="G1" s="300"/>
      <c r="H1" s="300"/>
      <c r="I1" s="300"/>
      <c r="J1" s="300"/>
    </row>
    <row r="2" spans="2:10" s="5" customFormat="1" ht="24" customHeight="1" x14ac:dyDescent="0.2">
      <c r="B2" s="198"/>
      <c r="C2" s="228"/>
      <c r="D2" s="228"/>
      <c r="E2" s="198"/>
      <c r="F2" s="198"/>
      <c r="G2" s="198"/>
      <c r="H2" s="198"/>
      <c r="I2" s="198"/>
      <c r="J2" s="198"/>
    </row>
    <row r="3" spans="2:10" s="5" customFormat="1" ht="18" customHeight="1" x14ac:dyDescent="0.2">
      <c r="B3" s="198"/>
      <c r="C3" s="229" t="s">
        <v>16</v>
      </c>
      <c r="D3" s="228"/>
      <c r="E3" s="198"/>
      <c r="F3" s="198"/>
      <c r="G3" s="230" t="s">
        <v>620</v>
      </c>
      <c r="H3" s="298" t="s">
        <v>584</v>
      </c>
      <c r="I3" s="299"/>
      <c r="J3" s="198">
        <v>56</v>
      </c>
    </row>
    <row r="4" spans="2:10" s="5" customFormat="1" ht="18" customHeight="1" x14ac:dyDescent="0.2">
      <c r="B4" s="198"/>
      <c r="C4" s="228"/>
      <c r="D4" s="228"/>
      <c r="E4" s="198"/>
      <c r="F4" s="198"/>
      <c r="G4" s="230" t="s">
        <v>621</v>
      </c>
      <c r="H4" s="298" t="s">
        <v>586</v>
      </c>
      <c r="I4" s="299"/>
      <c r="J4" s="198">
        <v>56</v>
      </c>
    </row>
    <row r="5" spans="2:10" s="5" customFormat="1" ht="18" customHeight="1" x14ac:dyDescent="0.2">
      <c r="B5" s="230" t="s">
        <v>408</v>
      </c>
      <c r="C5" s="231" t="s">
        <v>88</v>
      </c>
      <c r="D5" s="228" t="s">
        <v>94</v>
      </c>
      <c r="E5" s="198">
        <v>1</v>
      </c>
      <c r="F5" s="198"/>
      <c r="G5" s="230" t="s">
        <v>622</v>
      </c>
      <c r="H5" s="228" t="s">
        <v>587</v>
      </c>
      <c r="I5" s="228"/>
      <c r="J5" s="198">
        <v>56</v>
      </c>
    </row>
    <row r="6" spans="2:10" s="5" customFormat="1" ht="18" customHeight="1" x14ac:dyDescent="0.2">
      <c r="B6" s="230" t="s">
        <v>714</v>
      </c>
      <c r="C6" s="231" t="s">
        <v>92</v>
      </c>
      <c r="D6" s="228" t="s">
        <v>94</v>
      </c>
      <c r="E6" s="198">
        <v>1</v>
      </c>
      <c r="F6" s="198"/>
      <c r="G6" s="230" t="s">
        <v>623</v>
      </c>
      <c r="H6" s="232" t="s">
        <v>588</v>
      </c>
      <c r="I6" s="232"/>
      <c r="J6" s="198">
        <v>57</v>
      </c>
    </row>
    <row r="7" spans="2:10" s="5" customFormat="1" ht="18" customHeight="1" x14ac:dyDescent="0.2">
      <c r="B7" s="230" t="s">
        <v>409</v>
      </c>
      <c r="C7" s="231" t="s">
        <v>91</v>
      </c>
      <c r="D7" s="228" t="s">
        <v>94</v>
      </c>
      <c r="E7" s="198">
        <v>1</v>
      </c>
      <c r="F7" s="198"/>
      <c r="G7" s="230" t="s">
        <v>624</v>
      </c>
      <c r="H7" s="231" t="s">
        <v>345</v>
      </c>
      <c r="I7" s="228" t="s">
        <v>94</v>
      </c>
      <c r="J7" s="198">
        <v>57</v>
      </c>
    </row>
    <row r="8" spans="2:10" s="5" customFormat="1" ht="18" customHeight="1" x14ac:dyDescent="0.2">
      <c r="B8" s="230" t="s">
        <v>410</v>
      </c>
      <c r="C8" s="231" t="s">
        <v>90</v>
      </c>
      <c r="D8" s="228" t="s">
        <v>94</v>
      </c>
      <c r="E8" s="198">
        <v>2</v>
      </c>
      <c r="F8" s="198"/>
      <c r="G8" s="230" t="s">
        <v>625</v>
      </c>
      <c r="H8" s="228" t="s">
        <v>346</v>
      </c>
      <c r="I8" s="228"/>
      <c r="J8" s="198">
        <v>58</v>
      </c>
    </row>
    <row r="9" spans="2:10" s="5" customFormat="1" ht="18" customHeight="1" x14ac:dyDescent="0.2">
      <c r="B9" s="230" t="s">
        <v>411</v>
      </c>
      <c r="C9" s="231" t="s">
        <v>89</v>
      </c>
      <c r="D9" s="228" t="s">
        <v>94</v>
      </c>
      <c r="E9" s="198">
        <v>3</v>
      </c>
      <c r="F9" s="198"/>
      <c r="G9" s="230" t="s">
        <v>626</v>
      </c>
      <c r="H9" s="228" t="s">
        <v>17</v>
      </c>
      <c r="J9" s="198">
        <v>58</v>
      </c>
    </row>
    <row r="10" spans="2:10" s="5" customFormat="1" ht="18" customHeight="1" x14ac:dyDescent="0.2">
      <c r="B10" s="230" t="s">
        <v>412</v>
      </c>
      <c r="C10" s="233" t="s">
        <v>334</v>
      </c>
      <c r="D10" s="228"/>
      <c r="E10" s="198">
        <v>3</v>
      </c>
      <c r="F10" s="198"/>
      <c r="G10" s="230" t="s">
        <v>627</v>
      </c>
      <c r="H10" s="231" t="s">
        <v>18</v>
      </c>
      <c r="I10" s="228" t="s">
        <v>94</v>
      </c>
      <c r="J10" s="198">
        <v>59</v>
      </c>
    </row>
    <row r="11" spans="2:10" s="5" customFormat="1" ht="18" customHeight="1" x14ac:dyDescent="0.2">
      <c r="B11" s="230" t="s">
        <v>413</v>
      </c>
      <c r="C11" s="231" t="s">
        <v>335</v>
      </c>
      <c r="D11" s="228" t="s">
        <v>94</v>
      </c>
      <c r="E11" s="198">
        <v>4</v>
      </c>
      <c r="F11" s="198"/>
      <c r="G11" s="230" t="s">
        <v>628</v>
      </c>
      <c r="H11" s="231" t="s">
        <v>21</v>
      </c>
      <c r="I11" s="228" t="s">
        <v>94</v>
      </c>
      <c r="J11" s="198">
        <v>59</v>
      </c>
    </row>
    <row r="12" spans="2:10" s="5" customFormat="1" ht="18" customHeight="1" x14ac:dyDescent="0.2">
      <c r="B12" s="198"/>
      <c r="C12" s="228"/>
      <c r="D12" s="228"/>
      <c r="E12" s="198"/>
      <c r="F12" s="198"/>
      <c r="G12" s="230" t="s">
        <v>629</v>
      </c>
      <c r="H12" s="231" t="s">
        <v>22</v>
      </c>
      <c r="I12" s="228" t="s">
        <v>94</v>
      </c>
      <c r="J12" s="198">
        <v>59</v>
      </c>
    </row>
    <row r="13" spans="2:10" s="5" customFormat="1" ht="18" customHeight="1" x14ac:dyDescent="0.2">
      <c r="B13" s="198"/>
      <c r="C13" s="229" t="s">
        <v>19</v>
      </c>
      <c r="D13" s="229"/>
      <c r="E13" s="198"/>
      <c r="F13" s="198"/>
      <c r="G13" s="198"/>
      <c r="H13" s="198"/>
      <c r="I13" s="198"/>
      <c r="J13" s="198"/>
    </row>
    <row r="14" spans="2:10" s="5" customFormat="1" ht="18" customHeight="1" x14ac:dyDescent="0.2">
      <c r="B14" s="198"/>
      <c r="C14" s="228"/>
      <c r="D14" s="228"/>
      <c r="E14" s="198"/>
      <c r="F14" s="198"/>
      <c r="G14" s="198"/>
      <c r="H14" s="229" t="s">
        <v>25</v>
      </c>
      <c r="I14" s="228"/>
      <c r="J14" s="198"/>
    </row>
    <row r="15" spans="2:10" s="5" customFormat="1" ht="18" customHeight="1" x14ac:dyDescent="0.2">
      <c r="B15" s="230" t="s">
        <v>23</v>
      </c>
      <c r="C15" s="231" t="s">
        <v>24</v>
      </c>
      <c r="D15" s="228" t="s">
        <v>94</v>
      </c>
      <c r="E15" s="198">
        <v>5</v>
      </c>
      <c r="F15" s="198"/>
      <c r="G15" s="198"/>
      <c r="H15" s="198"/>
      <c r="I15" s="198"/>
      <c r="J15" s="198"/>
    </row>
    <row r="16" spans="2:10" s="5" customFormat="1" ht="18" customHeight="1" x14ac:dyDescent="0.2">
      <c r="B16" s="230" t="s">
        <v>414</v>
      </c>
      <c r="C16" s="234" t="s">
        <v>336</v>
      </c>
      <c r="D16" s="228" t="s">
        <v>94</v>
      </c>
      <c r="E16" s="198">
        <v>7</v>
      </c>
      <c r="F16" s="198"/>
      <c r="G16" s="230" t="s">
        <v>20</v>
      </c>
      <c r="H16" s="231" t="s">
        <v>15</v>
      </c>
      <c r="I16" s="228" t="s">
        <v>94</v>
      </c>
      <c r="J16" s="198">
        <v>60</v>
      </c>
    </row>
    <row r="17" spans="2:10" s="5" customFormat="1" ht="18" customHeight="1" x14ac:dyDescent="0.2">
      <c r="B17" s="230" t="s">
        <v>415</v>
      </c>
      <c r="C17" s="231" t="s">
        <v>27</v>
      </c>
      <c r="D17" s="228" t="s">
        <v>94</v>
      </c>
      <c r="E17" s="198">
        <v>10</v>
      </c>
      <c r="F17" s="198"/>
      <c r="G17" s="230" t="s">
        <v>630</v>
      </c>
      <c r="H17" s="228" t="s">
        <v>220</v>
      </c>
      <c r="I17" s="228"/>
      <c r="J17" s="198">
        <v>62</v>
      </c>
    </row>
    <row r="18" spans="2:10" s="5" customFormat="1" ht="18" customHeight="1" x14ac:dyDescent="0.2">
      <c r="B18" s="230" t="s">
        <v>416</v>
      </c>
      <c r="C18" s="231" t="s">
        <v>337</v>
      </c>
      <c r="D18" s="228" t="s">
        <v>94</v>
      </c>
      <c r="E18" s="198">
        <v>14</v>
      </c>
      <c r="F18" s="198"/>
      <c r="G18" s="235"/>
      <c r="H18" s="236"/>
      <c r="I18" s="237"/>
      <c r="J18" s="238"/>
    </row>
    <row r="19" spans="2:10" s="5" customFormat="1" ht="18" customHeight="1" x14ac:dyDescent="0.2">
      <c r="B19" s="230" t="s">
        <v>417</v>
      </c>
      <c r="C19" s="298" t="s">
        <v>338</v>
      </c>
      <c r="D19" s="299"/>
      <c r="E19" s="198">
        <v>14</v>
      </c>
      <c r="F19" s="198"/>
      <c r="G19" s="198"/>
      <c r="H19" s="229" t="s">
        <v>29</v>
      </c>
      <c r="I19" s="228"/>
      <c r="J19" s="198"/>
    </row>
    <row r="20" spans="2:10" s="5" customFormat="1" ht="18" customHeight="1" x14ac:dyDescent="0.2">
      <c r="B20" s="230" t="s">
        <v>418</v>
      </c>
      <c r="C20" s="231" t="s">
        <v>618</v>
      </c>
      <c r="D20" s="228" t="s">
        <v>94</v>
      </c>
      <c r="E20" s="198">
        <v>15</v>
      </c>
      <c r="F20" s="198"/>
      <c r="G20" s="198"/>
      <c r="H20" s="228"/>
      <c r="I20" s="228"/>
      <c r="J20" s="198"/>
    </row>
    <row r="21" spans="2:10" s="5" customFormat="1" ht="18" customHeight="1" x14ac:dyDescent="0.2">
      <c r="B21" s="230" t="s">
        <v>419</v>
      </c>
      <c r="C21" s="231" t="s">
        <v>30</v>
      </c>
      <c r="D21" s="228" t="s">
        <v>94</v>
      </c>
      <c r="E21" s="198">
        <v>16</v>
      </c>
      <c r="F21" s="198"/>
      <c r="G21" s="230" t="s">
        <v>26</v>
      </c>
      <c r="H21" s="231" t="s">
        <v>31</v>
      </c>
      <c r="I21" s="228" t="s">
        <v>94</v>
      </c>
      <c r="J21" s="198">
        <v>64</v>
      </c>
    </row>
    <row r="22" spans="2:10" s="5" customFormat="1" ht="18" customHeight="1" x14ac:dyDescent="0.2">
      <c r="B22" s="230" t="s">
        <v>420</v>
      </c>
      <c r="C22" s="298" t="s">
        <v>339</v>
      </c>
      <c r="D22" s="299"/>
      <c r="E22" s="198">
        <v>18</v>
      </c>
      <c r="F22" s="198"/>
      <c r="G22" s="198"/>
      <c r="H22" s="228"/>
      <c r="I22" s="228"/>
      <c r="J22" s="198"/>
    </row>
    <row r="23" spans="2:10" s="5" customFormat="1" ht="18" customHeight="1" x14ac:dyDescent="0.2">
      <c r="B23" s="230" t="s">
        <v>421</v>
      </c>
      <c r="C23" s="231" t="s">
        <v>340</v>
      </c>
      <c r="D23" s="228" t="s">
        <v>94</v>
      </c>
      <c r="E23" s="198">
        <v>30</v>
      </c>
      <c r="F23" s="198"/>
      <c r="G23" s="198"/>
      <c r="H23" s="229" t="s">
        <v>34</v>
      </c>
      <c r="I23" s="228"/>
      <c r="J23" s="198"/>
    </row>
    <row r="24" spans="2:10" s="5" customFormat="1" ht="18" customHeight="1" x14ac:dyDescent="0.2">
      <c r="B24" s="230" t="s">
        <v>422</v>
      </c>
      <c r="C24" s="231" t="s">
        <v>32</v>
      </c>
      <c r="D24" s="228" t="s">
        <v>94</v>
      </c>
      <c r="E24" s="198">
        <v>31</v>
      </c>
      <c r="F24" s="198"/>
      <c r="G24" s="198"/>
      <c r="H24" s="228"/>
      <c r="I24" s="228"/>
      <c r="J24" s="198"/>
    </row>
    <row r="25" spans="2:10" s="5" customFormat="1" ht="18" customHeight="1" x14ac:dyDescent="0.2">
      <c r="B25" s="230" t="s">
        <v>423</v>
      </c>
      <c r="C25" s="231" t="s">
        <v>441</v>
      </c>
      <c r="D25" s="228" t="s">
        <v>94</v>
      </c>
      <c r="E25" s="198">
        <v>32</v>
      </c>
      <c r="F25" s="198"/>
      <c r="G25" s="230" t="s">
        <v>28</v>
      </c>
      <c r="H25" s="231" t="s">
        <v>36</v>
      </c>
      <c r="I25" s="228" t="s">
        <v>94</v>
      </c>
      <c r="J25" s="198">
        <v>66</v>
      </c>
    </row>
    <row r="26" spans="2:10" s="5" customFormat="1" ht="18" customHeight="1" x14ac:dyDescent="0.2">
      <c r="B26" s="230" t="s">
        <v>424</v>
      </c>
      <c r="C26" s="228" t="s">
        <v>33</v>
      </c>
      <c r="D26" s="228"/>
      <c r="E26" s="198">
        <v>36</v>
      </c>
      <c r="F26" s="198"/>
      <c r="G26" s="230" t="s">
        <v>631</v>
      </c>
      <c r="H26" s="231" t="s">
        <v>38</v>
      </c>
      <c r="I26" s="228" t="s">
        <v>94</v>
      </c>
      <c r="J26" s="198">
        <v>66</v>
      </c>
    </row>
    <row r="27" spans="2:10" s="5" customFormat="1" ht="18" customHeight="1" x14ac:dyDescent="0.2">
      <c r="B27" s="230" t="s">
        <v>425</v>
      </c>
      <c r="C27" s="228" t="s">
        <v>35</v>
      </c>
      <c r="D27" s="228"/>
      <c r="E27" s="198"/>
      <c r="F27" s="198"/>
      <c r="G27" s="230" t="s">
        <v>632</v>
      </c>
      <c r="H27" s="228" t="s">
        <v>430</v>
      </c>
      <c r="J27" s="198">
        <v>67</v>
      </c>
    </row>
    <row r="28" spans="2:10" s="5" customFormat="1" ht="18" customHeight="1" x14ac:dyDescent="0.2">
      <c r="B28" s="239"/>
      <c r="C28" s="232" t="s">
        <v>93</v>
      </c>
      <c r="D28" s="228"/>
      <c r="E28" s="198">
        <v>42</v>
      </c>
      <c r="F28" s="198"/>
      <c r="G28" s="230" t="s">
        <v>633</v>
      </c>
      <c r="H28" s="231" t="s">
        <v>40</v>
      </c>
      <c r="I28" s="228" t="s">
        <v>94</v>
      </c>
      <c r="J28" s="198">
        <v>67</v>
      </c>
    </row>
    <row r="29" spans="2:10" s="5" customFormat="1" ht="18" customHeight="1" x14ac:dyDescent="0.2">
      <c r="B29" s="230" t="s">
        <v>37</v>
      </c>
      <c r="C29" s="228" t="s">
        <v>341</v>
      </c>
      <c r="D29" s="228"/>
      <c r="E29" s="198"/>
      <c r="F29" s="198"/>
      <c r="G29" s="230" t="s">
        <v>634</v>
      </c>
      <c r="H29" s="233" t="s">
        <v>95</v>
      </c>
      <c r="I29" s="228"/>
      <c r="J29" s="198">
        <v>67</v>
      </c>
    </row>
    <row r="30" spans="2:10" s="5" customFormat="1" ht="18" customHeight="1" x14ac:dyDescent="0.2">
      <c r="B30" s="239"/>
      <c r="C30" s="301" t="s">
        <v>342</v>
      </c>
      <c r="D30" s="301"/>
      <c r="E30" s="198">
        <v>44</v>
      </c>
      <c r="F30" s="198"/>
      <c r="G30" s="230" t="s">
        <v>635</v>
      </c>
      <c r="H30" s="228" t="s">
        <v>98</v>
      </c>
      <c r="I30" s="228"/>
      <c r="J30" s="198">
        <v>68</v>
      </c>
    </row>
    <row r="31" spans="2:10" s="5" customFormat="1" ht="18" customHeight="1" x14ac:dyDescent="0.2">
      <c r="B31" s="230" t="s">
        <v>39</v>
      </c>
      <c r="C31" s="228" t="s">
        <v>343</v>
      </c>
      <c r="D31" s="228"/>
      <c r="E31" s="198"/>
      <c r="F31" s="198"/>
      <c r="G31" s="230"/>
      <c r="H31" s="228" t="s">
        <v>347</v>
      </c>
      <c r="I31" s="228"/>
      <c r="J31" s="198"/>
    </row>
    <row r="32" spans="2:10" s="5" customFormat="1" ht="18" customHeight="1" x14ac:dyDescent="0.2">
      <c r="B32" s="240"/>
      <c r="C32" s="301" t="s">
        <v>344</v>
      </c>
      <c r="D32" s="301"/>
      <c r="E32" s="198">
        <v>46</v>
      </c>
      <c r="F32" s="198"/>
      <c r="G32" s="230" t="s">
        <v>636</v>
      </c>
      <c r="H32" s="228" t="s">
        <v>348</v>
      </c>
      <c r="I32" s="228"/>
      <c r="J32" s="198">
        <v>68</v>
      </c>
    </row>
    <row r="33" spans="2:10" s="5" customFormat="1" ht="18" customHeight="1" x14ac:dyDescent="0.2">
      <c r="B33" s="240"/>
      <c r="C33" s="228"/>
      <c r="D33" s="228"/>
      <c r="E33" s="198"/>
      <c r="F33" s="198"/>
      <c r="G33" s="230"/>
      <c r="H33" s="228" t="s">
        <v>44</v>
      </c>
      <c r="I33" s="228"/>
      <c r="J33" s="198"/>
    </row>
    <row r="34" spans="2:10" s="5" customFormat="1" ht="18" customHeight="1" x14ac:dyDescent="0.2">
      <c r="B34" s="240"/>
      <c r="C34" s="229" t="s">
        <v>41</v>
      </c>
      <c r="D34" s="228"/>
      <c r="E34" s="198"/>
      <c r="F34" s="198"/>
      <c r="G34" s="230" t="s">
        <v>637</v>
      </c>
      <c r="H34" s="228" t="s">
        <v>350</v>
      </c>
      <c r="I34" s="228"/>
      <c r="J34" s="198">
        <v>68</v>
      </c>
    </row>
    <row r="35" spans="2:10" s="5" customFormat="1" ht="18" customHeight="1" x14ac:dyDescent="0.2">
      <c r="B35" s="198"/>
      <c r="C35" s="198"/>
      <c r="D35" s="198"/>
      <c r="E35" s="198"/>
      <c r="F35" s="198"/>
      <c r="G35" s="230" t="s">
        <v>638</v>
      </c>
      <c r="H35" s="233" t="s">
        <v>349</v>
      </c>
      <c r="I35" s="228"/>
      <c r="J35" s="198">
        <v>69</v>
      </c>
    </row>
    <row r="36" spans="2:10" s="5" customFormat="1" ht="18" customHeight="1" x14ac:dyDescent="0.2">
      <c r="B36" s="230" t="s">
        <v>42</v>
      </c>
      <c r="C36" s="231" t="s">
        <v>43</v>
      </c>
      <c r="D36" s="228" t="s">
        <v>94</v>
      </c>
      <c r="E36" s="198">
        <v>50</v>
      </c>
      <c r="F36" s="198"/>
      <c r="G36" s="230" t="s">
        <v>639</v>
      </c>
      <c r="H36" s="233" t="s">
        <v>351</v>
      </c>
      <c r="I36" s="228"/>
      <c r="J36" s="198">
        <v>69</v>
      </c>
    </row>
    <row r="37" spans="2:10" s="5" customFormat="1" ht="18" customHeight="1" x14ac:dyDescent="0.2">
      <c r="B37" s="240"/>
      <c r="C37" s="228"/>
      <c r="D37" s="228"/>
      <c r="E37" s="198"/>
      <c r="F37" s="198"/>
      <c r="G37" s="230" t="s">
        <v>640</v>
      </c>
      <c r="H37" s="231" t="s">
        <v>47</v>
      </c>
      <c r="I37" s="228" t="s">
        <v>94</v>
      </c>
      <c r="J37" s="198">
        <v>70</v>
      </c>
    </row>
    <row r="38" spans="2:10" s="5" customFormat="1" ht="18" customHeight="1" x14ac:dyDescent="0.2">
      <c r="B38" s="240"/>
      <c r="C38" s="229" t="s">
        <v>45</v>
      </c>
      <c r="D38" s="228"/>
      <c r="E38" s="198"/>
      <c r="F38" s="198"/>
      <c r="G38" s="228"/>
      <c r="H38" s="228"/>
      <c r="I38" s="228"/>
      <c r="J38" s="198"/>
    </row>
    <row r="39" spans="2:10" s="5" customFormat="1" ht="18" customHeight="1" x14ac:dyDescent="0.2">
      <c r="B39" s="198"/>
      <c r="C39" s="198"/>
      <c r="D39" s="198"/>
      <c r="E39" s="198"/>
      <c r="F39" s="198"/>
      <c r="G39" s="228"/>
      <c r="H39" s="229" t="s">
        <v>251</v>
      </c>
      <c r="I39" s="233"/>
      <c r="J39" s="198"/>
    </row>
    <row r="40" spans="2:10" s="5" customFormat="1" ht="18" customHeight="1" x14ac:dyDescent="0.2">
      <c r="B40" s="230" t="s">
        <v>46</v>
      </c>
      <c r="C40" s="228" t="s">
        <v>502</v>
      </c>
      <c r="D40" s="228"/>
      <c r="E40" s="198">
        <v>52</v>
      </c>
      <c r="F40" s="198"/>
      <c r="G40" s="228"/>
      <c r="H40" s="233"/>
      <c r="I40" s="233"/>
      <c r="J40" s="198"/>
    </row>
    <row r="41" spans="2:10" s="5" customFormat="1" ht="18" customHeight="1" x14ac:dyDescent="0.2">
      <c r="B41" s="230" t="s">
        <v>48</v>
      </c>
      <c r="C41" s="228" t="s">
        <v>97</v>
      </c>
      <c r="D41" s="228"/>
      <c r="E41" s="198">
        <v>52</v>
      </c>
      <c r="F41" s="198"/>
      <c r="G41" s="241" t="s">
        <v>372</v>
      </c>
      <c r="H41" s="231" t="s">
        <v>583</v>
      </c>
      <c r="I41" s="228" t="s">
        <v>94</v>
      </c>
      <c r="J41" s="198">
        <v>72</v>
      </c>
    </row>
    <row r="42" spans="2:10" s="5" customFormat="1" ht="18" customHeight="1" x14ac:dyDescent="0.2">
      <c r="B42" s="230" t="s">
        <v>49</v>
      </c>
      <c r="C42" s="231" t="s">
        <v>458</v>
      </c>
      <c r="D42" s="228" t="s">
        <v>94</v>
      </c>
      <c r="E42" s="198">
        <v>54</v>
      </c>
      <c r="F42" s="198"/>
      <c r="G42" s="241" t="s">
        <v>373</v>
      </c>
      <c r="H42" s="228" t="s">
        <v>582</v>
      </c>
      <c r="I42" s="228"/>
      <c r="J42" s="198">
        <v>72</v>
      </c>
    </row>
    <row r="43" spans="2:10" s="5" customFormat="1" ht="18" customHeight="1" x14ac:dyDescent="0.2">
      <c r="B43" s="230" t="s">
        <v>50</v>
      </c>
      <c r="C43" s="228" t="s">
        <v>585</v>
      </c>
      <c r="D43" s="228"/>
      <c r="E43" s="198">
        <v>54</v>
      </c>
      <c r="F43" s="198"/>
      <c r="G43" s="241" t="s">
        <v>374</v>
      </c>
      <c r="H43" s="228" t="s">
        <v>581</v>
      </c>
      <c r="I43" s="228"/>
      <c r="J43" s="198">
        <v>72</v>
      </c>
    </row>
    <row r="44" spans="2:10" s="5" customFormat="1" ht="18" customHeight="1" x14ac:dyDescent="0.2">
      <c r="B44" s="230" t="s">
        <v>51</v>
      </c>
      <c r="C44" s="242" t="s">
        <v>619</v>
      </c>
      <c r="D44" s="228" t="s">
        <v>94</v>
      </c>
      <c r="E44" s="198">
        <v>54</v>
      </c>
      <c r="F44" s="198"/>
      <c r="G44" s="241" t="s">
        <v>375</v>
      </c>
      <c r="H44" s="231" t="s">
        <v>352</v>
      </c>
      <c r="I44" s="228" t="s">
        <v>94</v>
      </c>
      <c r="J44" s="198">
        <v>73</v>
      </c>
    </row>
    <row r="45" spans="2:10" s="5" customFormat="1" ht="18" customHeight="1" x14ac:dyDescent="0.2">
      <c r="B45" s="230"/>
      <c r="C45" s="298"/>
      <c r="D45" s="299"/>
      <c r="E45" s="198"/>
      <c r="F45" s="243"/>
    </row>
    <row r="46" spans="2:10" s="5" customFormat="1" ht="18" customHeight="1" x14ac:dyDescent="0.2">
      <c r="B46" s="243"/>
      <c r="E46" s="243"/>
    </row>
    <row r="47" spans="2:10" s="5" customFormat="1" ht="18" customHeight="1" x14ac:dyDescent="0.2">
      <c r="B47" s="241" t="s">
        <v>641</v>
      </c>
      <c r="C47" s="231" t="s">
        <v>437</v>
      </c>
      <c r="D47" s="228" t="s">
        <v>94</v>
      </c>
      <c r="E47" s="198">
        <v>73</v>
      </c>
      <c r="G47" s="241"/>
      <c r="H47" s="245" t="s">
        <v>752</v>
      </c>
      <c r="I47" s="245"/>
      <c r="J47" s="198"/>
    </row>
    <row r="48" spans="2:10" s="5" customFormat="1" ht="18" customHeight="1" x14ac:dyDescent="0.2">
      <c r="B48" s="241" t="s">
        <v>376</v>
      </c>
      <c r="C48" s="231" t="s">
        <v>438</v>
      </c>
      <c r="D48" s="228" t="s">
        <v>94</v>
      </c>
      <c r="E48" s="198">
        <v>73</v>
      </c>
      <c r="G48" s="241"/>
      <c r="H48" s="290"/>
      <c r="I48" s="290"/>
      <c r="J48" s="198"/>
    </row>
    <row r="49" spans="2:10" s="5" customFormat="1" ht="18" customHeight="1" x14ac:dyDescent="0.2">
      <c r="B49" s="241" t="s">
        <v>642</v>
      </c>
      <c r="C49" s="231" t="s">
        <v>439</v>
      </c>
      <c r="D49" s="228" t="s">
        <v>94</v>
      </c>
      <c r="E49" s="198">
        <v>73</v>
      </c>
      <c r="G49" s="241" t="s">
        <v>400</v>
      </c>
      <c r="H49" s="231" t="s">
        <v>253</v>
      </c>
      <c r="I49" s="287" t="s">
        <v>94</v>
      </c>
      <c r="J49" s="198">
        <v>92</v>
      </c>
    </row>
    <row r="50" spans="2:10" s="5" customFormat="1" ht="18" customHeight="1" x14ac:dyDescent="0.2">
      <c r="B50" s="228"/>
      <c r="C50" s="228"/>
      <c r="D50" s="198"/>
      <c r="E50" s="198"/>
      <c r="G50" s="241" t="s">
        <v>401</v>
      </c>
      <c r="H50" s="245" t="s">
        <v>96</v>
      </c>
      <c r="I50" s="245"/>
      <c r="J50" s="198">
        <v>92</v>
      </c>
    </row>
    <row r="51" spans="2:10" s="5" customFormat="1" ht="18" customHeight="1" x14ac:dyDescent="0.2">
      <c r="B51" s="243"/>
      <c r="C51" s="229" t="s">
        <v>254</v>
      </c>
      <c r="E51" s="243"/>
      <c r="G51" s="241" t="s">
        <v>402</v>
      </c>
      <c r="H51" s="290" t="s">
        <v>723</v>
      </c>
      <c r="I51" s="290"/>
      <c r="J51" s="198">
        <v>92</v>
      </c>
    </row>
    <row r="52" spans="2:10" s="286" customFormat="1" ht="18" customHeight="1" x14ac:dyDescent="0.2">
      <c r="B52" s="243"/>
      <c r="C52" s="229"/>
      <c r="E52" s="243"/>
      <c r="G52" s="241" t="s">
        <v>403</v>
      </c>
      <c r="H52" s="287" t="s">
        <v>359</v>
      </c>
      <c r="I52" s="288"/>
      <c r="J52" s="198">
        <v>94</v>
      </c>
    </row>
    <row r="53" spans="2:10" s="5" customFormat="1" ht="18" customHeight="1" x14ac:dyDescent="0.2">
      <c r="B53" s="241" t="s">
        <v>377</v>
      </c>
      <c r="C53" s="231" t="s">
        <v>255</v>
      </c>
      <c r="D53" s="285" t="s">
        <v>94</v>
      </c>
      <c r="E53" s="198">
        <v>74</v>
      </c>
      <c r="G53" s="241" t="s">
        <v>404</v>
      </c>
      <c r="H53" s="287" t="s">
        <v>52</v>
      </c>
      <c r="I53" s="198"/>
      <c r="J53" s="198">
        <v>94</v>
      </c>
    </row>
    <row r="54" spans="2:10" s="5" customFormat="1" ht="18" customHeight="1" x14ac:dyDescent="0.2">
      <c r="B54" s="241" t="s">
        <v>378</v>
      </c>
      <c r="C54" s="231" t="s">
        <v>256</v>
      </c>
      <c r="D54" s="285" t="s">
        <v>94</v>
      </c>
      <c r="E54" s="198">
        <v>74</v>
      </c>
      <c r="G54" s="241" t="s">
        <v>405</v>
      </c>
      <c r="H54" s="287" t="s">
        <v>257</v>
      </c>
      <c r="I54" s="198"/>
      <c r="J54" s="198">
        <v>94</v>
      </c>
    </row>
    <row r="55" spans="2:10" s="5" customFormat="1" ht="18" customHeight="1" x14ac:dyDescent="0.2">
      <c r="B55" s="241" t="s">
        <v>379</v>
      </c>
      <c r="C55" s="231" t="s">
        <v>258</v>
      </c>
      <c r="D55" s="285" t="s">
        <v>94</v>
      </c>
      <c r="E55" s="198">
        <v>75</v>
      </c>
      <c r="G55" s="241" t="s">
        <v>406</v>
      </c>
      <c r="H55" s="231" t="s">
        <v>259</v>
      </c>
      <c r="I55" s="287" t="s">
        <v>94</v>
      </c>
      <c r="J55" s="198">
        <v>94</v>
      </c>
    </row>
    <row r="56" spans="2:10" s="5" customFormat="1" ht="18" customHeight="1" x14ac:dyDescent="0.2">
      <c r="B56" s="241" t="s">
        <v>380</v>
      </c>
      <c r="C56" s="231" t="s">
        <v>260</v>
      </c>
      <c r="D56" s="285" t="s">
        <v>94</v>
      </c>
      <c r="E56" s="198">
        <v>75</v>
      </c>
      <c r="G56" s="246"/>
      <c r="H56" s="244"/>
      <c r="I56" s="288"/>
      <c r="J56" s="243"/>
    </row>
    <row r="57" spans="2:10" s="5" customFormat="1" ht="18" customHeight="1" x14ac:dyDescent="0.2">
      <c r="B57" s="241"/>
      <c r="C57" s="231"/>
      <c r="D57" s="228"/>
      <c r="E57" s="198"/>
      <c r="G57" s="246"/>
      <c r="H57" s="229" t="s">
        <v>261</v>
      </c>
      <c r="I57" s="288"/>
      <c r="J57" s="243"/>
    </row>
    <row r="58" spans="2:10" s="5" customFormat="1" ht="18" customHeight="1" x14ac:dyDescent="0.2">
      <c r="B58" s="241"/>
      <c r="C58" s="228"/>
      <c r="D58" s="198"/>
      <c r="E58" s="198"/>
      <c r="G58" s="246"/>
      <c r="H58" s="244"/>
      <c r="I58" s="288"/>
      <c r="J58" s="243"/>
    </row>
    <row r="59" spans="2:10" s="5" customFormat="1" ht="18" customHeight="1" x14ac:dyDescent="0.2">
      <c r="B59" s="243"/>
      <c r="C59" s="229" t="s">
        <v>263</v>
      </c>
      <c r="E59" s="243"/>
      <c r="G59" s="241" t="s">
        <v>448</v>
      </c>
      <c r="H59" s="287" t="s">
        <v>262</v>
      </c>
      <c r="I59" s="198"/>
      <c r="J59" s="198">
        <v>96</v>
      </c>
    </row>
    <row r="60" spans="2:10" s="5" customFormat="1" ht="18" customHeight="1" x14ac:dyDescent="0.2">
      <c r="B60" s="243"/>
      <c r="C60" s="244"/>
      <c r="E60" s="243"/>
      <c r="G60" s="241" t="s">
        <v>407</v>
      </c>
      <c r="H60" s="231" t="s">
        <v>360</v>
      </c>
      <c r="I60" s="287" t="s">
        <v>94</v>
      </c>
      <c r="J60" s="198">
        <v>96</v>
      </c>
    </row>
    <row r="61" spans="2:10" s="5" customFormat="1" ht="18" customHeight="1" x14ac:dyDescent="0.2">
      <c r="B61" s="241" t="s">
        <v>381</v>
      </c>
      <c r="C61" s="245" t="s">
        <v>426</v>
      </c>
      <c r="D61" s="228"/>
      <c r="E61" s="198">
        <v>76</v>
      </c>
      <c r="G61" s="241" t="s">
        <v>643</v>
      </c>
      <c r="H61" s="289" t="s">
        <v>361</v>
      </c>
      <c r="I61" s="289"/>
      <c r="J61" s="198">
        <v>96</v>
      </c>
    </row>
    <row r="62" spans="2:10" s="5" customFormat="1" ht="18" customHeight="1" x14ac:dyDescent="0.2">
      <c r="B62" s="241" t="s">
        <v>382</v>
      </c>
      <c r="C62" s="228" t="s">
        <v>353</v>
      </c>
      <c r="D62" s="198"/>
      <c r="E62" s="198">
        <v>76</v>
      </c>
      <c r="G62" s="241" t="s">
        <v>644</v>
      </c>
      <c r="H62" s="247" t="s">
        <v>601</v>
      </c>
      <c r="I62" s="287" t="s">
        <v>94</v>
      </c>
      <c r="J62" s="198">
        <v>98</v>
      </c>
    </row>
    <row r="63" spans="2:10" s="5" customFormat="1" ht="18" customHeight="1" x14ac:dyDescent="0.2">
      <c r="B63" s="243"/>
      <c r="C63" s="244"/>
      <c r="E63" s="243"/>
      <c r="G63" s="241" t="s">
        <v>645</v>
      </c>
      <c r="H63" s="231" t="s">
        <v>589</v>
      </c>
      <c r="I63" s="287" t="s">
        <v>94</v>
      </c>
      <c r="J63" s="198">
        <v>98</v>
      </c>
    </row>
    <row r="64" spans="2:10" s="5" customFormat="1" ht="18" customHeight="1" x14ac:dyDescent="0.2">
      <c r="B64" s="243"/>
      <c r="C64" s="229" t="s">
        <v>264</v>
      </c>
      <c r="E64" s="243"/>
      <c r="G64" s="241" t="s">
        <v>646</v>
      </c>
      <c r="H64" s="231" t="s">
        <v>265</v>
      </c>
      <c r="I64" s="287" t="s">
        <v>94</v>
      </c>
      <c r="J64" s="198">
        <v>98</v>
      </c>
    </row>
    <row r="65" spans="2:10" s="5" customFormat="1" ht="18" customHeight="1" x14ac:dyDescent="0.2">
      <c r="B65" s="243"/>
      <c r="C65" s="244"/>
      <c r="E65" s="243"/>
      <c r="G65" s="241" t="s">
        <v>647</v>
      </c>
      <c r="H65" s="231" t="s">
        <v>267</v>
      </c>
      <c r="I65" s="287" t="s">
        <v>94</v>
      </c>
      <c r="J65" s="198">
        <v>99</v>
      </c>
    </row>
    <row r="66" spans="2:10" s="5" customFormat="1" ht="18" customHeight="1" x14ac:dyDescent="0.2">
      <c r="B66" s="241" t="s">
        <v>383</v>
      </c>
      <c r="C66" s="231" t="s">
        <v>266</v>
      </c>
      <c r="D66" s="228" t="s">
        <v>94</v>
      </c>
      <c r="E66" s="198">
        <v>78</v>
      </c>
      <c r="G66" s="241" t="s">
        <v>648</v>
      </c>
      <c r="H66" s="231" t="s">
        <v>269</v>
      </c>
      <c r="I66" s="287" t="s">
        <v>94</v>
      </c>
      <c r="J66" s="198">
        <v>99</v>
      </c>
    </row>
    <row r="67" spans="2:10" s="5" customFormat="1" ht="18" customHeight="1" x14ac:dyDescent="0.2">
      <c r="B67" s="241" t="s">
        <v>384</v>
      </c>
      <c r="C67" s="231" t="s">
        <v>268</v>
      </c>
      <c r="D67" s="228" t="s">
        <v>94</v>
      </c>
      <c r="E67" s="198">
        <v>78</v>
      </c>
      <c r="G67" s="241" t="s">
        <v>649</v>
      </c>
      <c r="H67" s="289" t="s">
        <v>271</v>
      </c>
      <c r="I67" s="289"/>
      <c r="J67" s="198">
        <v>100</v>
      </c>
    </row>
    <row r="68" spans="2:10" s="5" customFormat="1" ht="18" customHeight="1" x14ac:dyDescent="0.2">
      <c r="B68" s="241" t="s">
        <v>385</v>
      </c>
      <c r="C68" s="231" t="s">
        <v>270</v>
      </c>
      <c r="D68" s="228" t="s">
        <v>94</v>
      </c>
      <c r="E68" s="198">
        <v>78</v>
      </c>
      <c r="G68" s="241"/>
      <c r="H68" s="289"/>
      <c r="I68" s="289"/>
      <c r="J68" s="198"/>
    </row>
    <row r="69" spans="2:10" s="5" customFormat="1" ht="18" customHeight="1" x14ac:dyDescent="0.2">
      <c r="B69" s="241" t="s">
        <v>386</v>
      </c>
      <c r="C69" s="228" t="s">
        <v>355</v>
      </c>
      <c r="D69" s="198"/>
      <c r="E69" s="198"/>
      <c r="G69" s="246"/>
      <c r="H69" s="229" t="s">
        <v>272</v>
      </c>
      <c r="I69" s="288"/>
      <c r="J69" s="243"/>
    </row>
    <row r="70" spans="2:10" s="5" customFormat="1" ht="18" customHeight="1" x14ac:dyDescent="0.2">
      <c r="B70" s="246"/>
      <c r="C70" s="233" t="s">
        <v>354</v>
      </c>
      <c r="D70" s="233"/>
      <c r="E70" s="198">
        <v>80</v>
      </c>
      <c r="G70" s="246"/>
      <c r="H70" s="244"/>
      <c r="I70" s="288"/>
      <c r="J70" s="243"/>
    </row>
    <row r="71" spans="2:10" s="5" customFormat="1" ht="18" customHeight="1" x14ac:dyDescent="0.2">
      <c r="B71" s="241" t="s">
        <v>387</v>
      </c>
      <c r="C71" s="228" t="s">
        <v>355</v>
      </c>
      <c r="D71" s="198"/>
      <c r="E71" s="198"/>
      <c r="G71" s="241" t="s">
        <v>650</v>
      </c>
      <c r="H71" s="290" t="s">
        <v>459</v>
      </c>
      <c r="I71" s="290"/>
      <c r="J71" s="198">
        <v>102</v>
      </c>
    </row>
    <row r="72" spans="2:10" s="5" customFormat="1" ht="18" customHeight="1" x14ac:dyDescent="0.2">
      <c r="B72" s="244"/>
      <c r="C72" s="233" t="s">
        <v>356</v>
      </c>
      <c r="D72" s="233"/>
      <c r="E72" s="198">
        <v>82</v>
      </c>
      <c r="G72" s="241" t="s">
        <v>651</v>
      </c>
      <c r="H72" s="231" t="s">
        <v>362</v>
      </c>
      <c r="I72" s="287" t="s">
        <v>94</v>
      </c>
      <c r="J72" s="198">
        <v>102</v>
      </c>
    </row>
    <row r="73" spans="2:10" s="5" customFormat="1" ht="18" customHeight="1" x14ac:dyDescent="0.2">
      <c r="B73" s="244"/>
      <c r="C73" s="244"/>
      <c r="E73" s="198"/>
      <c r="G73" s="241" t="s">
        <v>652</v>
      </c>
      <c r="H73" s="231" t="s">
        <v>363</v>
      </c>
      <c r="I73" s="287" t="s">
        <v>94</v>
      </c>
      <c r="J73" s="198">
        <v>104</v>
      </c>
    </row>
    <row r="74" spans="2:10" s="5" customFormat="1" ht="18" customHeight="1" x14ac:dyDescent="0.2">
      <c r="B74" s="244"/>
      <c r="C74" s="229" t="s">
        <v>273</v>
      </c>
      <c r="E74" s="198"/>
      <c r="G74" s="241" t="s">
        <v>653</v>
      </c>
      <c r="H74" s="231" t="s">
        <v>275</v>
      </c>
      <c r="I74" s="287" t="s">
        <v>94</v>
      </c>
      <c r="J74" s="198">
        <v>104</v>
      </c>
    </row>
    <row r="75" spans="2:10" s="5" customFormat="1" ht="18" customHeight="1" x14ac:dyDescent="0.2">
      <c r="B75" s="244"/>
      <c r="C75" s="244"/>
      <c r="E75" s="243"/>
      <c r="G75" s="241" t="s">
        <v>654</v>
      </c>
      <c r="H75" s="231" t="s">
        <v>278</v>
      </c>
      <c r="I75" s="287" t="s">
        <v>94</v>
      </c>
      <c r="J75" s="198">
        <v>104</v>
      </c>
    </row>
    <row r="76" spans="2:10" s="5" customFormat="1" ht="18" customHeight="1" x14ac:dyDescent="0.2">
      <c r="B76" s="241" t="s">
        <v>388</v>
      </c>
      <c r="C76" s="231" t="s">
        <v>274</v>
      </c>
      <c r="D76" s="228" t="s">
        <v>94</v>
      </c>
      <c r="E76" s="198">
        <v>84</v>
      </c>
      <c r="G76" s="241" t="s">
        <v>655</v>
      </c>
      <c r="H76" s="287" t="s">
        <v>427</v>
      </c>
      <c r="I76" s="287"/>
      <c r="J76" s="198">
        <v>106</v>
      </c>
    </row>
    <row r="77" spans="2:10" s="5" customFormat="1" ht="18" customHeight="1" x14ac:dyDescent="0.2">
      <c r="B77" s="241" t="s">
        <v>389</v>
      </c>
      <c r="C77" s="234" t="s">
        <v>276</v>
      </c>
      <c r="D77" s="245" t="s">
        <v>94</v>
      </c>
      <c r="E77" s="198">
        <v>84</v>
      </c>
      <c r="G77" s="241" t="s">
        <v>656</v>
      </c>
      <c r="H77" s="231" t="s">
        <v>281</v>
      </c>
      <c r="I77" s="287" t="s">
        <v>94</v>
      </c>
      <c r="J77" s="198">
        <v>107</v>
      </c>
    </row>
    <row r="78" spans="2:10" s="5" customFormat="1" ht="18" customHeight="1" x14ac:dyDescent="0.2">
      <c r="B78" s="241" t="s">
        <v>390</v>
      </c>
      <c r="C78" s="231" t="s">
        <v>277</v>
      </c>
      <c r="D78" s="228" t="s">
        <v>94</v>
      </c>
      <c r="E78" s="198">
        <v>85</v>
      </c>
      <c r="G78" s="241" t="s">
        <v>657</v>
      </c>
      <c r="H78" s="231" t="s">
        <v>504</v>
      </c>
      <c r="I78" s="287" t="s">
        <v>94</v>
      </c>
      <c r="J78" s="198">
        <v>108</v>
      </c>
    </row>
    <row r="79" spans="2:10" s="5" customFormat="1" ht="18" customHeight="1" x14ac:dyDescent="0.2">
      <c r="B79" s="241" t="s">
        <v>391</v>
      </c>
      <c r="C79" s="231" t="s">
        <v>279</v>
      </c>
      <c r="D79" s="228" t="s">
        <v>94</v>
      </c>
      <c r="E79" s="198">
        <v>85</v>
      </c>
      <c r="G79" s="241" t="s">
        <v>658</v>
      </c>
      <c r="H79" s="287" t="s">
        <v>364</v>
      </c>
      <c r="I79" s="288"/>
      <c r="J79" s="198">
        <v>110</v>
      </c>
    </row>
    <row r="80" spans="2:10" s="5" customFormat="1" ht="18" customHeight="1" x14ac:dyDescent="0.2">
      <c r="B80" s="241" t="s">
        <v>392</v>
      </c>
      <c r="C80" s="231" t="s">
        <v>280</v>
      </c>
      <c r="D80" s="228" t="s">
        <v>94</v>
      </c>
      <c r="E80" s="198">
        <v>86</v>
      </c>
      <c r="G80" s="241" t="s">
        <v>659</v>
      </c>
      <c r="H80" s="234" t="s">
        <v>365</v>
      </c>
      <c r="I80" s="245" t="s">
        <v>366</v>
      </c>
      <c r="J80" s="198">
        <v>110</v>
      </c>
    </row>
    <row r="81" spans="2:10" s="5" customFormat="1" ht="18" customHeight="1" x14ac:dyDescent="0.2">
      <c r="B81" s="241" t="s">
        <v>393</v>
      </c>
      <c r="C81" s="228" t="s">
        <v>443</v>
      </c>
      <c r="D81" s="228"/>
      <c r="E81" s="198">
        <v>86</v>
      </c>
      <c r="G81" s="241" t="s">
        <v>660</v>
      </c>
      <c r="H81" s="231" t="s">
        <v>287</v>
      </c>
      <c r="I81" s="287" t="s">
        <v>94</v>
      </c>
      <c r="J81" s="198">
        <v>110</v>
      </c>
    </row>
    <row r="82" spans="2:10" s="5" customFormat="1" ht="18" customHeight="1" x14ac:dyDescent="0.2">
      <c r="B82" s="241" t="s">
        <v>394</v>
      </c>
      <c r="C82" s="231" t="s">
        <v>282</v>
      </c>
      <c r="D82" s="228" t="s">
        <v>94</v>
      </c>
      <c r="E82" s="198">
        <v>87</v>
      </c>
      <c r="G82" s="241" t="s">
        <v>661</v>
      </c>
      <c r="H82" s="231" t="s">
        <v>367</v>
      </c>
      <c r="I82" s="287" t="s">
        <v>94</v>
      </c>
      <c r="J82" s="198">
        <v>112</v>
      </c>
    </row>
    <row r="83" spans="2:10" s="5" customFormat="1" ht="18" customHeight="1" x14ac:dyDescent="0.2">
      <c r="B83" s="241" t="s">
        <v>395</v>
      </c>
      <c r="C83" s="231" t="s">
        <v>283</v>
      </c>
      <c r="D83" s="228" t="s">
        <v>94</v>
      </c>
      <c r="E83" s="198">
        <v>87</v>
      </c>
      <c r="G83" s="241"/>
      <c r="H83" s="289"/>
      <c r="I83" s="289"/>
      <c r="J83" s="198"/>
    </row>
    <row r="84" spans="2:10" s="5" customFormat="1" ht="18" customHeight="1" x14ac:dyDescent="0.2">
      <c r="B84" s="241" t="s">
        <v>396</v>
      </c>
      <c r="C84" s="231" t="s">
        <v>284</v>
      </c>
      <c r="D84" s="228" t="s">
        <v>94</v>
      </c>
      <c r="E84" s="198">
        <v>87</v>
      </c>
      <c r="G84" s="241"/>
      <c r="H84" s="229" t="s">
        <v>288</v>
      </c>
      <c r="I84" s="198"/>
      <c r="J84" s="198"/>
    </row>
    <row r="85" spans="2:10" s="5" customFormat="1" ht="18" customHeight="1" x14ac:dyDescent="0.2">
      <c r="B85" s="241" t="s">
        <v>397</v>
      </c>
      <c r="C85" s="234" t="s">
        <v>285</v>
      </c>
      <c r="D85" s="245" t="s">
        <v>286</v>
      </c>
      <c r="E85" s="198">
        <v>88</v>
      </c>
      <c r="G85" s="241"/>
      <c r="H85" s="229"/>
      <c r="I85" s="287"/>
      <c r="J85" s="198"/>
    </row>
    <row r="86" spans="2:10" s="5" customFormat="1" ht="18" customHeight="1" x14ac:dyDescent="0.2">
      <c r="B86" s="241" t="s">
        <v>398</v>
      </c>
      <c r="C86" s="228" t="s">
        <v>357</v>
      </c>
      <c r="D86" s="228"/>
      <c r="E86" s="198">
        <v>90</v>
      </c>
      <c r="G86" s="241" t="s">
        <v>449</v>
      </c>
      <c r="H86" s="231" t="s">
        <v>290</v>
      </c>
      <c r="I86" s="287" t="s">
        <v>94</v>
      </c>
      <c r="J86" s="198">
        <v>118</v>
      </c>
    </row>
    <row r="87" spans="2:10" s="5" customFormat="1" ht="18" customHeight="1" x14ac:dyDescent="0.2">
      <c r="B87" s="241" t="s">
        <v>399</v>
      </c>
      <c r="C87" s="228" t="s">
        <v>358</v>
      </c>
      <c r="E87" s="198">
        <v>92</v>
      </c>
      <c r="G87" s="241"/>
      <c r="H87" s="231"/>
      <c r="I87" s="228"/>
      <c r="J87" s="198"/>
    </row>
    <row r="88" spans="2:10" s="5" customFormat="1" ht="18" customHeight="1" x14ac:dyDescent="0.2">
      <c r="B88" s="241"/>
      <c r="C88" s="228"/>
      <c r="E88" s="198"/>
      <c r="G88" s="241"/>
      <c r="H88" s="231"/>
      <c r="I88" s="228"/>
      <c r="J88" s="198"/>
    </row>
    <row r="89" spans="2:10" s="5" customFormat="1" ht="18" customHeight="1" x14ac:dyDescent="0.2">
      <c r="B89" s="244"/>
      <c r="C89" s="229" t="s">
        <v>294</v>
      </c>
      <c r="D89" s="229"/>
      <c r="E89" s="243"/>
    </row>
    <row r="90" spans="2:10" s="5" customFormat="1" ht="18" customHeight="1" x14ac:dyDescent="0.2">
      <c r="B90" s="244"/>
      <c r="C90" s="244"/>
      <c r="D90" s="244"/>
      <c r="E90" s="243"/>
      <c r="G90" s="241" t="s">
        <v>689</v>
      </c>
      <c r="H90" s="228" t="s">
        <v>590</v>
      </c>
      <c r="I90" s="228"/>
      <c r="J90" s="198">
        <v>146</v>
      </c>
    </row>
    <row r="91" spans="2:10" s="5" customFormat="1" ht="18" customHeight="1" x14ac:dyDescent="0.2">
      <c r="B91" s="241" t="s">
        <v>450</v>
      </c>
      <c r="C91" s="228" t="s">
        <v>295</v>
      </c>
      <c r="D91" s="228"/>
      <c r="E91" s="198">
        <v>120</v>
      </c>
      <c r="G91" s="241" t="s">
        <v>690</v>
      </c>
      <c r="H91" s="231" t="s">
        <v>591</v>
      </c>
      <c r="I91" s="228" t="s">
        <v>94</v>
      </c>
      <c r="J91" s="198">
        <v>146</v>
      </c>
    </row>
    <row r="92" spans="2:10" s="5" customFormat="1" ht="18" customHeight="1" x14ac:dyDescent="0.2">
      <c r="B92" s="241" t="s">
        <v>662</v>
      </c>
      <c r="C92" s="228" t="s">
        <v>296</v>
      </c>
      <c r="D92" s="228"/>
      <c r="E92" s="198">
        <v>122</v>
      </c>
      <c r="G92" s="241" t="s">
        <v>691</v>
      </c>
      <c r="H92" s="248" t="s">
        <v>592</v>
      </c>
      <c r="I92" s="228" t="s">
        <v>94</v>
      </c>
      <c r="J92" s="198">
        <v>146</v>
      </c>
    </row>
    <row r="93" spans="2:10" s="5" customFormat="1" ht="18" customHeight="1" x14ac:dyDescent="0.2">
      <c r="B93" s="241" t="s">
        <v>663</v>
      </c>
      <c r="C93" s="228" t="s">
        <v>298</v>
      </c>
      <c r="D93" s="228"/>
      <c r="E93" s="198">
        <v>124</v>
      </c>
      <c r="G93" s="241" t="s">
        <v>692</v>
      </c>
      <c r="H93" s="231" t="s">
        <v>370</v>
      </c>
      <c r="I93" s="228" t="s">
        <v>94</v>
      </c>
      <c r="J93" s="198">
        <v>146</v>
      </c>
    </row>
    <row r="94" spans="2:10" s="5" customFormat="1" ht="18" customHeight="1" x14ac:dyDescent="0.2">
      <c r="B94" s="241" t="s">
        <v>664</v>
      </c>
      <c r="C94" s="228" t="s">
        <v>300</v>
      </c>
      <c r="D94" s="228"/>
      <c r="E94" s="198">
        <v>125</v>
      </c>
      <c r="G94" s="241" t="s">
        <v>693</v>
      </c>
      <c r="H94" s="231" t="s">
        <v>297</v>
      </c>
      <c r="I94" s="228" t="s">
        <v>94</v>
      </c>
      <c r="J94" s="198">
        <v>147</v>
      </c>
    </row>
    <row r="95" spans="2:10" s="5" customFormat="1" ht="18" customHeight="1" x14ac:dyDescent="0.2">
      <c r="B95" s="241" t="s">
        <v>665</v>
      </c>
      <c r="C95" s="231" t="s">
        <v>301</v>
      </c>
      <c r="D95" s="228" t="s">
        <v>252</v>
      </c>
      <c r="E95" s="198">
        <v>125</v>
      </c>
      <c r="G95" s="241" t="s">
        <v>694</v>
      </c>
      <c r="H95" s="231" t="s">
        <v>299</v>
      </c>
      <c r="I95" s="228" t="s">
        <v>94</v>
      </c>
      <c r="J95" s="198">
        <v>147</v>
      </c>
    </row>
    <row r="96" spans="2:10" s="5" customFormat="1" ht="18" customHeight="1" x14ac:dyDescent="0.2">
      <c r="B96" s="241" t="s">
        <v>666</v>
      </c>
      <c r="C96" s="231" t="s">
        <v>302</v>
      </c>
      <c r="D96" s="228" t="s">
        <v>252</v>
      </c>
      <c r="E96" s="198">
        <v>126</v>
      </c>
      <c r="G96" s="241" t="s">
        <v>695</v>
      </c>
      <c r="H96" s="231" t="s">
        <v>371</v>
      </c>
      <c r="I96" s="228" t="s">
        <v>94</v>
      </c>
      <c r="J96" s="198">
        <v>147</v>
      </c>
    </row>
    <row r="97" spans="2:10" s="5" customFormat="1" ht="18" customHeight="1" x14ac:dyDescent="0.2">
      <c r="B97" s="241" t="s">
        <v>667</v>
      </c>
      <c r="C97" s="231" t="s">
        <v>505</v>
      </c>
      <c r="D97" s="228" t="s">
        <v>252</v>
      </c>
      <c r="E97" s="198">
        <v>126</v>
      </c>
      <c r="G97" s="228"/>
      <c r="H97" s="228"/>
      <c r="I97" s="228"/>
      <c r="J97" s="198"/>
    </row>
    <row r="98" spans="2:10" s="5" customFormat="1" ht="18" customHeight="1" x14ac:dyDescent="0.2">
      <c r="B98" s="241" t="s">
        <v>668</v>
      </c>
      <c r="C98" s="231" t="s">
        <v>303</v>
      </c>
      <c r="D98" s="228" t="s">
        <v>252</v>
      </c>
      <c r="E98" s="198">
        <v>127</v>
      </c>
      <c r="G98" s="228" t="s">
        <v>501</v>
      </c>
      <c r="H98" s="231"/>
      <c r="I98" s="228"/>
      <c r="J98" s="198">
        <v>148</v>
      </c>
    </row>
    <row r="99" spans="2:10" s="5" customFormat="1" ht="18" customHeight="1" x14ac:dyDescent="0.2">
      <c r="B99" s="241" t="s">
        <v>669</v>
      </c>
      <c r="C99" s="231" t="s">
        <v>304</v>
      </c>
      <c r="D99" s="228" t="s">
        <v>252</v>
      </c>
      <c r="E99" s="198">
        <v>127</v>
      </c>
      <c r="G99" s="228"/>
      <c r="H99" s="231"/>
      <c r="I99" s="228"/>
      <c r="J99" s="198"/>
    </row>
    <row r="100" spans="2:10" s="5" customFormat="1" ht="18" customHeight="1" x14ac:dyDescent="0.2">
      <c r="B100" s="246"/>
      <c r="C100" s="244"/>
      <c r="D100" s="244"/>
      <c r="E100" s="243"/>
      <c r="G100" s="228"/>
      <c r="H100" s="228"/>
      <c r="I100" s="228"/>
      <c r="J100" s="198"/>
    </row>
    <row r="101" spans="2:10" s="5" customFormat="1" ht="18" customHeight="1" x14ac:dyDescent="0.2">
      <c r="B101" s="246"/>
      <c r="C101" s="229" t="s">
        <v>305</v>
      </c>
      <c r="D101" s="229"/>
      <c r="E101" s="243"/>
      <c r="G101" s="228"/>
      <c r="H101" s="231"/>
      <c r="I101" s="228"/>
      <c r="J101" s="198"/>
    </row>
    <row r="102" spans="2:10" s="5" customFormat="1" ht="18" customHeight="1" x14ac:dyDescent="0.2">
      <c r="B102" s="246"/>
      <c r="C102" s="244"/>
      <c r="D102" s="244"/>
      <c r="E102" s="243"/>
      <c r="G102" s="228"/>
      <c r="H102" s="248"/>
      <c r="I102" s="228"/>
      <c r="J102" s="198"/>
    </row>
    <row r="103" spans="2:10" s="5" customFormat="1" ht="18" customHeight="1" x14ac:dyDescent="0.2">
      <c r="B103" s="241" t="s">
        <v>670</v>
      </c>
      <c r="C103" s="231" t="s">
        <v>306</v>
      </c>
      <c r="D103" s="228" t="s">
        <v>252</v>
      </c>
      <c r="E103" s="198">
        <v>128</v>
      </c>
      <c r="G103" s="228"/>
      <c r="H103" s="231"/>
      <c r="I103" s="228"/>
      <c r="J103" s="198"/>
    </row>
    <row r="104" spans="2:10" s="5" customFormat="1" ht="18" customHeight="1" x14ac:dyDescent="0.2">
      <c r="B104" s="241" t="s">
        <v>671</v>
      </c>
      <c r="C104" s="231" t="s">
        <v>307</v>
      </c>
      <c r="D104" s="228" t="s">
        <v>252</v>
      </c>
      <c r="E104" s="198">
        <v>128</v>
      </c>
      <c r="G104" s="228"/>
      <c r="H104" s="231"/>
      <c r="I104" s="228"/>
      <c r="J104" s="198"/>
    </row>
    <row r="105" spans="2:10" s="5" customFormat="1" ht="18" customHeight="1" x14ac:dyDescent="0.2">
      <c r="B105" s="241" t="s">
        <v>672</v>
      </c>
      <c r="C105" s="231" t="s">
        <v>503</v>
      </c>
      <c r="D105" s="228" t="s">
        <v>252</v>
      </c>
      <c r="E105" s="198">
        <v>130</v>
      </c>
    </row>
    <row r="106" spans="2:10" s="5" customFormat="1" ht="18" customHeight="1" x14ac:dyDescent="0.2">
      <c r="B106" s="241" t="s">
        <v>673</v>
      </c>
      <c r="C106" s="231" t="s">
        <v>308</v>
      </c>
      <c r="D106" s="228" t="s">
        <v>252</v>
      </c>
      <c r="E106" s="198">
        <v>130</v>
      </c>
    </row>
    <row r="107" spans="2:10" s="5" customFormat="1" ht="18" customHeight="1" x14ac:dyDescent="0.2">
      <c r="B107" s="241" t="s">
        <v>674</v>
      </c>
      <c r="C107" s="231" t="s">
        <v>309</v>
      </c>
      <c r="D107" s="228" t="s">
        <v>252</v>
      </c>
      <c r="E107" s="198">
        <v>130</v>
      </c>
    </row>
    <row r="108" spans="2:10" s="5" customFormat="1" ht="18" customHeight="1" x14ac:dyDescent="0.2">
      <c r="B108" s="246"/>
      <c r="C108" s="244"/>
      <c r="D108" s="244"/>
      <c r="E108" s="243"/>
    </row>
    <row r="109" spans="2:10" s="5" customFormat="1" ht="18" customHeight="1" x14ac:dyDescent="0.2">
      <c r="B109" s="246"/>
      <c r="C109" s="229" t="s">
        <v>310</v>
      </c>
      <c r="D109" s="229"/>
      <c r="E109" s="243"/>
    </row>
    <row r="110" spans="2:10" s="5" customFormat="1" ht="18" customHeight="1" x14ac:dyDescent="0.2">
      <c r="B110" s="246"/>
      <c r="C110" s="244"/>
      <c r="D110" s="244"/>
      <c r="E110" s="243"/>
    </row>
    <row r="111" spans="2:10" s="5" customFormat="1" ht="18" customHeight="1" x14ac:dyDescent="0.2">
      <c r="B111" s="241" t="s">
        <v>451</v>
      </c>
      <c r="C111" s="231" t="s">
        <v>442</v>
      </c>
      <c r="D111" s="228" t="s">
        <v>252</v>
      </c>
      <c r="E111" s="198">
        <v>132</v>
      </c>
    </row>
    <row r="112" spans="2:10" s="5" customFormat="1" ht="18" customHeight="1" x14ac:dyDescent="0.2">
      <c r="B112" s="246"/>
      <c r="C112" s="244"/>
      <c r="D112" s="244"/>
      <c r="E112" s="243"/>
    </row>
    <row r="113" spans="2:5" s="5" customFormat="1" ht="18" customHeight="1" x14ac:dyDescent="0.2">
      <c r="B113" s="246"/>
      <c r="C113" s="229" t="s">
        <v>311</v>
      </c>
      <c r="D113" s="229"/>
      <c r="E113" s="243"/>
    </row>
    <row r="114" spans="2:5" s="5" customFormat="1" ht="18" customHeight="1" x14ac:dyDescent="0.2">
      <c r="B114" s="246"/>
      <c r="C114" s="244"/>
      <c r="D114" s="244"/>
      <c r="E114" s="243"/>
    </row>
    <row r="115" spans="2:5" s="5" customFormat="1" ht="18" customHeight="1" x14ac:dyDescent="0.2">
      <c r="B115" s="241" t="s">
        <v>452</v>
      </c>
      <c r="C115" s="231" t="s">
        <v>312</v>
      </c>
      <c r="D115" s="228" t="s">
        <v>252</v>
      </c>
      <c r="E115" s="198">
        <v>132</v>
      </c>
    </row>
    <row r="116" spans="2:5" s="5" customFormat="1" ht="18" customHeight="1" x14ac:dyDescent="0.2">
      <c r="B116" s="241" t="s">
        <v>675</v>
      </c>
      <c r="C116" s="231" t="s">
        <v>313</v>
      </c>
      <c r="D116" s="228" t="s">
        <v>252</v>
      </c>
      <c r="E116" s="198">
        <v>133</v>
      </c>
    </row>
    <row r="117" spans="2:5" s="5" customFormat="1" ht="18" customHeight="1" x14ac:dyDescent="0.2">
      <c r="B117" s="241" t="s">
        <v>676</v>
      </c>
      <c r="C117" s="231" t="s">
        <v>314</v>
      </c>
      <c r="D117" s="228" t="s">
        <v>252</v>
      </c>
      <c r="E117" s="198">
        <v>133</v>
      </c>
    </row>
    <row r="118" spans="2:5" s="5" customFormat="1" ht="18" customHeight="1" x14ac:dyDescent="0.2">
      <c r="B118" s="241" t="s">
        <v>677</v>
      </c>
      <c r="C118" s="231" t="s">
        <v>315</v>
      </c>
      <c r="D118" s="228" t="s">
        <v>252</v>
      </c>
      <c r="E118" s="198">
        <v>133</v>
      </c>
    </row>
    <row r="119" spans="2:5" s="5" customFormat="1" ht="18" customHeight="1" x14ac:dyDescent="0.2">
      <c r="B119" s="241" t="s">
        <v>678</v>
      </c>
      <c r="C119" s="228" t="s">
        <v>316</v>
      </c>
      <c r="D119" s="228"/>
      <c r="E119" s="198">
        <v>134</v>
      </c>
    </row>
    <row r="120" spans="2:5" s="5" customFormat="1" ht="18" customHeight="1" x14ac:dyDescent="0.2">
      <c r="B120" s="241" t="s">
        <v>679</v>
      </c>
      <c r="C120" s="231" t="s">
        <v>317</v>
      </c>
      <c r="D120" s="228" t="s">
        <v>252</v>
      </c>
      <c r="E120" s="198">
        <v>134</v>
      </c>
    </row>
    <row r="121" spans="2:5" s="5" customFormat="1" ht="18" customHeight="1" x14ac:dyDescent="0.2">
      <c r="B121" s="241" t="s">
        <v>680</v>
      </c>
      <c r="C121" s="245" t="s">
        <v>428</v>
      </c>
      <c r="D121" s="233"/>
      <c r="E121" s="198">
        <v>134</v>
      </c>
    </row>
    <row r="122" spans="2:5" s="5" customFormat="1" ht="18" customHeight="1" x14ac:dyDescent="0.2">
      <c r="B122" s="241" t="s">
        <v>681</v>
      </c>
      <c r="C122" s="231" t="s">
        <v>318</v>
      </c>
      <c r="D122" s="228" t="s">
        <v>252</v>
      </c>
      <c r="E122" s="198">
        <v>136</v>
      </c>
    </row>
    <row r="123" spans="2:5" s="5" customFormat="1" ht="18" customHeight="1" x14ac:dyDescent="0.2">
      <c r="B123" s="241" t="s">
        <v>682</v>
      </c>
      <c r="C123" s="231" t="s">
        <v>53</v>
      </c>
      <c r="D123" s="228" t="s">
        <v>252</v>
      </c>
      <c r="E123" s="198">
        <v>136</v>
      </c>
    </row>
    <row r="124" spans="2:5" s="5" customFormat="1" ht="18" customHeight="1" x14ac:dyDescent="0.2">
      <c r="B124" s="241" t="s">
        <v>683</v>
      </c>
      <c r="C124" s="231" t="s">
        <v>368</v>
      </c>
      <c r="D124" s="228" t="s">
        <v>94</v>
      </c>
      <c r="E124" s="198">
        <v>136</v>
      </c>
    </row>
    <row r="125" spans="2:5" s="5" customFormat="1" ht="18" customHeight="1" x14ac:dyDescent="0.2">
      <c r="B125" s="241" t="s">
        <v>684</v>
      </c>
      <c r="C125" s="228" t="s">
        <v>429</v>
      </c>
      <c r="D125" s="228"/>
      <c r="E125" s="198">
        <v>136</v>
      </c>
    </row>
    <row r="126" spans="2:5" s="5" customFormat="1" ht="18" customHeight="1" x14ac:dyDescent="0.2">
      <c r="B126" s="246"/>
      <c r="C126" s="244"/>
      <c r="D126" s="244"/>
      <c r="E126" s="243"/>
    </row>
    <row r="127" spans="2:5" s="5" customFormat="1" ht="18" customHeight="1" x14ac:dyDescent="0.2">
      <c r="B127" s="246"/>
      <c r="C127" s="229" t="s">
        <v>289</v>
      </c>
      <c r="D127" s="229"/>
      <c r="E127" s="243"/>
    </row>
    <row r="128" spans="2:5" s="5" customFormat="1" ht="18" customHeight="1" x14ac:dyDescent="0.2">
      <c r="B128" s="249"/>
      <c r="C128" s="243"/>
      <c r="D128" s="243"/>
      <c r="E128" s="243"/>
    </row>
    <row r="129" spans="2:5" s="5" customFormat="1" ht="18" customHeight="1" x14ac:dyDescent="0.2">
      <c r="B129" s="241" t="s">
        <v>453</v>
      </c>
      <c r="C129" s="231" t="s">
        <v>522</v>
      </c>
      <c r="D129" s="228" t="s">
        <v>94</v>
      </c>
      <c r="E129" s="198">
        <v>138</v>
      </c>
    </row>
    <row r="130" spans="2:5" s="5" customFormat="1" ht="18" customHeight="1" x14ac:dyDescent="0.2">
      <c r="B130" s="241" t="s">
        <v>685</v>
      </c>
      <c r="C130" s="231" t="s">
        <v>291</v>
      </c>
      <c r="D130" s="228" t="s">
        <v>94</v>
      </c>
      <c r="E130" s="198">
        <v>144</v>
      </c>
    </row>
    <row r="131" spans="2:5" s="5" customFormat="1" ht="18" customHeight="1" x14ac:dyDescent="0.2">
      <c r="B131" s="241" t="s">
        <v>686</v>
      </c>
      <c r="C131" s="228" t="s">
        <v>292</v>
      </c>
      <c r="D131" s="228"/>
      <c r="E131" s="198">
        <v>145</v>
      </c>
    </row>
    <row r="132" spans="2:5" s="5" customFormat="1" ht="18" customHeight="1" x14ac:dyDescent="0.2">
      <c r="B132" s="241" t="s">
        <v>687</v>
      </c>
      <c r="C132" s="231" t="s">
        <v>369</v>
      </c>
      <c r="D132" s="228" t="s">
        <v>94</v>
      </c>
      <c r="E132" s="198">
        <v>145</v>
      </c>
    </row>
    <row r="133" spans="2:5" s="5" customFormat="1" ht="18" customHeight="1" x14ac:dyDescent="0.2">
      <c r="B133" s="241" t="s">
        <v>688</v>
      </c>
      <c r="C133" s="231" t="s">
        <v>293</v>
      </c>
      <c r="D133" s="228" t="s">
        <v>94</v>
      </c>
      <c r="E133" s="198">
        <v>145</v>
      </c>
    </row>
    <row r="134" spans="2:5" s="5" customFormat="1" ht="18" customHeight="1" x14ac:dyDescent="0.2">
      <c r="B134" s="228"/>
      <c r="C134" s="228"/>
      <c r="D134" s="228"/>
      <c r="E134" s="198"/>
    </row>
    <row r="135" spans="2:5" s="5" customFormat="1" ht="18" customHeight="1" x14ac:dyDescent="0.2"/>
    <row r="136" spans="2:5" s="5" customFormat="1" x14ac:dyDescent="0.2"/>
    <row r="137" spans="2:5" s="5" customFormat="1" x14ac:dyDescent="0.2"/>
    <row r="138" spans="2:5" s="5" customFormat="1" x14ac:dyDescent="0.2"/>
    <row r="139" spans="2:5" s="5" customFormat="1" x14ac:dyDescent="0.2"/>
    <row r="140" spans="2:5" s="5" customFormat="1" x14ac:dyDescent="0.2"/>
    <row r="141" spans="2:5" s="5" customFormat="1" x14ac:dyDescent="0.2"/>
    <row r="142" spans="2:5" s="5" customFormat="1" x14ac:dyDescent="0.2"/>
    <row r="143" spans="2:5" s="5" customFormat="1" x14ac:dyDescent="0.2"/>
    <row r="144" spans="2:5"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row r="273" s="5" customFormat="1" x14ac:dyDescent="0.2"/>
    <row r="274" s="5" customFormat="1" x14ac:dyDescent="0.2"/>
    <row r="275" s="5" customFormat="1" x14ac:dyDescent="0.2"/>
    <row r="276" s="5" customFormat="1" x14ac:dyDescent="0.2"/>
    <row r="277" s="5" customFormat="1" x14ac:dyDescent="0.2"/>
    <row r="278" s="5" customFormat="1" x14ac:dyDescent="0.2"/>
    <row r="279" s="5" customFormat="1" x14ac:dyDescent="0.2"/>
    <row r="280" s="5" customFormat="1" x14ac:dyDescent="0.2"/>
    <row r="281" s="5" customFormat="1" x14ac:dyDescent="0.2"/>
    <row r="282" s="5" customFormat="1" x14ac:dyDescent="0.2"/>
    <row r="283" s="5" customFormat="1" x14ac:dyDescent="0.2"/>
    <row r="284" s="5" customFormat="1" x14ac:dyDescent="0.2"/>
    <row r="285" s="5" customFormat="1" x14ac:dyDescent="0.2"/>
    <row r="286" s="5" customFormat="1" x14ac:dyDescent="0.2"/>
    <row r="287" s="5" customFormat="1" x14ac:dyDescent="0.2"/>
    <row r="288" s="5" customFormat="1" x14ac:dyDescent="0.2"/>
    <row r="289" s="5" customFormat="1" x14ac:dyDescent="0.2"/>
    <row r="290" s="5" customFormat="1" x14ac:dyDescent="0.2"/>
    <row r="291" s="5" customFormat="1" x14ac:dyDescent="0.2"/>
    <row r="292" s="5" customFormat="1" x14ac:dyDescent="0.2"/>
    <row r="293" s="5" customFormat="1" x14ac:dyDescent="0.2"/>
    <row r="294" s="5" customFormat="1" x14ac:dyDescent="0.2"/>
    <row r="295" s="5" customFormat="1" x14ac:dyDescent="0.2"/>
    <row r="296" s="5" customFormat="1" x14ac:dyDescent="0.2"/>
    <row r="297" s="5" customFormat="1" x14ac:dyDescent="0.2"/>
    <row r="298" s="5" customFormat="1" x14ac:dyDescent="0.2"/>
    <row r="299" s="5" customFormat="1" x14ac:dyDescent="0.2"/>
    <row r="300" s="5" customFormat="1" x14ac:dyDescent="0.2"/>
    <row r="301" s="5" customFormat="1" x14ac:dyDescent="0.2"/>
    <row r="302" s="5" customFormat="1" x14ac:dyDescent="0.2"/>
    <row r="303" s="5" customFormat="1" x14ac:dyDescent="0.2"/>
    <row r="304" s="5" customFormat="1" x14ac:dyDescent="0.2"/>
    <row r="305" s="5" customFormat="1" x14ac:dyDescent="0.2"/>
    <row r="306" s="5" customFormat="1" x14ac:dyDescent="0.2"/>
    <row r="307" s="5" customFormat="1" x14ac:dyDescent="0.2"/>
    <row r="308" s="5" customFormat="1" x14ac:dyDescent="0.2"/>
    <row r="309" s="5" customFormat="1" x14ac:dyDescent="0.2"/>
    <row r="310" s="5" customFormat="1" x14ac:dyDescent="0.2"/>
    <row r="311" s="5" customFormat="1" x14ac:dyDescent="0.2"/>
    <row r="312" s="5" customFormat="1" x14ac:dyDescent="0.2"/>
    <row r="313" s="5" customFormat="1" x14ac:dyDescent="0.2"/>
    <row r="314" s="5" customFormat="1" x14ac:dyDescent="0.2"/>
    <row r="315" s="5" customFormat="1" x14ac:dyDescent="0.2"/>
    <row r="316" s="5" customFormat="1" x14ac:dyDescent="0.2"/>
    <row r="317" s="5" customFormat="1" x14ac:dyDescent="0.2"/>
    <row r="318" s="5" customFormat="1" x14ac:dyDescent="0.2"/>
    <row r="319" s="5" customFormat="1" x14ac:dyDescent="0.2"/>
    <row r="320" s="5" customFormat="1" x14ac:dyDescent="0.2"/>
    <row r="321" s="5" customFormat="1" x14ac:dyDescent="0.2"/>
    <row r="322" s="5" customFormat="1" x14ac:dyDescent="0.2"/>
    <row r="323" s="5" customFormat="1" x14ac:dyDescent="0.2"/>
    <row r="324" s="5" customFormat="1" x14ac:dyDescent="0.2"/>
    <row r="325" s="5" customFormat="1" x14ac:dyDescent="0.2"/>
    <row r="326" s="5" customFormat="1" x14ac:dyDescent="0.2"/>
    <row r="327" s="5" customFormat="1" x14ac:dyDescent="0.2"/>
    <row r="328" s="5" customFormat="1" x14ac:dyDescent="0.2"/>
    <row r="329" s="5" customFormat="1" x14ac:dyDescent="0.2"/>
    <row r="330" s="5" customFormat="1" x14ac:dyDescent="0.2"/>
    <row r="331" s="5" customFormat="1" x14ac:dyDescent="0.2"/>
    <row r="332" s="5" customFormat="1" x14ac:dyDescent="0.2"/>
    <row r="333" s="5" customFormat="1" x14ac:dyDescent="0.2"/>
    <row r="334" s="5" customFormat="1" x14ac:dyDescent="0.2"/>
    <row r="335" s="5" customFormat="1" x14ac:dyDescent="0.2"/>
    <row r="336" s="5" customFormat="1" x14ac:dyDescent="0.2"/>
    <row r="337" s="5" customFormat="1" x14ac:dyDescent="0.2"/>
    <row r="338" s="5" customFormat="1" x14ac:dyDescent="0.2"/>
    <row r="339" s="5" customFormat="1" x14ac:dyDescent="0.2"/>
    <row r="340" s="5" customFormat="1" x14ac:dyDescent="0.2"/>
    <row r="341" s="5" customFormat="1" x14ac:dyDescent="0.2"/>
    <row r="342" s="5" customFormat="1" x14ac:dyDescent="0.2"/>
    <row r="343" s="5" customFormat="1" x14ac:dyDescent="0.2"/>
    <row r="344" s="5" customFormat="1" x14ac:dyDescent="0.2"/>
    <row r="345" s="5" customFormat="1" x14ac:dyDescent="0.2"/>
    <row r="346" s="5" customFormat="1" x14ac:dyDescent="0.2"/>
    <row r="347" s="5" customFormat="1" x14ac:dyDescent="0.2"/>
    <row r="348" s="5" customFormat="1" x14ac:dyDescent="0.2"/>
    <row r="349" s="5" customFormat="1" x14ac:dyDescent="0.2"/>
    <row r="350" s="5" customFormat="1" x14ac:dyDescent="0.2"/>
    <row r="351" s="5" customFormat="1" x14ac:dyDescent="0.2"/>
    <row r="352" s="5" customFormat="1" x14ac:dyDescent="0.2"/>
    <row r="353" s="5" customFormat="1" x14ac:dyDescent="0.2"/>
    <row r="354" s="5" customFormat="1" x14ac:dyDescent="0.2"/>
    <row r="355" s="5" customFormat="1" x14ac:dyDescent="0.2"/>
    <row r="356" s="5" customFormat="1" x14ac:dyDescent="0.2"/>
    <row r="357" s="5" customFormat="1" x14ac:dyDescent="0.2"/>
    <row r="358" s="5" customFormat="1" x14ac:dyDescent="0.2"/>
    <row r="359" s="5" customFormat="1" x14ac:dyDescent="0.2"/>
    <row r="360" s="5" customFormat="1" x14ac:dyDescent="0.2"/>
    <row r="361" s="5" customFormat="1" x14ac:dyDescent="0.2"/>
    <row r="362" s="5" customFormat="1" x14ac:dyDescent="0.2"/>
    <row r="363" s="5" customFormat="1" x14ac:dyDescent="0.2"/>
    <row r="364" s="5" customFormat="1" x14ac:dyDescent="0.2"/>
    <row r="365" s="5" customFormat="1" x14ac:dyDescent="0.2"/>
    <row r="366" s="5" customFormat="1" x14ac:dyDescent="0.2"/>
    <row r="367" s="5" customFormat="1" x14ac:dyDescent="0.2"/>
    <row r="368" s="5" customFormat="1" x14ac:dyDescent="0.2"/>
    <row r="369" s="5" customFormat="1" x14ac:dyDescent="0.2"/>
    <row r="370" s="5" customFormat="1" x14ac:dyDescent="0.2"/>
    <row r="371" s="5" customFormat="1" x14ac:dyDescent="0.2"/>
    <row r="372" s="5" customFormat="1" x14ac:dyDescent="0.2"/>
    <row r="373" s="5" customFormat="1" x14ac:dyDescent="0.2"/>
    <row r="374" s="5" customFormat="1" x14ac:dyDescent="0.2"/>
    <row r="375" s="5" customFormat="1" x14ac:dyDescent="0.2"/>
    <row r="376" s="5" customFormat="1" x14ac:dyDescent="0.2"/>
    <row r="377" s="5" customFormat="1" x14ac:dyDescent="0.2"/>
    <row r="378" s="5" customFormat="1" x14ac:dyDescent="0.2"/>
    <row r="379" s="5" customFormat="1" x14ac:dyDescent="0.2"/>
    <row r="380" s="5" customFormat="1" x14ac:dyDescent="0.2"/>
    <row r="381" s="5" customFormat="1" x14ac:dyDescent="0.2"/>
    <row r="382" s="5" customFormat="1" x14ac:dyDescent="0.2"/>
    <row r="383" s="5" customFormat="1" x14ac:dyDescent="0.2"/>
    <row r="384" s="5" customFormat="1" x14ac:dyDescent="0.2"/>
    <row r="385" s="5" customFormat="1" x14ac:dyDescent="0.2"/>
    <row r="386" s="5" customFormat="1" x14ac:dyDescent="0.2"/>
    <row r="387" s="5" customFormat="1" x14ac:dyDescent="0.2"/>
    <row r="388" s="5" customFormat="1" x14ac:dyDescent="0.2"/>
    <row r="389" s="5" customFormat="1" x14ac:dyDescent="0.2"/>
    <row r="390" s="5" customFormat="1" x14ac:dyDescent="0.2"/>
    <row r="391" s="5" customFormat="1" x14ac:dyDescent="0.2"/>
    <row r="392" s="5" customFormat="1" x14ac:dyDescent="0.2"/>
    <row r="393" s="5" customFormat="1" x14ac:dyDescent="0.2"/>
    <row r="394" s="5" customFormat="1" x14ac:dyDescent="0.2"/>
    <row r="395" s="5" customFormat="1" x14ac:dyDescent="0.2"/>
    <row r="396" s="5" customFormat="1" x14ac:dyDescent="0.2"/>
    <row r="397" s="5" customFormat="1" x14ac:dyDescent="0.2"/>
    <row r="398" s="5" customFormat="1" x14ac:dyDescent="0.2"/>
    <row r="399" s="5" customFormat="1" x14ac:dyDescent="0.2"/>
    <row r="400" s="5" customFormat="1" x14ac:dyDescent="0.2"/>
    <row r="401" s="5" customFormat="1" x14ac:dyDescent="0.2"/>
    <row r="402" s="5" customFormat="1" x14ac:dyDescent="0.2"/>
    <row r="403" s="5" customFormat="1" x14ac:dyDescent="0.2"/>
    <row r="404" s="5" customFormat="1" x14ac:dyDescent="0.2"/>
    <row r="405" s="5" customFormat="1" x14ac:dyDescent="0.2"/>
    <row r="406" s="5" customFormat="1" x14ac:dyDescent="0.2"/>
    <row r="407" s="5" customFormat="1" x14ac:dyDescent="0.2"/>
    <row r="408" s="5" customFormat="1" x14ac:dyDescent="0.2"/>
    <row r="409" s="5" customFormat="1" x14ac:dyDescent="0.2"/>
    <row r="410" s="5" customFormat="1" x14ac:dyDescent="0.2"/>
    <row r="411" s="5" customFormat="1" x14ac:dyDescent="0.2"/>
    <row r="412" s="5" customFormat="1" x14ac:dyDescent="0.2"/>
    <row r="413" s="5" customFormat="1" x14ac:dyDescent="0.2"/>
    <row r="414" s="5" customFormat="1" x14ac:dyDescent="0.2"/>
    <row r="415" s="5" customFormat="1" x14ac:dyDescent="0.2"/>
    <row r="416" s="5" customFormat="1" x14ac:dyDescent="0.2"/>
    <row r="417" s="5" customFormat="1" x14ac:dyDescent="0.2"/>
    <row r="418" s="5" customFormat="1" x14ac:dyDescent="0.2"/>
    <row r="419" s="5" customFormat="1" x14ac:dyDescent="0.2"/>
    <row r="420" s="5" customFormat="1" x14ac:dyDescent="0.2"/>
    <row r="421" s="5" customFormat="1" x14ac:dyDescent="0.2"/>
    <row r="422" s="5" customFormat="1" x14ac:dyDescent="0.2"/>
    <row r="423" s="5" customFormat="1" x14ac:dyDescent="0.2"/>
    <row r="424" s="5" customFormat="1" x14ac:dyDescent="0.2"/>
    <row r="425" s="5" customFormat="1" x14ac:dyDescent="0.2"/>
    <row r="426" s="5" customFormat="1" x14ac:dyDescent="0.2"/>
    <row r="427" s="5" customFormat="1" x14ac:dyDescent="0.2"/>
    <row r="428" s="5" customFormat="1" x14ac:dyDescent="0.2"/>
    <row r="429" s="5" customFormat="1" x14ac:dyDescent="0.2"/>
    <row r="430" s="5" customFormat="1" x14ac:dyDescent="0.2"/>
    <row r="431" s="5" customFormat="1" x14ac:dyDescent="0.2"/>
    <row r="432" s="5" customFormat="1" x14ac:dyDescent="0.2"/>
    <row r="433" s="5" customFormat="1" x14ac:dyDescent="0.2"/>
    <row r="434" s="5" customFormat="1" x14ac:dyDescent="0.2"/>
    <row r="435" s="5" customFormat="1" x14ac:dyDescent="0.2"/>
    <row r="436" s="5" customFormat="1" x14ac:dyDescent="0.2"/>
    <row r="437" s="5" customFormat="1" x14ac:dyDescent="0.2"/>
    <row r="438" s="5" customFormat="1" x14ac:dyDescent="0.2"/>
    <row r="439" s="5" customFormat="1" x14ac:dyDescent="0.2"/>
    <row r="440" s="5" customFormat="1" x14ac:dyDescent="0.2"/>
    <row r="441" s="5" customFormat="1" x14ac:dyDescent="0.2"/>
    <row r="442" s="5" customFormat="1" x14ac:dyDescent="0.2"/>
    <row r="443" s="5" customFormat="1" x14ac:dyDescent="0.2"/>
    <row r="444" s="5" customFormat="1" x14ac:dyDescent="0.2"/>
    <row r="445" s="5" customFormat="1" x14ac:dyDescent="0.2"/>
    <row r="446" s="5" customFormat="1" x14ac:dyDescent="0.2"/>
    <row r="447" s="5" customFormat="1" x14ac:dyDescent="0.2"/>
    <row r="448" s="5" customFormat="1" x14ac:dyDescent="0.2"/>
    <row r="449" s="5" customFormat="1" x14ac:dyDescent="0.2"/>
    <row r="450" s="5" customFormat="1" x14ac:dyDescent="0.2"/>
    <row r="451" s="5" customFormat="1" x14ac:dyDescent="0.2"/>
    <row r="452" s="5" customFormat="1" x14ac:dyDescent="0.2"/>
    <row r="453" s="5" customFormat="1" x14ac:dyDescent="0.2"/>
    <row r="454" s="5" customFormat="1" x14ac:dyDescent="0.2"/>
    <row r="455" s="5" customFormat="1" x14ac:dyDescent="0.2"/>
    <row r="456" s="5" customFormat="1" x14ac:dyDescent="0.2"/>
    <row r="457" s="5" customFormat="1" x14ac:dyDescent="0.2"/>
    <row r="458" s="5" customFormat="1" x14ac:dyDescent="0.2"/>
    <row r="459" s="5" customFormat="1" x14ac:dyDescent="0.2"/>
    <row r="460" s="5" customFormat="1" x14ac:dyDescent="0.2"/>
    <row r="461" s="5" customFormat="1" x14ac:dyDescent="0.2"/>
    <row r="462" s="5" customFormat="1" x14ac:dyDescent="0.2"/>
    <row r="463" s="5" customFormat="1" x14ac:dyDescent="0.2"/>
    <row r="464" s="5" customFormat="1" x14ac:dyDescent="0.2"/>
    <row r="465" s="5" customFormat="1" x14ac:dyDescent="0.2"/>
    <row r="466" s="5" customFormat="1" x14ac:dyDescent="0.2"/>
    <row r="467" s="5" customFormat="1" x14ac:dyDescent="0.2"/>
    <row r="468" s="5" customFormat="1" x14ac:dyDescent="0.2"/>
    <row r="469" s="5" customFormat="1" x14ac:dyDescent="0.2"/>
    <row r="470" s="5" customFormat="1" x14ac:dyDescent="0.2"/>
    <row r="471" s="5" customFormat="1" x14ac:dyDescent="0.2"/>
    <row r="472" s="5" customFormat="1" x14ac:dyDescent="0.2"/>
    <row r="473" s="5" customFormat="1" x14ac:dyDescent="0.2"/>
    <row r="474" s="5" customFormat="1" x14ac:dyDescent="0.2"/>
    <row r="475" s="5" customFormat="1" x14ac:dyDescent="0.2"/>
    <row r="476" s="5" customFormat="1" x14ac:dyDescent="0.2"/>
    <row r="477" s="5" customFormat="1" x14ac:dyDescent="0.2"/>
    <row r="478" s="5" customFormat="1" x14ac:dyDescent="0.2"/>
    <row r="479" s="5" customFormat="1" x14ac:dyDescent="0.2"/>
    <row r="480" s="5" customFormat="1" x14ac:dyDescent="0.2"/>
    <row r="481" s="5" customFormat="1" x14ac:dyDescent="0.2"/>
    <row r="482" s="5" customFormat="1" x14ac:dyDescent="0.2"/>
    <row r="483" s="5" customFormat="1" x14ac:dyDescent="0.2"/>
    <row r="484" s="5" customFormat="1" x14ac:dyDescent="0.2"/>
    <row r="485" s="5" customFormat="1" x14ac:dyDescent="0.2"/>
    <row r="486" s="5" customFormat="1" x14ac:dyDescent="0.2"/>
    <row r="487" s="5" customFormat="1" x14ac:dyDescent="0.2"/>
    <row r="488" s="5" customFormat="1" x14ac:dyDescent="0.2"/>
    <row r="489" s="5" customFormat="1" x14ac:dyDescent="0.2"/>
    <row r="490" s="5" customFormat="1" x14ac:dyDescent="0.2"/>
    <row r="491" s="5" customFormat="1" x14ac:dyDescent="0.2"/>
    <row r="492" s="5" customFormat="1" x14ac:dyDescent="0.2"/>
    <row r="493" s="5" customFormat="1" x14ac:dyDescent="0.2"/>
    <row r="494" s="5" customFormat="1" x14ac:dyDescent="0.2"/>
    <row r="495" s="5" customFormat="1" x14ac:dyDescent="0.2"/>
    <row r="496" s="5" customFormat="1" x14ac:dyDescent="0.2"/>
    <row r="497" s="5" customFormat="1" x14ac:dyDescent="0.2"/>
    <row r="498" s="5" customFormat="1" x14ac:dyDescent="0.2"/>
    <row r="499" s="5" customFormat="1" x14ac:dyDescent="0.2"/>
    <row r="500" s="5" customFormat="1" x14ac:dyDescent="0.2"/>
    <row r="501" s="5" customFormat="1" x14ac:dyDescent="0.2"/>
    <row r="502" s="5" customFormat="1" x14ac:dyDescent="0.2"/>
    <row r="503" s="5" customFormat="1" x14ac:dyDescent="0.2"/>
    <row r="504" s="5" customFormat="1" x14ac:dyDescent="0.2"/>
    <row r="505" s="5" customFormat="1" x14ac:dyDescent="0.2"/>
    <row r="506" s="5" customFormat="1" x14ac:dyDescent="0.2"/>
    <row r="507" s="5" customFormat="1" x14ac:dyDescent="0.2"/>
    <row r="508" s="5" customFormat="1" x14ac:dyDescent="0.2"/>
    <row r="509" s="5" customFormat="1" x14ac:dyDescent="0.2"/>
    <row r="510" s="5" customFormat="1" x14ac:dyDescent="0.2"/>
    <row r="511" s="5" customFormat="1" x14ac:dyDescent="0.2"/>
    <row r="512" s="5" customFormat="1" x14ac:dyDescent="0.2"/>
    <row r="513" s="5" customFormat="1" x14ac:dyDescent="0.2"/>
    <row r="514" s="5" customFormat="1" x14ac:dyDescent="0.2"/>
    <row r="515" s="5" customFormat="1" x14ac:dyDescent="0.2"/>
    <row r="516" s="5" customFormat="1" x14ac:dyDescent="0.2"/>
    <row r="517" s="5" customFormat="1" x14ac:dyDescent="0.2"/>
    <row r="518" s="5" customFormat="1" x14ac:dyDescent="0.2"/>
    <row r="519" s="5" customFormat="1" x14ac:dyDescent="0.2"/>
    <row r="520" s="5" customFormat="1" x14ac:dyDescent="0.2"/>
    <row r="521" s="5" customFormat="1" x14ac:dyDescent="0.2"/>
    <row r="522" s="5" customFormat="1" x14ac:dyDescent="0.2"/>
    <row r="523" s="5" customFormat="1" x14ac:dyDescent="0.2"/>
    <row r="524" s="5" customFormat="1" x14ac:dyDescent="0.2"/>
    <row r="525" s="5" customFormat="1" x14ac:dyDescent="0.2"/>
    <row r="526" s="5" customFormat="1" x14ac:dyDescent="0.2"/>
    <row r="527" s="5" customFormat="1" x14ac:dyDescent="0.2"/>
    <row r="528" s="5" customFormat="1" x14ac:dyDescent="0.2"/>
    <row r="529" s="5" customFormat="1" x14ac:dyDescent="0.2"/>
    <row r="530" s="5" customFormat="1" x14ac:dyDescent="0.2"/>
    <row r="531" s="5" customFormat="1" x14ac:dyDescent="0.2"/>
    <row r="532" s="5" customFormat="1" x14ac:dyDescent="0.2"/>
    <row r="533" s="5" customFormat="1" x14ac:dyDescent="0.2"/>
    <row r="534" s="5" customFormat="1" x14ac:dyDescent="0.2"/>
    <row r="535" s="5" customFormat="1" x14ac:dyDescent="0.2"/>
    <row r="536" s="5" customFormat="1" x14ac:dyDescent="0.2"/>
    <row r="537" s="5" customFormat="1" x14ac:dyDescent="0.2"/>
    <row r="538" s="5" customFormat="1" x14ac:dyDescent="0.2"/>
    <row r="539" s="5" customFormat="1" x14ac:dyDescent="0.2"/>
    <row r="540" s="5" customFormat="1" x14ac:dyDescent="0.2"/>
    <row r="541" s="5" customFormat="1" x14ac:dyDescent="0.2"/>
    <row r="542" s="5" customFormat="1" x14ac:dyDescent="0.2"/>
    <row r="543" s="5" customFormat="1" x14ac:dyDescent="0.2"/>
    <row r="544" s="5" customFormat="1" x14ac:dyDescent="0.2"/>
    <row r="545" s="5" customFormat="1" x14ac:dyDescent="0.2"/>
    <row r="546" s="5" customFormat="1" x14ac:dyDescent="0.2"/>
    <row r="547" s="5" customFormat="1" x14ac:dyDescent="0.2"/>
    <row r="548" s="5" customFormat="1" x14ac:dyDescent="0.2"/>
    <row r="549" s="5" customFormat="1" x14ac:dyDescent="0.2"/>
    <row r="550" s="5" customFormat="1" x14ac:dyDescent="0.2"/>
    <row r="551" s="5" customFormat="1" x14ac:dyDescent="0.2"/>
    <row r="552" s="5" customFormat="1" x14ac:dyDescent="0.2"/>
    <row r="553" s="5" customFormat="1" x14ac:dyDescent="0.2"/>
    <row r="554" s="5" customFormat="1" x14ac:dyDescent="0.2"/>
    <row r="555" s="5" customFormat="1" x14ac:dyDescent="0.2"/>
    <row r="556" s="5" customFormat="1" x14ac:dyDescent="0.2"/>
    <row r="557" s="5" customFormat="1" x14ac:dyDescent="0.2"/>
    <row r="558" s="5" customFormat="1" x14ac:dyDescent="0.2"/>
    <row r="559" s="5" customFormat="1" x14ac:dyDescent="0.2"/>
    <row r="560" s="5" customFormat="1" x14ac:dyDescent="0.2"/>
    <row r="561" s="5" customFormat="1" x14ac:dyDescent="0.2"/>
    <row r="562" s="5" customFormat="1" x14ac:dyDescent="0.2"/>
    <row r="563" s="5" customFormat="1" x14ac:dyDescent="0.2"/>
    <row r="564" s="5" customFormat="1" x14ac:dyDescent="0.2"/>
    <row r="565" s="5" customFormat="1" x14ac:dyDescent="0.2"/>
    <row r="566" s="5" customFormat="1" x14ac:dyDescent="0.2"/>
    <row r="567" s="5" customFormat="1" x14ac:dyDescent="0.2"/>
    <row r="568" s="5" customFormat="1" x14ac:dyDescent="0.2"/>
    <row r="569" s="5" customFormat="1" x14ac:dyDescent="0.2"/>
    <row r="570" s="5" customFormat="1" x14ac:dyDescent="0.2"/>
    <row r="571" s="5" customFormat="1" x14ac:dyDescent="0.2"/>
    <row r="572" s="5" customFormat="1" x14ac:dyDescent="0.2"/>
    <row r="573" s="5" customFormat="1" x14ac:dyDescent="0.2"/>
    <row r="574" s="5" customFormat="1" x14ac:dyDescent="0.2"/>
    <row r="575" s="5" customFormat="1" x14ac:dyDescent="0.2"/>
    <row r="576" s="5" customFormat="1" x14ac:dyDescent="0.2"/>
    <row r="577" s="5" customFormat="1" x14ac:dyDescent="0.2"/>
    <row r="578" s="5" customFormat="1" x14ac:dyDescent="0.2"/>
    <row r="579" s="5" customFormat="1" x14ac:dyDescent="0.2"/>
    <row r="580" s="5" customFormat="1" x14ac:dyDescent="0.2"/>
    <row r="581" s="5" customFormat="1" x14ac:dyDescent="0.2"/>
    <row r="582" s="5" customFormat="1" x14ac:dyDescent="0.2"/>
    <row r="583" s="5" customFormat="1" x14ac:dyDescent="0.2"/>
    <row r="584" s="5" customFormat="1" x14ac:dyDescent="0.2"/>
    <row r="585" s="5" customFormat="1" x14ac:dyDescent="0.2"/>
    <row r="586" s="5" customFormat="1" x14ac:dyDescent="0.2"/>
    <row r="587" s="5" customFormat="1" x14ac:dyDescent="0.2"/>
    <row r="588" s="5" customFormat="1" x14ac:dyDescent="0.2"/>
    <row r="589" s="5" customFormat="1" x14ac:dyDescent="0.2"/>
    <row r="590" s="5" customFormat="1" x14ac:dyDescent="0.2"/>
    <row r="591" s="5" customFormat="1" x14ac:dyDescent="0.2"/>
    <row r="592" s="5" customFormat="1" x14ac:dyDescent="0.2"/>
    <row r="593" s="5" customFormat="1" x14ac:dyDescent="0.2"/>
    <row r="594" s="5" customFormat="1" x14ac:dyDescent="0.2"/>
    <row r="595" s="5" customFormat="1" x14ac:dyDescent="0.2"/>
    <row r="596" s="5" customFormat="1" x14ac:dyDescent="0.2"/>
    <row r="597" s="5" customFormat="1" x14ac:dyDescent="0.2"/>
    <row r="598" s="5" customFormat="1" x14ac:dyDescent="0.2"/>
    <row r="599" s="5" customFormat="1" x14ac:dyDescent="0.2"/>
    <row r="600" s="5" customFormat="1" x14ac:dyDescent="0.2"/>
    <row r="601" s="5" customFormat="1" x14ac:dyDescent="0.2"/>
    <row r="602" s="5" customFormat="1" x14ac:dyDescent="0.2"/>
    <row r="603" s="5" customFormat="1" x14ac:dyDescent="0.2"/>
    <row r="604" s="5" customFormat="1" x14ac:dyDescent="0.2"/>
    <row r="605" s="5" customFormat="1" x14ac:dyDescent="0.2"/>
    <row r="606" s="5" customFormat="1" x14ac:dyDescent="0.2"/>
    <row r="607" s="5" customFormat="1" x14ac:dyDescent="0.2"/>
    <row r="608" s="5" customFormat="1" x14ac:dyDescent="0.2"/>
    <row r="609" s="5" customFormat="1" x14ac:dyDescent="0.2"/>
    <row r="610" s="5" customFormat="1" x14ac:dyDescent="0.2"/>
    <row r="611" s="5" customFormat="1" x14ac:dyDescent="0.2"/>
    <row r="612" s="5" customFormat="1" x14ac:dyDescent="0.2"/>
    <row r="613" s="5" customFormat="1" x14ac:dyDescent="0.2"/>
    <row r="614" s="5" customFormat="1" x14ac:dyDescent="0.2"/>
    <row r="615" s="5" customFormat="1" x14ac:dyDescent="0.2"/>
    <row r="616" s="5" customFormat="1" x14ac:dyDescent="0.2"/>
    <row r="617" s="5" customFormat="1" x14ac:dyDescent="0.2"/>
    <row r="618" s="5" customFormat="1" x14ac:dyDescent="0.2"/>
    <row r="619" s="5" customFormat="1" x14ac:dyDescent="0.2"/>
    <row r="620" s="5" customFormat="1" x14ac:dyDescent="0.2"/>
    <row r="621" s="5" customFormat="1" x14ac:dyDescent="0.2"/>
    <row r="622" s="5" customFormat="1" x14ac:dyDescent="0.2"/>
    <row r="623" s="5" customFormat="1" x14ac:dyDescent="0.2"/>
    <row r="624" s="5" customFormat="1" x14ac:dyDescent="0.2"/>
    <row r="625" spans="2:5" s="5" customFormat="1" x14ac:dyDescent="0.2"/>
    <row r="626" spans="2:5" s="5" customFormat="1" x14ac:dyDescent="0.2"/>
    <row r="627" spans="2:5" s="5" customFormat="1" x14ac:dyDescent="0.2"/>
    <row r="628" spans="2:5" s="5" customFormat="1" x14ac:dyDescent="0.2">
      <c r="B628" s="2"/>
      <c r="C628" s="2"/>
      <c r="D628" s="2"/>
      <c r="E628" s="2"/>
    </row>
  </sheetData>
  <mergeCells count="8">
    <mergeCell ref="C45:D45"/>
    <mergeCell ref="H4:I4"/>
    <mergeCell ref="H3:I3"/>
    <mergeCell ref="B1:J1"/>
    <mergeCell ref="C32:D32"/>
    <mergeCell ref="C30:D30"/>
    <mergeCell ref="C22:D22"/>
    <mergeCell ref="C19:D19"/>
  </mergeCells>
  <phoneticPr fontId="2"/>
  <pageMargins left="0.78700000000000003" right="0.36" top="0.71" bottom="0.69" header="0.51200000000000001" footer="0.51200000000000001"/>
  <pageSetup paperSize="9" scale="95" orientation="portrait" r:id="rId1"/>
  <headerFooter alignWithMargins="0"/>
  <rowBreaks count="2" manualBreakCount="2">
    <brk id="45" max="9" man="1"/>
    <brk id="8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7"/>
  <sheetViews>
    <sheetView view="pageBreakPreview" zoomScaleNormal="100" zoomScaleSheetLayoutView="100" workbookViewId="0">
      <selection activeCell="N14" sqref="N14"/>
    </sheetView>
  </sheetViews>
  <sheetFormatPr defaultColWidth="9" defaultRowHeight="13.2" x14ac:dyDescent="0.2"/>
  <cols>
    <col min="1" max="1" width="16.109375" style="2" customWidth="1"/>
    <col min="2" max="16384" width="9" style="2"/>
  </cols>
  <sheetData>
    <row r="1" spans="2:7" ht="41.4" x14ac:dyDescent="0.45">
      <c r="B1" s="7"/>
    </row>
    <row r="2" spans="2:7" ht="41.4" x14ac:dyDescent="0.45">
      <c r="B2" s="7"/>
    </row>
    <row r="3" spans="2:7" ht="41.4" x14ac:dyDescent="0.45">
      <c r="B3" s="7"/>
    </row>
    <row r="4" spans="2:7" ht="41.4" x14ac:dyDescent="0.45">
      <c r="B4" s="7"/>
    </row>
    <row r="5" spans="2:7" ht="41.4" x14ac:dyDescent="0.45">
      <c r="B5" s="7"/>
    </row>
    <row r="6" spans="2:7" ht="41.4" x14ac:dyDescent="0.45">
      <c r="B6" s="7"/>
    </row>
    <row r="7" spans="2:7" ht="41.4" x14ac:dyDescent="0.45">
      <c r="B7" s="302" t="s">
        <v>61</v>
      </c>
      <c r="C7" s="302"/>
      <c r="D7" s="302"/>
      <c r="E7" s="302"/>
      <c r="F7" s="302"/>
      <c r="G7" s="302"/>
    </row>
  </sheetData>
  <mergeCells count="1">
    <mergeCell ref="B7:G7"/>
  </mergeCells>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52"/>
  <sheetViews>
    <sheetView view="pageBreakPreview" zoomScale="90" zoomScaleNormal="100" zoomScaleSheetLayoutView="90" workbookViewId="0">
      <selection activeCell="B12" sqref="B12:M43"/>
    </sheetView>
  </sheetViews>
  <sheetFormatPr defaultColWidth="9" defaultRowHeight="13.2" x14ac:dyDescent="0.2"/>
  <cols>
    <col min="1" max="1" width="1.44140625" style="2" customWidth="1"/>
    <col min="2" max="2" width="2.77734375" style="2" customWidth="1"/>
    <col min="3" max="3" width="15.88671875" style="2" customWidth="1"/>
    <col min="4" max="4" width="6" style="2" customWidth="1"/>
    <col min="5" max="5" width="2.88671875" style="2" customWidth="1"/>
    <col min="6" max="6" width="14.6640625" style="2" customWidth="1"/>
    <col min="7" max="7" width="4.88671875" style="2" customWidth="1"/>
    <col min="8" max="8" width="2.88671875" style="2" customWidth="1"/>
    <col min="9" max="9" width="15.44140625" style="2" customWidth="1"/>
    <col min="10" max="10" width="12.44140625" style="2" customWidth="1"/>
    <col min="11" max="11" width="2.5546875" style="2" customWidth="1"/>
    <col min="12" max="12" width="1.6640625" style="2" customWidth="1"/>
    <col min="13" max="13" width="5.44140625" style="2" customWidth="1"/>
    <col min="14" max="14" width="19.44140625" style="2" customWidth="1"/>
    <col min="15" max="15" width="9" style="2"/>
    <col min="16" max="16" width="5" style="2" customWidth="1"/>
    <col min="17" max="17" width="9" style="2"/>
    <col min="18" max="18" width="4.88671875" style="2" customWidth="1"/>
    <col min="19" max="19" width="9" style="2"/>
    <col min="20" max="20" width="18.33203125" style="2" customWidth="1"/>
    <col min="21" max="16384" width="9" style="2"/>
  </cols>
  <sheetData>
    <row r="1" spans="2:20" s="5" customFormat="1" x14ac:dyDescent="0.2">
      <c r="K1" s="268"/>
    </row>
    <row r="2" spans="2:20" s="5" customFormat="1" x14ac:dyDescent="0.2">
      <c r="K2" s="268"/>
      <c r="N2" s="8" t="s">
        <v>543</v>
      </c>
      <c r="O2" s="310" t="s">
        <v>544</v>
      </c>
      <c r="P2" s="311"/>
      <c r="Q2" s="311"/>
      <c r="R2" s="311"/>
      <c r="S2" s="312"/>
      <c r="T2" s="8" t="s">
        <v>545</v>
      </c>
    </row>
    <row r="3" spans="2:20" s="5" customFormat="1" x14ac:dyDescent="0.2">
      <c r="K3" s="268"/>
      <c r="N3" s="51" t="s">
        <v>546</v>
      </c>
      <c r="O3" s="184"/>
      <c r="P3" s="185"/>
      <c r="Q3" s="185"/>
      <c r="R3" s="107"/>
      <c r="S3" s="52"/>
      <c r="T3" s="51" t="s">
        <v>727</v>
      </c>
    </row>
    <row r="4" spans="2:20" s="5" customFormat="1" ht="16.5" customHeight="1" x14ac:dyDescent="0.2">
      <c r="K4" s="268"/>
      <c r="N4" s="186" t="s">
        <v>547</v>
      </c>
      <c r="O4" s="187">
        <v>600</v>
      </c>
      <c r="P4" s="188" t="s">
        <v>548</v>
      </c>
      <c r="Q4" s="188">
        <v>365</v>
      </c>
      <c r="R4" s="90" t="s">
        <v>549</v>
      </c>
      <c r="S4" s="189">
        <f>O4/Q4</f>
        <v>1.6438356164383561</v>
      </c>
      <c r="T4" s="181"/>
    </row>
    <row r="5" spans="2:20" s="5" customFormat="1" ht="16.5" customHeight="1" x14ac:dyDescent="0.2">
      <c r="K5" s="268"/>
      <c r="N5" s="100"/>
      <c r="O5" s="190" t="s">
        <v>702</v>
      </c>
      <c r="P5" s="191"/>
      <c r="Q5" s="191"/>
      <c r="R5" s="192"/>
      <c r="S5" s="193"/>
      <c r="T5" s="100"/>
    </row>
    <row r="6" spans="2:20" s="5" customFormat="1" ht="16.5" customHeight="1" x14ac:dyDescent="0.2">
      <c r="K6" s="268"/>
      <c r="N6" s="51" t="s">
        <v>550</v>
      </c>
      <c r="O6" s="184"/>
      <c r="P6" s="185"/>
      <c r="Q6" s="185"/>
      <c r="R6" s="107"/>
      <c r="S6" s="52"/>
      <c r="T6" s="51" t="s">
        <v>729</v>
      </c>
    </row>
    <row r="7" spans="2:20" s="5" customFormat="1" ht="16.5" customHeight="1" x14ac:dyDescent="0.2">
      <c r="K7" s="268"/>
      <c r="N7" s="194" t="s">
        <v>551</v>
      </c>
      <c r="O7" s="187">
        <v>968</v>
      </c>
      <c r="P7" s="188" t="s">
        <v>548</v>
      </c>
      <c r="Q7" s="188">
        <v>365</v>
      </c>
      <c r="R7" s="90" t="s">
        <v>549</v>
      </c>
      <c r="S7" s="189">
        <f>O7/Q7</f>
        <v>2.6520547945205482</v>
      </c>
      <c r="T7" s="181"/>
    </row>
    <row r="8" spans="2:20" s="5" customFormat="1" ht="16.5" customHeight="1" x14ac:dyDescent="0.2">
      <c r="C8" s="195"/>
      <c r="K8" s="268"/>
      <c r="N8" s="100"/>
      <c r="O8" s="190" t="s">
        <v>703</v>
      </c>
      <c r="P8" s="191"/>
      <c r="Q8" s="191"/>
      <c r="R8" s="192"/>
      <c r="S8" s="193"/>
      <c r="T8" s="100"/>
    </row>
    <row r="9" spans="2:20" s="5" customFormat="1" ht="16.5" customHeight="1" x14ac:dyDescent="0.2">
      <c r="C9" s="195"/>
      <c r="K9" s="268"/>
      <c r="N9" s="51" t="s">
        <v>552</v>
      </c>
      <c r="O9" s="184"/>
      <c r="P9" s="185"/>
      <c r="Q9" s="185"/>
      <c r="R9" s="107"/>
      <c r="S9" s="52"/>
      <c r="T9" s="51" t="s">
        <v>733</v>
      </c>
    </row>
    <row r="10" spans="2:20" s="5" customFormat="1" ht="16.5" customHeight="1" x14ac:dyDescent="0.2">
      <c r="C10" s="195"/>
      <c r="K10" s="268"/>
      <c r="N10" s="194" t="s">
        <v>553</v>
      </c>
      <c r="O10" s="196">
        <v>81778</v>
      </c>
      <c r="P10" s="188" t="s">
        <v>548</v>
      </c>
      <c r="Q10" s="197">
        <v>36455</v>
      </c>
      <c r="R10" s="90" t="s">
        <v>549</v>
      </c>
      <c r="S10" s="189">
        <f>O10/Q10</f>
        <v>2.2432588122342616</v>
      </c>
      <c r="T10" s="181"/>
    </row>
    <row r="11" spans="2:20" s="5" customFormat="1" ht="16.5" customHeight="1" x14ac:dyDescent="0.2">
      <c r="C11" s="195"/>
      <c r="K11" s="268"/>
      <c r="N11" s="100"/>
      <c r="O11" s="190"/>
      <c r="P11" s="191"/>
      <c r="Q11" s="191"/>
      <c r="R11" s="192"/>
      <c r="S11" s="193"/>
      <c r="T11" s="100"/>
    </row>
    <row r="12" spans="2:20" s="5" customFormat="1" ht="16.5" customHeight="1" x14ac:dyDescent="0.2">
      <c r="B12" s="279" t="s">
        <v>715</v>
      </c>
      <c r="C12" s="270"/>
      <c r="D12" s="270"/>
      <c r="E12" s="280" t="s">
        <v>64</v>
      </c>
      <c r="F12" s="280"/>
      <c r="G12" s="280"/>
      <c r="H12" s="280" t="s">
        <v>65</v>
      </c>
      <c r="I12" s="270"/>
      <c r="J12" s="270"/>
      <c r="K12" s="270"/>
      <c r="L12" s="270"/>
      <c r="M12" s="270"/>
      <c r="N12" s="51" t="s">
        <v>554</v>
      </c>
      <c r="O12" s="184"/>
      <c r="P12" s="185"/>
      <c r="Q12" s="185"/>
      <c r="R12" s="107"/>
      <c r="S12" s="52"/>
      <c r="T12" s="51" t="s">
        <v>735</v>
      </c>
    </row>
    <row r="13" spans="2:20" s="5" customFormat="1" ht="16.5" customHeight="1" x14ac:dyDescent="0.2">
      <c r="B13" s="269" t="s">
        <v>728</v>
      </c>
      <c r="C13" s="281"/>
      <c r="D13" s="269"/>
      <c r="E13" s="281" t="s">
        <v>730</v>
      </c>
      <c r="F13" s="281"/>
      <c r="G13" s="269"/>
      <c r="H13" s="281" t="s">
        <v>742</v>
      </c>
      <c r="I13" s="281"/>
      <c r="J13" s="269"/>
      <c r="K13" s="269"/>
      <c r="L13" s="270"/>
      <c r="M13" s="270"/>
      <c r="N13" s="194" t="s">
        <v>555</v>
      </c>
      <c r="O13" s="199">
        <v>3254</v>
      </c>
      <c r="P13" s="188" t="s">
        <v>548</v>
      </c>
      <c r="Q13" s="188">
        <v>365</v>
      </c>
      <c r="R13" s="90" t="s">
        <v>549</v>
      </c>
      <c r="S13" s="189">
        <f>O13/Q13</f>
        <v>8.9150684931506845</v>
      </c>
      <c r="T13" s="181"/>
    </row>
    <row r="14" spans="2:20" s="5" customFormat="1" ht="16.5" customHeight="1" x14ac:dyDescent="0.2">
      <c r="B14" s="270"/>
      <c r="C14" s="282"/>
      <c r="D14" s="270"/>
      <c r="E14" s="270"/>
      <c r="F14" s="270"/>
      <c r="G14" s="270"/>
      <c r="H14" s="270"/>
      <c r="I14" s="270"/>
      <c r="J14" s="270"/>
      <c r="K14" s="270"/>
      <c r="L14" s="270"/>
      <c r="M14" s="270"/>
      <c r="N14" s="100"/>
      <c r="O14" s="190" t="s">
        <v>704</v>
      </c>
      <c r="P14" s="191"/>
      <c r="Q14" s="191"/>
      <c r="R14" s="192"/>
      <c r="S14" s="193"/>
      <c r="T14" s="100"/>
    </row>
    <row r="15" spans="2:20" s="5" customFormat="1" ht="16.5" customHeight="1" x14ac:dyDescent="0.2">
      <c r="B15" s="270"/>
      <c r="C15" s="283"/>
      <c r="D15" s="270"/>
      <c r="E15" s="270"/>
      <c r="F15" s="270"/>
      <c r="G15" s="270"/>
      <c r="H15" s="270"/>
      <c r="I15" s="270"/>
      <c r="J15" s="270"/>
      <c r="K15" s="270"/>
      <c r="L15" s="270"/>
      <c r="M15" s="270"/>
      <c r="N15" s="51" t="s">
        <v>556</v>
      </c>
      <c r="O15" s="184"/>
      <c r="P15" s="185"/>
      <c r="Q15" s="185"/>
      <c r="R15" s="107"/>
      <c r="S15" s="52"/>
      <c r="T15" s="51" t="s">
        <v>737</v>
      </c>
    </row>
    <row r="16" spans="2:20" s="5" customFormat="1" ht="16.5" customHeight="1" x14ac:dyDescent="0.2">
      <c r="B16" s="270"/>
      <c r="C16" s="282"/>
      <c r="D16" s="270"/>
      <c r="E16" s="270"/>
      <c r="F16" s="270"/>
      <c r="G16" s="270"/>
      <c r="H16" s="270"/>
      <c r="I16" s="270"/>
      <c r="J16" s="270"/>
      <c r="K16" s="270"/>
      <c r="L16" s="270"/>
      <c r="M16" s="270"/>
      <c r="N16" s="194" t="s">
        <v>557</v>
      </c>
      <c r="O16" s="199">
        <v>3028</v>
      </c>
      <c r="P16" s="188" t="s">
        <v>548</v>
      </c>
      <c r="Q16" s="188">
        <v>365</v>
      </c>
      <c r="R16" s="90" t="s">
        <v>549</v>
      </c>
      <c r="S16" s="189">
        <f>O16/Q16</f>
        <v>8.2958904109589042</v>
      </c>
      <c r="T16" s="181"/>
    </row>
    <row r="17" spans="2:20" s="5" customFormat="1" ht="16.5" customHeight="1" x14ac:dyDescent="0.2">
      <c r="B17" s="270"/>
      <c r="C17" s="282"/>
      <c r="D17" s="270"/>
      <c r="E17" s="270"/>
      <c r="F17" s="270"/>
      <c r="G17" s="270"/>
      <c r="H17" s="270"/>
      <c r="I17" s="270"/>
      <c r="J17" s="270"/>
      <c r="K17" s="270"/>
      <c r="L17" s="270"/>
      <c r="M17" s="270"/>
      <c r="N17" s="100"/>
      <c r="O17" s="190" t="s">
        <v>593</v>
      </c>
      <c r="P17" s="191"/>
      <c r="Q17" s="191"/>
      <c r="R17" s="192"/>
      <c r="S17" s="193"/>
      <c r="T17" s="100"/>
    </row>
    <row r="18" spans="2:20" s="5" customFormat="1" ht="16.5" customHeight="1" x14ac:dyDescent="0.2">
      <c r="B18" s="270"/>
      <c r="C18" s="282"/>
      <c r="D18" s="270"/>
      <c r="E18" s="270"/>
      <c r="F18" s="270"/>
      <c r="G18" s="270"/>
      <c r="H18" s="270"/>
      <c r="I18" s="270"/>
      <c r="J18" s="270"/>
      <c r="K18" s="270"/>
      <c r="L18" s="270"/>
      <c r="M18" s="270"/>
      <c r="N18" s="51" t="s">
        <v>558</v>
      </c>
      <c r="O18" s="184"/>
      <c r="P18" s="185"/>
      <c r="Q18" s="185"/>
      <c r="R18" s="107"/>
      <c r="S18" s="52"/>
      <c r="T18" s="51" t="s">
        <v>739</v>
      </c>
    </row>
    <row r="19" spans="2:20" s="5" customFormat="1" ht="16.5" customHeight="1" x14ac:dyDescent="0.2">
      <c r="B19" s="270"/>
      <c r="C19" s="282" t="s">
        <v>59</v>
      </c>
      <c r="D19" s="270"/>
      <c r="E19" s="270"/>
      <c r="F19" s="270"/>
      <c r="G19" s="270"/>
      <c r="H19" s="270"/>
      <c r="I19" s="270"/>
      <c r="J19" s="270"/>
      <c r="K19" s="270"/>
      <c r="L19" s="270"/>
      <c r="M19" s="270"/>
      <c r="N19" s="194" t="s">
        <v>559</v>
      </c>
      <c r="O19" s="196">
        <v>81778</v>
      </c>
      <c r="P19" s="188" t="s">
        <v>548</v>
      </c>
      <c r="Q19" s="188">
        <v>177.45</v>
      </c>
      <c r="R19" s="90" t="s">
        <v>549</v>
      </c>
      <c r="S19" s="189">
        <f>O19/Q19</f>
        <v>460.85094392786704</v>
      </c>
      <c r="T19" s="181"/>
    </row>
    <row r="20" spans="2:20" s="5" customFormat="1" ht="16.5" customHeight="1" x14ac:dyDescent="0.2">
      <c r="B20" s="270"/>
      <c r="C20" s="282"/>
      <c r="D20" s="270"/>
      <c r="E20" s="270"/>
      <c r="F20" s="270"/>
      <c r="G20" s="270"/>
      <c r="H20" s="270"/>
      <c r="I20" s="270"/>
      <c r="J20" s="270"/>
      <c r="K20" s="270"/>
      <c r="L20" s="270"/>
      <c r="M20" s="270"/>
      <c r="N20" s="100"/>
      <c r="O20" s="190"/>
      <c r="P20" s="191"/>
      <c r="Q20" s="191"/>
      <c r="R20" s="192"/>
      <c r="S20" s="193"/>
      <c r="T20" s="100"/>
    </row>
    <row r="21" spans="2:20" s="5" customFormat="1" ht="16.5" customHeight="1" x14ac:dyDescent="0.2">
      <c r="B21" s="279" t="s">
        <v>244</v>
      </c>
      <c r="C21" s="280"/>
      <c r="D21" s="280"/>
      <c r="E21" s="280" t="s">
        <v>245</v>
      </c>
      <c r="F21" s="280"/>
      <c r="G21" s="280"/>
      <c r="H21" s="280" t="s">
        <v>246</v>
      </c>
      <c r="I21" s="270"/>
      <c r="J21" s="270"/>
      <c r="K21" s="270"/>
      <c r="L21" s="270"/>
      <c r="M21" s="270"/>
      <c r="N21" s="51" t="s">
        <v>560</v>
      </c>
      <c r="O21" s="184"/>
      <c r="P21" s="185"/>
      <c r="Q21" s="185"/>
      <c r="R21" s="107"/>
      <c r="S21" s="52"/>
      <c r="T21" s="51" t="s">
        <v>743</v>
      </c>
    </row>
    <row r="22" spans="2:20" s="5" customFormat="1" ht="16.5" customHeight="1" x14ac:dyDescent="0.2">
      <c r="B22" s="281" t="s">
        <v>736</v>
      </c>
      <c r="C22" s="281"/>
      <c r="D22" s="270"/>
      <c r="E22" s="269" t="s">
        <v>738</v>
      </c>
      <c r="F22" s="269"/>
      <c r="G22" s="270"/>
      <c r="H22" s="269" t="s">
        <v>740</v>
      </c>
      <c r="I22" s="269"/>
      <c r="J22" s="270"/>
      <c r="K22" s="270"/>
      <c r="L22" s="270"/>
      <c r="M22" s="270"/>
      <c r="N22" s="194" t="s">
        <v>561</v>
      </c>
      <c r="O22" s="196">
        <v>2400</v>
      </c>
      <c r="P22" s="188" t="s">
        <v>548</v>
      </c>
      <c r="Q22" s="197">
        <v>81925</v>
      </c>
      <c r="R22" s="90" t="s">
        <v>549</v>
      </c>
      <c r="S22" s="189">
        <f>O22/Q22*100</f>
        <v>2.9295086969789441</v>
      </c>
      <c r="T22" s="181"/>
    </row>
    <row r="23" spans="2:20" s="5" customFormat="1" ht="16.5" customHeight="1" x14ac:dyDescent="0.2">
      <c r="B23" s="270"/>
      <c r="C23" s="282"/>
      <c r="D23" s="270"/>
      <c r="E23" s="270"/>
      <c r="F23" s="270"/>
      <c r="G23" s="270"/>
      <c r="H23" s="270"/>
      <c r="I23" s="270"/>
      <c r="J23" s="270"/>
      <c r="K23" s="270"/>
      <c r="L23" s="270"/>
      <c r="M23" s="270"/>
      <c r="N23" s="100"/>
      <c r="O23" s="201"/>
      <c r="P23" s="191"/>
      <c r="Q23" s="191"/>
      <c r="R23" s="192"/>
      <c r="S23" s="202"/>
      <c r="T23" s="100"/>
    </row>
    <row r="24" spans="2:20" s="5" customFormat="1" ht="16.5" customHeight="1" x14ac:dyDescent="0.2">
      <c r="B24" s="270"/>
      <c r="C24" s="283"/>
      <c r="D24" s="270"/>
      <c r="E24" s="270"/>
      <c r="F24" s="270"/>
      <c r="G24" s="270"/>
      <c r="H24" s="270"/>
      <c r="I24" s="270"/>
      <c r="J24" s="270"/>
      <c r="K24" s="270"/>
      <c r="L24" s="270"/>
      <c r="M24" s="270"/>
      <c r="N24" s="51" t="s">
        <v>562</v>
      </c>
      <c r="O24" s="184"/>
      <c r="P24" s="185"/>
      <c r="Q24" s="185"/>
      <c r="R24" s="107"/>
      <c r="S24" s="52"/>
      <c r="T24" s="203" t="s">
        <v>563</v>
      </c>
    </row>
    <row r="25" spans="2:20" s="5" customFormat="1" ht="16.5" customHeight="1" x14ac:dyDescent="0.2">
      <c r="B25" s="270"/>
      <c r="C25" s="282"/>
      <c r="D25" s="270"/>
      <c r="E25" s="270"/>
      <c r="F25" s="270"/>
      <c r="G25" s="270"/>
      <c r="H25" s="270"/>
      <c r="I25" s="270"/>
      <c r="J25" s="270"/>
      <c r="K25" s="270"/>
      <c r="L25" s="270"/>
      <c r="M25" s="270"/>
      <c r="N25" s="181"/>
      <c r="O25" s="204"/>
      <c r="P25" s="205"/>
      <c r="Q25" s="206"/>
      <c r="R25" s="90"/>
      <c r="S25" s="189"/>
      <c r="T25" s="131" t="s">
        <v>745</v>
      </c>
    </row>
    <row r="26" spans="2:20" s="5" customFormat="1" ht="16.5" customHeight="1" x14ac:dyDescent="0.2">
      <c r="B26" s="270"/>
      <c r="C26" s="282"/>
      <c r="D26" s="270"/>
      <c r="E26" s="270"/>
      <c r="F26" s="270"/>
      <c r="G26" s="270"/>
      <c r="H26" s="270"/>
      <c r="I26" s="270"/>
      <c r="J26" s="270"/>
      <c r="K26" s="270"/>
      <c r="L26" s="270"/>
      <c r="M26" s="270"/>
      <c r="N26" s="159"/>
      <c r="O26" s="207"/>
      <c r="P26" s="208"/>
      <c r="Q26" s="208" t="s">
        <v>705</v>
      </c>
      <c r="R26" s="44"/>
      <c r="S26" s="209"/>
      <c r="T26" s="159"/>
    </row>
    <row r="27" spans="2:20" s="5" customFormat="1" ht="16.5" customHeight="1" x14ac:dyDescent="0.2">
      <c r="B27" s="270"/>
      <c r="C27" s="282"/>
      <c r="D27" s="270"/>
      <c r="E27" s="270"/>
      <c r="F27" s="270"/>
      <c r="G27" s="270"/>
      <c r="H27" s="270"/>
      <c r="I27" s="270"/>
      <c r="J27" s="270"/>
      <c r="K27" s="270"/>
      <c r="L27" s="270"/>
      <c r="M27" s="270"/>
      <c r="N27" s="210" t="s">
        <v>564</v>
      </c>
      <c r="O27" s="211"/>
      <c r="P27" s="212"/>
      <c r="Q27" s="212"/>
      <c r="R27" s="105"/>
      <c r="S27" s="213"/>
      <c r="T27" s="214" t="s">
        <v>747</v>
      </c>
    </row>
    <row r="28" spans="2:20" s="5" customFormat="1" ht="16.5" customHeight="1" x14ac:dyDescent="0.2">
      <c r="B28" s="270"/>
      <c r="C28" s="282"/>
      <c r="D28" s="270"/>
      <c r="E28" s="270"/>
      <c r="F28" s="270"/>
      <c r="G28" s="270"/>
      <c r="H28" s="270"/>
      <c r="I28" s="270"/>
      <c r="J28" s="270"/>
      <c r="K28" s="270"/>
      <c r="L28" s="270"/>
      <c r="M28" s="270"/>
      <c r="N28" s="215" t="s">
        <v>565</v>
      </c>
      <c r="O28" s="199">
        <v>25005</v>
      </c>
      <c r="P28" s="188" t="s">
        <v>548</v>
      </c>
      <c r="Q28" s="188">
        <v>365</v>
      </c>
      <c r="R28" s="90" t="s">
        <v>549</v>
      </c>
      <c r="S28" s="189">
        <f>O28/Q28</f>
        <v>68.506849315068493</v>
      </c>
      <c r="T28" s="216"/>
    </row>
    <row r="29" spans="2:20" s="5" customFormat="1" ht="16.5" customHeight="1" x14ac:dyDescent="0.2">
      <c r="B29" s="270"/>
      <c r="C29" s="282"/>
      <c r="D29" s="270"/>
      <c r="E29" s="270"/>
      <c r="F29" s="270"/>
      <c r="G29" s="270"/>
      <c r="H29" s="270"/>
      <c r="I29" s="270"/>
      <c r="J29" s="270"/>
      <c r="K29" s="270"/>
      <c r="L29" s="270"/>
      <c r="M29" s="270"/>
      <c r="N29" s="159"/>
      <c r="O29" s="207" t="s">
        <v>706</v>
      </c>
      <c r="P29" s="208"/>
      <c r="Q29" s="208"/>
      <c r="R29" s="44"/>
      <c r="S29" s="209"/>
      <c r="T29" s="159"/>
    </row>
    <row r="30" spans="2:20" s="5" customFormat="1" ht="16.5" customHeight="1" x14ac:dyDescent="0.2">
      <c r="B30" s="279" t="s">
        <v>440</v>
      </c>
      <c r="C30" s="270"/>
      <c r="D30" s="270"/>
      <c r="E30" s="279" t="s">
        <v>247</v>
      </c>
      <c r="F30" s="270"/>
      <c r="G30" s="270"/>
      <c r="H30" s="279" t="s">
        <v>499</v>
      </c>
      <c r="I30" s="270"/>
      <c r="J30" s="270"/>
      <c r="K30" s="270"/>
      <c r="L30" s="270"/>
      <c r="M30" s="270"/>
      <c r="N30" s="214" t="s">
        <v>566</v>
      </c>
      <c r="O30" s="211"/>
      <c r="P30" s="212"/>
      <c r="Q30" s="212"/>
      <c r="R30" s="105"/>
      <c r="S30" s="213"/>
      <c r="T30" s="214" t="s">
        <v>713</v>
      </c>
    </row>
    <row r="31" spans="2:20" s="198" customFormat="1" ht="16.5" customHeight="1" x14ac:dyDescent="0.2">
      <c r="B31" s="281" t="s">
        <v>744</v>
      </c>
      <c r="C31" s="281"/>
      <c r="D31" s="269"/>
      <c r="E31" s="269" t="s">
        <v>248</v>
      </c>
      <c r="F31" s="269"/>
      <c r="G31" s="269"/>
      <c r="H31" s="281" t="s">
        <v>748</v>
      </c>
      <c r="I31" s="281"/>
      <c r="J31" s="269"/>
      <c r="K31" s="269"/>
      <c r="L31" s="269"/>
      <c r="M31" s="269"/>
      <c r="N31" s="194" t="s">
        <v>567</v>
      </c>
      <c r="O31" s="199">
        <v>477166</v>
      </c>
      <c r="P31" s="188" t="s">
        <v>548</v>
      </c>
      <c r="Q31" s="197">
        <v>81778</v>
      </c>
      <c r="R31" s="90" t="s">
        <v>549</v>
      </c>
      <c r="S31" s="189">
        <f>O31/Q31</f>
        <v>5.8348944703954606</v>
      </c>
      <c r="T31" s="181"/>
    </row>
    <row r="32" spans="2:20" s="198" customFormat="1" ht="16.5" customHeight="1" x14ac:dyDescent="0.2">
      <c r="B32" s="284" t="s">
        <v>741</v>
      </c>
      <c r="C32" s="281"/>
      <c r="D32" s="269"/>
      <c r="E32" s="269" t="s">
        <v>746</v>
      </c>
      <c r="F32" s="269"/>
      <c r="G32" s="269"/>
      <c r="H32" s="269"/>
      <c r="I32" s="269"/>
      <c r="J32" s="269"/>
      <c r="K32" s="269"/>
      <c r="L32" s="269"/>
      <c r="M32" s="269"/>
      <c r="N32" s="100"/>
      <c r="O32" s="190" t="s">
        <v>707</v>
      </c>
      <c r="P32" s="191"/>
      <c r="Q32" s="191"/>
      <c r="R32" s="192"/>
      <c r="S32" s="193"/>
      <c r="T32" s="100"/>
    </row>
    <row r="33" spans="1:20" s="198" customFormat="1" ht="16.5" customHeight="1" x14ac:dyDescent="0.2">
      <c r="B33" s="269"/>
      <c r="C33" s="281" t="s">
        <v>60</v>
      </c>
      <c r="D33" s="269"/>
      <c r="E33" s="284" t="s">
        <v>696</v>
      </c>
      <c r="F33" s="269"/>
      <c r="G33" s="269"/>
      <c r="H33" s="269"/>
      <c r="I33" s="269"/>
      <c r="J33" s="269"/>
      <c r="K33" s="269"/>
      <c r="L33" s="269"/>
      <c r="M33" s="269"/>
      <c r="N33" s="51" t="s">
        <v>437</v>
      </c>
      <c r="O33" s="184"/>
      <c r="P33" s="185"/>
      <c r="Q33" s="185"/>
      <c r="R33" s="107"/>
      <c r="S33" s="52"/>
      <c r="T33" s="51" t="s">
        <v>697</v>
      </c>
    </row>
    <row r="34" spans="1:20" s="5" customFormat="1" ht="16.5" customHeight="1" x14ac:dyDescent="0.2">
      <c r="B34" s="270"/>
      <c r="C34" s="282"/>
      <c r="D34" s="270"/>
      <c r="E34" s="270"/>
      <c r="F34" s="270"/>
      <c r="G34" s="270"/>
      <c r="H34" s="270"/>
      <c r="I34" s="270"/>
      <c r="J34" s="270"/>
      <c r="K34" s="270"/>
      <c r="L34" s="270"/>
      <c r="M34" s="270"/>
      <c r="N34" s="194" t="s">
        <v>568</v>
      </c>
      <c r="O34" s="199">
        <v>61228</v>
      </c>
      <c r="P34" s="188" t="s">
        <v>548</v>
      </c>
      <c r="Q34" s="217">
        <v>36455</v>
      </c>
      <c r="R34" s="90" t="s">
        <v>549</v>
      </c>
      <c r="S34" s="189">
        <f>O34/Q34</f>
        <v>1.6795501302976272</v>
      </c>
      <c r="T34" s="181"/>
    </row>
    <row r="35" spans="1:20" s="5" customFormat="1" ht="16.5" customHeight="1" x14ac:dyDescent="0.2">
      <c r="B35" s="270"/>
      <c r="C35" s="283"/>
      <c r="D35" s="270"/>
      <c r="E35" s="270"/>
      <c r="F35" s="270"/>
      <c r="G35" s="270"/>
      <c r="H35" s="270"/>
      <c r="I35" s="270"/>
      <c r="J35" s="270"/>
      <c r="K35" s="270"/>
      <c r="L35" s="270"/>
      <c r="M35" s="270"/>
      <c r="N35" s="100"/>
      <c r="O35" s="190" t="s">
        <v>708</v>
      </c>
      <c r="P35" s="191"/>
      <c r="Q35" s="191"/>
      <c r="R35" s="192"/>
      <c r="S35" s="193"/>
      <c r="T35" s="100"/>
    </row>
    <row r="36" spans="1:20" s="5" customFormat="1" ht="16.5" customHeight="1" x14ac:dyDescent="0.2">
      <c r="B36" s="270"/>
      <c r="C36" s="282"/>
      <c r="D36" s="270"/>
      <c r="E36" s="270"/>
      <c r="F36" s="270"/>
      <c r="G36" s="270"/>
      <c r="H36" s="270"/>
      <c r="I36" s="270"/>
      <c r="J36" s="270"/>
      <c r="K36" s="270"/>
      <c r="L36" s="270"/>
      <c r="M36" s="270"/>
      <c r="N36" s="51" t="s">
        <v>569</v>
      </c>
      <c r="O36" s="184"/>
      <c r="P36" s="185"/>
      <c r="Q36" s="185"/>
      <c r="R36" s="107"/>
      <c r="S36" s="52"/>
      <c r="T36" s="51" t="s">
        <v>700</v>
      </c>
    </row>
    <row r="37" spans="1:20" s="5" customFormat="1" ht="16.5" customHeight="1" x14ac:dyDescent="0.2">
      <c r="B37" s="270"/>
      <c r="C37" s="282"/>
      <c r="D37" s="270"/>
      <c r="E37" s="270"/>
      <c r="F37" s="270"/>
      <c r="G37" s="270"/>
      <c r="H37" s="270"/>
      <c r="I37" s="270"/>
      <c r="J37" s="270"/>
      <c r="K37" s="270"/>
      <c r="L37" s="270"/>
      <c r="M37" s="270"/>
      <c r="N37" s="194" t="s">
        <v>570</v>
      </c>
      <c r="O37" s="187">
        <v>231</v>
      </c>
      <c r="P37" s="188" t="s">
        <v>548</v>
      </c>
      <c r="Q37" s="188">
        <v>365</v>
      </c>
      <c r="R37" s="90" t="s">
        <v>549</v>
      </c>
      <c r="S37" s="189">
        <f>O37/Q37</f>
        <v>0.63287671232876708</v>
      </c>
      <c r="T37" s="181"/>
    </row>
    <row r="38" spans="1:20" s="5" customFormat="1" ht="16.5" customHeight="1" x14ac:dyDescent="0.2">
      <c r="B38" s="270"/>
      <c r="C38" s="282"/>
      <c r="D38" s="270"/>
      <c r="E38" s="270"/>
      <c r="F38" s="270"/>
      <c r="G38" s="270"/>
      <c r="H38" s="270"/>
      <c r="I38" s="270"/>
      <c r="J38" s="270"/>
      <c r="K38" s="270"/>
      <c r="L38" s="270"/>
      <c r="M38" s="270"/>
      <c r="N38" s="100"/>
      <c r="O38" s="190" t="s">
        <v>709</v>
      </c>
      <c r="P38" s="191"/>
      <c r="Q38" s="191"/>
      <c r="R38" s="192"/>
      <c r="S38" s="193"/>
      <c r="T38" s="100"/>
    </row>
    <row r="39" spans="1:20" s="5" customFormat="1" ht="16.5" customHeight="1" x14ac:dyDescent="0.2">
      <c r="B39" s="270"/>
      <c r="C39" s="282"/>
      <c r="D39" s="270"/>
      <c r="E39" s="270"/>
      <c r="F39" s="270"/>
      <c r="G39" s="270"/>
      <c r="H39" s="270"/>
      <c r="I39" s="270"/>
      <c r="J39" s="270"/>
      <c r="K39" s="270"/>
      <c r="L39" s="270"/>
      <c r="M39" s="270"/>
      <c r="N39" s="50"/>
      <c r="O39" s="107"/>
      <c r="P39" s="107"/>
      <c r="Q39" s="107"/>
      <c r="R39" s="107"/>
      <c r="S39" s="107"/>
      <c r="T39" s="305" t="s">
        <v>572</v>
      </c>
    </row>
    <row r="40" spans="1:20" s="5" customFormat="1" ht="16.5" customHeight="1" x14ac:dyDescent="0.2">
      <c r="B40" s="279" t="s">
        <v>249</v>
      </c>
      <c r="C40" s="270"/>
      <c r="D40" s="270"/>
      <c r="E40" s="279" t="s">
        <v>716</v>
      </c>
      <c r="F40" s="270"/>
      <c r="G40" s="270"/>
      <c r="H40" s="279" t="s">
        <v>250</v>
      </c>
      <c r="I40" s="270"/>
      <c r="J40" s="270"/>
      <c r="K40" s="270"/>
      <c r="L40" s="270"/>
      <c r="M40" s="270"/>
      <c r="N40" s="53" t="s">
        <v>152</v>
      </c>
      <c r="O40" s="218"/>
      <c r="P40" s="313">
        <v>81778</v>
      </c>
      <c r="Q40" s="313"/>
      <c r="R40" s="90" t="s">
        <v>571</v>
      </c>
      <c r="S40" s="90"/>
      <c r="T40" s="306"/>
    </row>
    <row r="41" spans="1:20" s="198" customFormat="1" ht="16.5" customHeight="1" x14ac:dyDescent="0.2">
      <c r="B41" s="281" t="s">
        <v>721</v>
      </c>
      <c r="C41" s="281"/>
      <c r="D41" s="269"/>
      <c r="E41" s="281" t="s">
        <v>698</v>
      </c>
      <c r="F41" s="281"/>
      <c r="G41" s="269"/>
      <c r="H41" s="281" t="s">
        <v>722</v>
      </c>
      <c r="I41" s="269"/>
      <c r="J41" s="269"/>
      <c r="K41" s="269"/>
      <c r="L41" s="269"/>
      <c r="M41" s="269"/>
      <c r="N41" s="53" t="s">
        <v>577</v>
      </c>
      <c r="O41" s="218"/>
      <c r="P41" s="313">
        <v>36455</v>
      </c>
      <c r="Q41" s="313"/>
      <c r="R41" s="90" t="s">
        <v>573</v>
      </c>
      <c r="S41" s="90"/>
      <c r="T41" s="306"/>
    </row>
    <row r="42" spans="1:20" s="198" customFormat="1" ht="16.5" customHeight="1" x14ac:dyDescent="0.2">
      <c r="B42" s="309" t="s">
        <v>500</v>
      </c>
      <c r="C42" s="309"/>
      <c r="D42" s="269"/>
      <c r="E42" s="284" t="s">
        <v>699</v>
      </c>
      <c r="F42" s="269"/>
      <c r="G42" s="269"/>
      <c r="H42" s="269"/>
      <c r="I42" s="269"/>
      <c r="J42" s="269"/>
      <c r="K42" s="269"/>
      <c r="L42" s="269"/>
      <c r="M42" s="269"/>
      <c r="N42" s="53" t="s">
        <v>574</v>
      </c>
      <c r="O42" s="90"/>
      <c r="P42" s="313">
        <v>2400</v>
      </c>
      <c r="Q42" s="313"/>
      <c r="R42" s="108" t="s">
        <v>571</v>
      </c>
      <c r="S42" s="90"/>
      <c r="T42" s="306"/>
    </row>
    <row r="43" spans="1:20" s="5" customFormat="1" ht="16.5" customHeight="1" x14ac:dyDescent="0.2">
      <c r="B43" s="270"/>
      <c r="C43" s="279"/>
      <c r="D43" s="270"/>
      <c r="E43" s="270"/>
      <c r="F43" s="270"/>
      <c r="G43" s="270"/>
      <c r="H43" s="270"/>
      <c r="I43" s="270"/>
      <c r="J43" s="270"/>
      <c r="K43" s="270"/>
      <c r="L43" s="270"/>
      <c r="M43" s="270"/>
      <c r="N43" s="219" t="s">
        <v>575</v>
      </c>
      <c r="O43" s="192"/>
      <c r="P43" s="308">
        <v>1499</v>
      </c>
      <c r="Q43" s="308"/>
      <c r="R43" s="192" t="s">
        <v>573</v>
      </c>
      <c r="S43" s="192"/>
      <c r="T43" s="307"/>
    </row>
    <row r="44" spans="1:20" s="5" customFormat="1" x14ac:dyDescent="0.2">
      <c r="K44" s="268"/>
      <c r="N44" s="303" t="s">
        <v>734</v>
      </c>
      <c r="O44" s="304"/>
      <c r="P44" s="304"/>
      <c r="Q44" s="304"/>
      <c r="R44" s="304"/>
      <c r="S44" s="304"/>
      <c r="T44" s="304"/>
    </row>
    <row r="45" spans="1:20" s="5" customFormat="1" ht="16.5" customHeight="1" x14ac:dyDescent="0.2">
      <c r="B45" s="269" t="s">
        <v>731</v>
      </c>
      <c r="C45" s="270"/>
      <c r="D45" s="270"/>
      <c r="E45" s="270"/>
      <c r="F45" s="270"/>
      <c r="K45" s="268"/>
    </row>
    <row r="46" spans="1:20" s="5" customFormat="1" ht="16.5" customHeight="1" x14ac:dyDescent="0.2">
      <c r="A46" s="220"/>
      <c r="B46" s="271" t="s">
        <v>579</v>
      </c>
      <c r="C46" s="272"/>
      <c r="D46" s="273" t="s">
        <v>732</v>
      </c>
      <c r="E46" s="272"/>
      <c r="F46" s="274">
        <v>81778</v>
      </c>
      <c r="G46" s="221" t="s">
        <v>576</v>
      </c>
      <c r="H46" s="222"/>
      <c r="K46" s="268"/>
    </row>
    <row r="47" spans="1:20" s="5" customFormat="1" ht="17.25" customHeight="1" x14ac:dyDescent="0.2">
      <c r="A47" s="223"/>
      <c r="B47" s="275" t="s">
        <v>578</v>
      </c>
      <c r="C47" s="276"/>
      <c r="D47" s="277" t="s">
        <v>732</v>
      </c>
      <c r="E47" s="276"/>
      <c r="F47" s="278">
        <v>36455</v>
      </c>
      <c r="G47" s="224" t="s">
        <v>573</v>
      </c>
      <c r="H47" s="225"/>
      <c r="K47" s="268"/>
    </row>
    <row r="48" spans="1:20" s="5" customFormat="1" x14ac:dyDescent="0.2">
      <c r="K48" s="268"/>
    </row>
    <row r="49" spans="9:11" s="5" customFormat="1" x14ac:dyDescent="0.2">
      <c r="K49" s="268"/>
    </row>
    <row r="50" spans="9:11" s="5" customFormat="1" x14ac:dyDescent="0.2">
      <c r="K50" s="268"/>
    </row>
    <row r="51" spans="9:11" s="5" customFormat="1" x14ac:dyDescent="0.2">
      <c r="I51" s="226"/>
      <c r="K51" s="268"/>
    </row>
    <row r="52" spans="9:11" s="5" customFormat="1" x14ac:dyDescent="0.2">
      <c r="I52" s="227"/>
      <c r="K52" s="268"/>
    </row>
  </sheetData>
  <mergeCells count="8">
    <mergeCell ref="N44:T44"/>
    <mergeCell ref="T39:T43"/>
    <mergeCell ref="P43:Q43"/>
    <mergeCell ref="B42:C42"/>
    <mergeCell ref="O2:S2"/>
    <mergeCell ref="P40:Q40"/>
    <mergeCell ref="P41:Q41"/>
    <mergeCell ref="P42:Q42"/>
  </mergeCells>
  <phoneticPr fontId="2"/>
  <pageMargins left="1.01" right="0.38" top="0.71" bottom="0.67" header="0.51200000000000001" footer="0.51200000000000001"/>
  <pageSetup paperSize="9" scale="105"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1"/>
  <sheetViews>
    <sheetView view="pageBreakPreview" topLeftCell="A3" zoomScaleNormal="100" zoomScaleSheetLayoutView="100" workbookViewId="0">
      <selection activeCell="N14" sqref="N14"/>
    </sheetView>
  </sheetViews>
  <sheetFormatPr defaultColWidth="9" defaultRowHeight="13.2" x14ac:dyDescent="0.2"/>
  <cols>
    <col min="1" max="16384" width="9" style="2"/>
  </cols>
  <sheetData>
    <row r="1" spans="1:8" hidden="1" x14ac:dyDescent="0.2"/>
    <row r="2" spans="1:8" hidden="1" x14ac:dyDescent="0.2"/>
    <row r="4" spans="1:8" ht="20.25" customHeight="1" x14ac:dyDescent="0.2">
      <c r="A4" s="314" t="s">
        <v>62</v>
      </c>
      <c r="B4" s="314"/>
      <c r="C4" s="314"/>
      <c r="D4" s="314"/>
      <c r="E4" s="314"/>
      <c r="F4" s="314"/>
      <c r="G4" s="314"/>
      <c r="H4" s="314"/>
    </row>
    <row r="5" spans="1:8" x14ac:dyDescent="0.2">
      <c r="B5" s="3"/>
    </row>
    <row r="6" spans="1:8" x14ac:dyDescent="0.2">
      <c r="B6" s="2" t="s">
        <v>712</v>
      </c>
    </row>
    <row r="39" spans="1:4" ht="13.5" customHeight="1" x14ac:dyDescent="0.2">
      <c r="A39" s="183"/>
      <c r="B39" s="183"/>
      <c r="C39" s="183"/>
      <c r="D39" s="183"/>
    </row>
    <row r="40" spans="1:4" x14ac:dyDescent="0.2">
      <c r="A40" s="183"/>
      <c r="B40" s="183"/>
      <c r="C40" s="183"/>
      <c r="D40" s="183"/>
    </row>
    <row r="41" spans="1:4" ht="35.1" customHeight="1" x14ac:dyDescent="0.2">
      <c r="A41" s="315" t="s">
        <v>600</v>
      </c>
      <c r="B41" s="315"/>
      <c r="C41" s="315"/>
      <c r="D41" s="315"/>
    </row>
    <row r="42" spans="1:4" x14ac:dyDescent="0.2">
      <c r="A42" s="315"/>
      <c r="B42" s="315"/>
      <c r="C42" s="315"/>
      <c r="D42" s="315"/>
    </row>
    <row r="43" spans="1:4" x14ac:dyDescent="0.2">
      <c r="A43" s="315"/>
      <c r="B43" s="315"/>
      <c r="C43" s="315"/>
      <c r="D43" s="315"/>
    </row>
    <row r="44" spans="1:4" x14ac:dyDescent="0.2">
      <c r="A44" s="315"/>
      <c r="B44" s="315"/>
      <c r="C44" s="315"/>
      <c r="D44" s="315"/>
    </row>
    <row r="45" spans="1:4" x14ac:dyDescent="0.2">
      <c r="A45" s="315"/>
      <c r="B45" s="315"/>
      <c r="C45" s="315"/>
      <c r="D45" s="315"/>
    </row>
    <row r="46" spans="1:4" x14ac:dyDescent="0.2">
      <c r="A46" s="315"/>
      <c r="B46" s="315"/>
      <c r="C46" s="315"/>
      <c r="D46" s="315"/>
    </row>
    <row r="47" spans="1:4" x14ac:dyDescent="0.2">
      <c r="A47" s="315"/>
      <c r="B47" s="315"/>
      <c r="C47" s="315"/>
      <c r="D47" s="315"/>
    </row>
    <row r="48" spans="1:4" x14ac:dyDescent="0.2">
      <c r="A48" s="315"/>
      <c r="B48" s="315"/>
      <c r="C48" s="315"/>
      <c r="D48" s="315"/>
    </row>
    <row r="49" spans="1:4" x14ac:dyDescent="0.2">
      <c r="A49" s="315"/>
      <c r="B49" s="315"/>
      <c r="C49" s="315"/>
      <c r="D49" s="315"/>
    </row>
    <row r="50" spans="1:4" x14ac:dyDescent="0.2">
      <c r="A50" s="183"/>
      <c r="B50" s="183"/>
      <c r="C50" s="183"/>
      <c r="D50" s="183"/>
    </row>
    <row r="51" spans="1:4" x14ac:dyDescent="0.2">
      <c r="A51" s="183"/>
      <c r="B51" s="183"/>
      <c r="C51" s="183"/>
      <c r="D51" s="183"/>
    </row>
  </sheetData>
  <mergeCells count="2">
    <mergeCell ref="A4:H4"/>
    <mergeCell ref="A41:D49"/>
  </mergeCells>
  <phoneticPr fontId="2"/>
  <printOptions horizontalCentered="1"/>
  <pageMargins left="0.55118110236220474" right="0.39370078740157483" top="0.59055118110236227" bottom="0.74803149606299213" header="0.51181102362204722" footer="0.51181102362204722"/>
  <pageSetup paperSize="9" scale="120" orientation="portrait" copies="5"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M62"/>
  <sheetViews>
    <sheetView view="pageBreakPreview" topLeftCell="A27" zoomScaleNormal="100" zoomScaleSheetLayoutView="100" workbookViewId="0">
      <selection activeCell="N14" sqref="N14"/>
    </sheetView>
  </sheetViews>
  <sheetFormatPr defaultColWidth="9" defaultRowHeight="13.2" x14ac:dyDescent="0.2"/>
  <cols>
    <col min="1" max="1" width="11.109375" style="2" customWidth="1"/>
    <col min="2" max="10" width="9" style="2"/>
    <col min="11" max="11" width="3" style="2" customWidth="1"/>
    <col min="12" max="12" width="1.6640625" style="2" customWidth="1"/>
    <col min="13" max="13" width="1.109375" style="2" customWidth="1"/>
    <col min="14" max="14" width="0.88671875" style="2" customWidth="1"/>
    <col min="15" max="15" width="3" style="2" customWidth="1"/>
    <col min="16" max="16" width="15" style="2" customWidth="1"/>
    <col min="17" max="20" width="11.109375" style="2" customWidth="1"/>
    <col min="21" max="23" width="10.6640625" style="2" bestFit="1" customWidth="1"/>
    <col min="24" max="30" width="11.6640625" style="2" customWidth="1"/>
    <col min="31" max="31" width="9.109375" style="2" bestFit="1" customWidth="1"/>
    <col min="32" max="16384" width="9" style="2"/>
  </cols>
  <sheetData>
    <row r="1" spans="2:39" ht="13.5" customHeight="1" x14ac:dyDescent="0.2">
      <c r="D1" s="316" t="s">
        <v>0</v>
      </c>
      <c r="E1" s="317"/>
      <c r="F1" s="317"/>
      <c r="G1" s="318"/>
    </row>
    <row r="2" spans="2:39" ht="14.25" customHeight="1" thickBot="1" x14ac:dyDescent="0.25">
      <c r="D2" s="319"/>
      <c r="E2" s="320"/>
      <c r="F2" s="320"/>
      <c r="G2" s="321"/>
      <c r="P2" s="2" t="s">
        <v>151</v>
      </c>
    </row>
    <row r="3" spans="2:39" x14ac:dyDescent="0.2">
      <c r="P3" s="50" t="s">
        <v>225</v>
      </c>
      <c r="Q3" s="50" t="s">
        <v>201</v>
      </c>
      <c r="R3" s="51" t="s">
        <v>202</v>
      </c>
      <c r="S3" s="52" t="s">
        <v>203</v>
      </c>
      <c r="T3" s="52" t="s">
        <v>204</v>
      </c>
      <c r="V3" s="50" t="s">
        <v>222</v>
      </c>
      <c r="W3" s="50" t="s">
        <v>201</v>
      </c>
      <c r="X3" s="51" t="s">
        <v>202</v>
      </c>
      <c r="Y3" s="52" t="s">
        <v>203</v>
      </c>
      <c r="Z3" s="52" t="s">
        <v>204</v>
      </c>
      <c r="AA3" s="90"/>
      <c r="AB3" s="90"/>
      <c r="AC3" s="90"/>
      <c r="AD3" s="90"/>
      <c r="AE3" s="90"/>
      <c r="AF3" s="90"/>
      <c r="AG3" s="90"/>
      <c r="AH3" s="90"/>
      <c r="AI3" s="90"/>
      <c r="AJ3" s="90"/>
      <c r="AK3" s="90"/>
      <c r="AL3" s="90"/>
      <c r="AM3" s="90"/>
    </row>
    <row r="4" spans="2:39" x14ac:dyDescent="0.2">
      <c r="P4" s="53"/>
      <c r="Q4" s="122" t="s">
        <v>152</v>
      </c>
      <c r="R4" s="131" t="s">
        <v>153</v>
      </c>
      <c r="S4" s="132" t="s">
        <v>154</v>
      </c>
      <c r="T4" s="132" t="s">
        <v>155</v>
      </c>
      <c r="V4" s="53"/>
      <c r="W4" s="122" t="s">
        <v>152</v>
      </c>
      <c r="X4" s="131" t="s">
        <v>153</v>
      </c>
      <c r="Y4" s="132" t="s">
        <v>154</v>
      </c>
      <c r="Z4" s="132" t="s">
        <v>155</v>
      </c>
      <c r="AA4" s="90"/>
      <c r="AB4" s="90"/>
      <c r="AC4" s="90"/>
      <c r="AD4" s="90"/>
      <c r="AE4" s="110"/>
      <c r="AF4" s="110"/>
      <c r="AG4" s="110"/>
      <c r="AH4" s="90"/>
      <c r="AI4" s="90"/>
      <c r="AJ4" s="90"/>
      <c r="AK4" s="90"/>
      <c r="AL4" s="90"/>
      <c r="AM4" s="90"/>
    </row>
    <row r="5" spans="2:39" ht="13.5" customHeight="1" x14ac:dyDescent="0.2">
      <c r="P5" s="133" t="s">
        <v>470</v>
      </c>
      <c r="Q5" s="134">
        <f t="shared" ref="Q5:Q14" si="0">W5+W20</f>
        <v>53961</v>
      </c>
      <c r="R5" s="51"/>
      <c r="S5" s="52"/>
      <c r="T5" s="135"/>
      <c r="V5" s="50" t="s">
        <v>156</v>
      </c>
      <c r="W5" s="134">
        <v>45261</v>
      </c>
      <c r="X5" s="51"/>
      <c r="Y5" s="52"/>
      <c r="Z5" s="135"/>
      <c r="AA5" s="110"/>
      <c r="AB5" s="110"/>
      <c r="AC5" s="90"/>
      <c r="AD5" s="90"/>
      <c r="AE5" s="90"/>
      <c r="AF5" s="115"/>
      <c r="AG5" s="115"/>
      <c r="AH5" s="90"/>
      <c r="AI5" s="90"/>
      <c r="AJ5" s="90"/>
      <c r="AK5" s="90"/>
      <c r="AL5" s="90"/>
      <c r="AM5" s="90"/>
    </row>
    <row r="6" spans="2:39" ht="13.5" customHeight="1" x14ac:dyDescent="0.2">
      <c r="B6" s="2" t="s">
        <v>712</v>
      </c>
      <c r="P6" s="136" t="s">
        <v>484</v>
      </c>
      <c r="Q6" s="137">
        <f t="shared" si="0"/>
        <v>52984</v>
      </c>
      <c r="R6" s="138">
        <f>+Q6/Q5</f>
        <v>0.98189433109097313</v>
      </c>
      <c r="S6" s="139">
        <f>R6-1</f>
        <v>-1.8105668909026873E-2</v>
      </c>
      <c r="T6" s="140">
        <f>S6*100</f>
        <v>-1.8105668909026873</v>
      </c>
      <c r="V6" s="56" t="s">
        <v>157</v>
      </c>
      <c r="W6" s="137">
        <v>44545</v>
      </c>
      <c r="X6" s="138">
        <f>+W6/W5</f>
        <v>0.98418064117010229</v>
      </c>
      <c r="Y6" s="139">
        <f>X6-1</f>
        <v>-1.5819358829897712E-2</v>
      </c>
      <c r="Z6" s="140">
        <f>Y6*100</f>
        <v>-1.5819358829897712</v>
      </c>
      <c r="AA6" s="90"/>
      <c r="AB6" s="141"/>
      <c r="AC6" s="90"/>
      <c r="AD6" s="90"/>
      <c r="AE6" s="90"/>
      <c r="AF6" s="115"/>
      <c r="AG6" s="115"/>
      <c r="AH6" s="90"/>
      <c r="AI6" s="90"/>
      <c r="AJ6" s="90"/>
      <c r="AK6" s="90"/>
      <c r="AL6" s="90"/>
      <c r="AM6" s="90"/>
    </row>
    <row r="7" spans="2:39" ht="13.5" customHeight="1" x14ac:dyDescent="0.2">
      <c r="P7" s="136" t="s">
        <v>485</v>
      </c>
      <c r="Q7" s="137">
        <f t="shared" si="0"/>
        <v>52415</v>
      </c>
      <c r="R7" s="138">
        <f t="shared" ref="R7:R16" si="1">+Q7/Q6</f>
        <v>0.98926090895364638</v>
      </c>
      <c r="S7" s="139">
        <f t="shared" ref="S7:S16" si="2">R7-1</f>
        <v>-1.0739091046353622E-2</v>
      </c>
      <c r="T7" s="140">
        <f t="shared" ref="T7:T15" si="3">S7*100</f>
        <v>-1.0739091046353622</v>
      </c>
      <c r="V7" s="56" t="s">
        <v>158</v>
      </c>
      <c r="W7" s="137">
        <v>44320</v>
      </c>
      <c r="X7" s="138">
        <f t="shared" ref="X7:X15" si="4">+W7/W6</f>
        <v>0.99494892805028623</v>
      </c>
      <c r="Y7" s="139">
        <f t="shared" ref="Y7:Y15" si="5">X7-1</f>
        <v>-5.0510719497137702E-3</v>
      </c>
      <c r="Z7" s="140">
        <f t="shared" ref="Z7:Z15" si="6">Y7*100</f>
        <v>-0.50510719497137702</v>
      </c>
      <c r="AA7" s="142"/>
      <c r="AB7" s="143"/>
      <c r="AC7" s="90"/>
      <c r="AD7" s="90"/>
      <c r="AE7" s="90"/>
      <c r="AF7" s="115"/>
      <c r="AG7" s="115"/>
      <c r="AH7" s="90"/>
      <c r="AI7" s="90"/>
      <c r="AJ7" s="90"/>
      <c r="AK7" s="90"/>
      <c r="AL7" s="90"/>
      <c r="AM7" s="90"/>
    </row>
    <row r="8" spans="2:39" ht="13.5" customHeight="1" x14ac:dyDescent="0.2">
      <c r="P8" s="136" t="s">
        <v>486</v>
      </c>
      <c r="Q8" s="137">
        <f t="shared" si="0"/>
        <v>52171</v>
      </c>
      <c r="R8" s="138">
        <f t="shared" si="1"/>
        <v>0.99534484403319656</v>
      </c>
      <c r="S8" s="139">
        <f t="shared" si="2"/>
        <v>-4.655155966803437E-3</v>
      </c>
      <c r="T8" s="140">
        <f t="shared" si="3"/>
        <v>-0.4655155966803437</v>
      </c>
      <c r="V8" s="56" t="s">
        <v>159</v>
      </c>
      <c r="W8" s="137">
        <v>43832</v>
      </c>
      <c r="X8" s="138">
        <f t="shared" si="4"/>
        <v>0.98898916967509021</v>
      </c>
      <c r="Y8" s="139">
        <f t="shared" si="5"/>
        <v>-1.1010830324909793E-2</v>
      </c>
      <c r="Z8" s="140">
        <f t="shared" si="6"/>
        <v>-1.1010830324909793</v>
      </c>
      <c r="AA8" s="142"/>
      <c r="AB8" s="143"/>
      <c r="AC8" s="90"/>
      <c r="AD8" s="90"/>
      <c r="AE8" s="90"/>
      <c r="AF8" s="115"/>
      <c r="AG8" s="115"/>
      <c r="AH8" s="90"/>
      <c r="AI8" s="90"/>
      <c r="AJ8" s="90"/>
      <c r="AK8" s="90"/>
      <c r="AL8" s="90"/>
      <c r="AM8" s="90"/>
    </row>
    <row r="9" spans="2:39" ht="13.5" customHeight="1" x14ac:dyDescent="0.2">
      <c r="P9" s="136" t="s">
        <v>487</v>
      </c>
      <c r="Q9" s="137">
        <f t="shared" si="0"/>
        <v>60087</v>
      </c>
      <c r="R9" s="138">
        <f t="shared" si="1"/>
        <v>1.1517318050257805</v>
      </c>
      <c r="S9" s="139">
        <f t="shared" si="2"/>
        <v>0.15173180502578054</v>
      </c>
      <c r="T9" s="140">
        <f t="shared" si="3"/>
        <v>15.173180502578054</v>
      </c>
      <c r="V9" s="56" t="s">
        <v>160</v>
      </c>
      <c r="W9" s="137">
        <v>51537</v>
      </c>
      <c r="X9" s="138">
        <f t="shared" si="4"/>
        <v>1.1757848147472167</v>
      </c>
      <c r="Y9" s="139">
        <f t="shared" si="5"/>
        <v>0.17578481474721674</v>
      </c>
      <c r="Z9" s="140">
        <f t="shared" si="6"/>
        <v>17.578481474721674</v>
      </c>
      <c r="AA9" s="142"/>
      <c r="AB9" s="143"/>
      <c r="AC9" s="90"/>
      <c r="AD9" s="90"/>
      <c r="AE9" s="90"/>
      <c r="AF9" s="115"/>
      <c r="AG9" s="115"/>
      <c r="AH9" s="90"/>
      <c r="AI9" s="90"/>
      <c r="AJ9" s="90"/>
      <c r="AK9" s="90"/>
      <c r="AL9" s="90"/>
      <c r="AM9" s="90"/>
    </row>
    <row r="10" spans="2:39" ht="13.5" customHeight="1" x14ac:dyDescent="0.2">
      <c r="P10" s="136" t="s">
        <v>488</v>
      </c>
      <c r="Q10" s="137">
        <f t="shared" si="0"/>
        <v>70772</v>
      </c>
      <c r="R10" s="138">
        <f>+Q10/Q9</f>
        <v>1.177825486378085</v>
      </c>
      <c r="S10" s="139">
        <f t="shared" si="2"/>
        <v>0.17782548637808504</v>
      </c>
      <c r="T10" s="140">
        <f t="shared" si="3"/>
        <v>17.782548637808503</v>
      </c>
      <c r="V10" s="56" t="s">
        <v>140</v>
      </c>
      <c r="W10" s="137">
        <v>60516</v>
      </c>
      <c r="X10" s="138">
        <f t="shared" si="4"/>
        <v>1.1742243436754176</v>
      </c>
      <c r="Y10" s="139">
        <f t="shared" si="5"/>
        <v>0.17422434367541761</v>
      </c>
      <c r="Z10" s="140">
        <f t="shared" si="6"/>
        <v>17.422434367541761</v>
      </c>
      <c r="AA10" s="142"/>
      <c r="AB10" s="143"/>
      <c r="AC10" s="90"/>
      <c r="AD10" s="90"/>
      <c r="AE10" s="90"/>
      <c r="AF10" s="115"/>
      <c r="AG10" s="115"/>
      <c r="AH10" s="90"/>
      <c r="AI10" s="90"/>
      <c r="AJ10" s="90"/>
      <c r="AK10" s="90"/>
      <c r="AL10" s="90"/>
      <c r="AM10" s="90"/>
    </row>
    <row r="11" spans="2:39" ht="13.5" customHeight="1" x14ac:dyDescent="0.2">
      <c r="P11" s="136" t="s">
        <v>489</v>
      </c>
      <c r="Q11" s="137">
        <f t="shared" si="0"/>
        <v>74617</v>
      </c>
      <c r="R11" s="138">
        <f t="shared" si="1"/>
        <v>1.054329395806251</v>
      </c>
      <c r="S11" s="139">
        <f t="shared" si="2"/>
        <v>5.4329395806250957E-2</v>
      </c>
      <c r="T11" s="140">
        <f t="shared" si="3"/>
        <v>5.4329395806250957</v>
      </c>
      <c r="V11" s="56" t="s">
        <v>141</v>
      </c>
      <c r="W11" s="137">
        <v>63791</v>
      </c>
      <c r="X11" s="138">
        <f t="shared" si="4"/>
        <v>1.0541179192279728</v>
      </c>
      <c r="Y11" s="139">
        <f t="shared" si="5"/>
        <v>5.4117919227972822E-2</v>
      </c>
      <c r="Z11" s="140">
        <f t="shared" si="6"/>
        <v>5.4117919227972822</v>
      </c>
      <c r="AA11" s="142"/>
      <c r="AB11" s="143"/>
      <c r="AC11" s="90"/>
      <c r="AD11" s="90"/>
      <c r="AE11" s="90"/>
      <c r="AF11" s="115"/>
      <c r="AG11" s="115"/>
      <c r="AH11" s="90"/>
      <c r="AI11" s="90"/>
      <c r="AJ11" s="90"/>
      <c r="AK11" s="90"/>
      <c r="AL11" s="90"/>
      <c r="AM11" s="90"/>
    </row>
    <row r="12" spans="2:39" ht="13.5" customHeight="1" x14ac:dyDescent="0.2">
      <c r="P12" s="136" t="s">
        <v>490</v>
      </c>
      <c r="Q12" s="137">
        <f t="shared" si="0"/>
        <v>77730</v>
      </c>
      <c r="R12" s="138">
        <f t="shared" si="1"/>
        <v>1.0417197153463689</v>
      </c>
      <c r="S12" s="139">
        <f t="shared" si="2"/>
        <v>4.1719715346368869E-2</v>
      </c>
      <c r="T12" s="140">
        <f t="shared" si="3"/>
        <v>4.1719715346368869</v>
      </c>
      <c r="V12" s="56" t="s">
        <v>142</v>
      </c>
      <c r="W12" s="137">
        <v>66066</v>
      </c>
      <c r="X12" s="138">
        <f t="shared" si="4"/>
        <v>1.035663338088445</v>
      </c>
      <c r="Y12" s="139">
        <f t="shared" si="5"/>
        <v>3.5663338088445018E-2</v>
      </c>
      <c r="Z12" s="140">
        <f t="shared" si="6"/>
        <v>3.5663338088445018</v>
      </c>
      <c r="AA12" s="142"/>
      <c r="AB12" s="143"/>
      <c r="AC12" s="90"/>
      <c r="AD12" s="90"/>
      <c r="AE12" s="90"/>
      <c r="AF12" s="115"/>
      <c r="AG12" s="115"/>
      <c r="AH12" s="90"/>
      <c r="AI12" s="90"/>
      <c r="AJ12" s="90"/>
      <c r="AK12" s="90"/>
      <c r="AL12" s="90"/>
      <c r="AM12" s="90"/>
    </row>
    <row r="13" spans="2:39" ht="13.5" customHeight="1" x14ac:dyDescent="0.2">
      <c r="P13" s="136" t="s">
        <v>491</v>
      </c>
      <c r="Q13" s="137">
        <f t="shared" si="0"/>
        <v>79488</v>
      </c>
      <c r="R13" s="138">
        <f t="shared" si="1"/>
        <v>1.0226167502894636</v>
      </c>
      <c r="S13" s="139">
        <f t="shared" si="2"/>
        <v>2.2616750289463639E-2</v>
      </c>
      <c r="T13" s="140">
        <f t="shared" si="3"/>
        <v>2.2616750289463639</v>
      </c>
      <c r="V13" s="56" t="s">
        <v>143</v>
      </c>
      <c r="W13" s="137">
        <v>67196</v>
      </c>
      <c r="X13" s="138">
        <f t="shared" si="4"/>
        <v>1.0171041080131988</v>
      </c>
      <c r="Y13" s="139">
        <f t="shared" si="5"/>
        <v>1.7104108013198838E-2</v>
      </c>
      <c r="Z13" s="140">
        <f t="shared" si="6"/>
        <v>1.7104108013198838</v>
      </c>
      <c r="AA13" s="142"/>
      <c r="AB13" s="143"/>
      <c r="AC13" s="90"/>
      <c r="AD13" s="90"/>
      <c r="AE13" s="90"/>
      <c r="AF13" s="115"/>
      <c r="AG13" s="115"/>
      <c r="AH13" s="90"/>
      <c r="AI13" s="90"/>
      <c r="AJ13" s="90"/>
      <c r="AK13" s="90"/>
      <c r="AL13" s="90"/>
      <c r="AM13" s="90"/>
    </row>
    <row r="14" spans="2:39" ht="13.5" customHeight="1" x14ac:dyDescent="0.2">
      <c r="P14" s="136" t="s">
        <v>492</v>
      </c>
      <c r="Q14" s="137">
        <f t="shared" si="0"/>
        <v>80669</v>
      </c>
      <c r="R14" s="138">
        <f t="shared" si="1"/>
        <v>1.0148575885668276</v>
      </c>
      <c r="S14" s="139">
        <f t="shared" si="2"/>
        <v>1.4857588566827618E-2</v>
      </c>
      <c r="T14" s="140">
        <f t="shared" si="3"/>
        <v>1.4857588566827618</v>
      </c>
      <c r="V14" s="56" t="s">
        <v>144</v>
      </c>
      <c r="W14" s="137">
        <v>68366</v>
      </c>
      <c r="X14" s="138">
        <f t="shared" si="4"/>
        <v>1.0174117506994464</v>
      </c>
      <c r="Y14" s="139">
        <f t="shared" si="5"/>
        <v>1.7411750699446449E-2</v>
      </c>
      <c r="Z14" s="140">
        <f t="shared" si="6"/>
        <v>1.7411750699446449</v>
      </c>
      <c r="AA14" s="142"/>
      <c r="AB14" s="143"/>
      <c r="AC14" s="90"/>
      <c r="AD14" s="90"/>
      <c r="AE14" s="90"/>
      <c r="AF14" s="115"/>
      <c r="AG14" s="115"/>
      <c r="AH14" s="90"/>
      <c r="AI14" s="90"/>
      <c r="AJ14" s="90"/>
      <c r="AK14" s="90"/>
      <c r="AL14" s="90"/>
      <c r="AM14" s="90"/>
    </row>
    <row r="15" spans="2:39" ht="13.5" customHeight="1" x14ac:dyDescent="0.2">
      <c r="P15" s="136" t="s">
        <v>493</v>
      </c>
      <c r="Q15" s="144">
        <f>W15+W30</f>
        <v>80610</v>
      </c>
      <c r="R15" s="138">
        <f>+Q15/Q14</f>
        <v>0.99926861619705221</v>
      </c>
      <c r="S15" s="139">
        <f t="shared" si="2"/>
        <v>-7.313838029477937E-4</v>
      </c>
      <c r="T15" s="140">
        <f t="shared" si="3"/>
        <v>-7.313838029477937E-2</v>
      </c>
      <c r="V15" s="64" t="s">
        <v>165</v>
      </c>
      <c r="W15" s="145">
        <v>68530</v>
      </c>
      <c r="X15" s="146">
        <f t="shared" si="4"/>
        <v>1.0023988532311383</v>
      </c>
      <c r="Y15" s="147">
        <f t="shared" si="5"/>
        <v>2.3988532311383093E-3</v>
      </c>
      <c r="Z15" s="148">
        <f t="shared" si="6"/>
        <v>0.23988532311383093</v>
      </c>
      <c r="AA15" s="142"/>
      <c r="AB15" s="143"/>
      <c r="AC15" s="90"/>
      <c r="AD15" s="90"/>
      <c r="AE15" s="90"/>
      <c r="AF15" s="115"/>
      <c r="AG15" s="115"/>
      <c r="AH15" s="90"/>
      <c r="AI15" s="90"/>
      <c r="AJ15" s="90"/>
      <c r="AK15" s="90"/>
      <c r="AL15" s="90"/>
      <c r="AM15" s="90"/>
    </row>
    <row r="16" spans="2:39" ht="13.5" customHeight="1" x14ac:dyDescent="0.2">
      <c r="P16" s="149" t="s">
        <v>495</v>
      </c>
      <c r="Q16" s="150">
        <v>81738</v>
      </c>
      <c r="R16" s="151">
        <f t="shared" si="1"/>
        <v>1.0139933010792705</v>
      </c>
      <c r="S16" s="152">
        <f t="shared" si="2"/>
        <v>1.3993301079270548E-2</v>
      </c>
      <c r="T16" s="153">
        <f>S16*100</f>
        <v>1.3993301079270548</v>
      </c>
      <c r="V16" s="108"/>
      <c r="W16" s="154"/>
      <c r="X16" s="108"/>
      <c r="Y16" s="155"/>
      <c r="Z16" s="156"/>
      <c r="AA16" s="142"/>
      <c r="AB16" s="143"/>
      <c r="AC16" s="90"/>
      <c r="AD16" s="90"/>
      <c r="AE16" s="90"/>
      <c r="AF16" s="115"/>
      <c r="AG16" s="115"/>
      <c r="AH16" s="90"/>
      <c r="AI16" s="90"/>
      <c r="AJ16" s="90"/>
      <c r="AK16" s="90"/>
      <c r="AL16" s="90"/>
      <c r="AM16" s="90"/>
    </row>
    <row r="17" spans="16:39" ht="13.5" customHeight="1" x14ac:dyDescent="0.2">
      <c r="P17" s="157" t="s">
        <v>494</v>
      </c>
      <c r="Q17" s="158">
        <v>81312</v>
      </c>
      <c r="R17" s="159">
        <f>+Q17/Q16</f>
        <v>0.99478822579461201</v>
      </c>
      <c r="S17" s="160">
        <f>R17-1</f>
        <v>-5.2117742053879867E-3</v>
      </c>
      <c r="T17" s="161">
        <f>S17*100</f>
        <v>-0.52117742053879867</v>
      </c>
      <c r="X17" s="90"/>
      <c r="Y17" s="111"/>
      <c r="Z17" s="90"/>
      <c r="AA17" s="142"/>
      <c r="AB17" s="143"/>
      <c r="AC17" s="90"/>
      <c r="AD17" s="90"/>
      <c r="AE17" s="90"/>
      <c r="AF17" s="115"/>
      <c r="AG17" s="115"/>
      <c r="AH17" s="90"/>
      <c r="AI17" s="90"/>
      <c r="AJ17" s="90"/>
      <c r="AK17" s="90"/>
      <c r="AL17" s="90"/>
      <c r="AM17" s="90"/>
    </row>
    <row r="18" spans="16:39" ht="19.8" x14ac:dyDescent="0.2">
      <c r="P18" s="162" t="s">
        <v>599</v>
      </c>
      <c r="Q18" s="158">
        <v>81122</v>
      </c>
      <c r="R18" s="159">
        <f>+Q18/Q17</f>
        <v>0.99766332152695791</v>
      </c>
      <c r="S18" s="160">
        <f>R18-1</f>
        <v>-2.3366784730420864E-3</v>
      </c>
      <c r="T18" s="161">
        <f>S18*100</f>
        <v>-0.23366784730420864</v>
      </c>
      <c r="V18" s="50" t="s">
        <v>224</v>
      </c>
      <c r="W18" s="50" t="s">
        <v>319</v>
      </c>
      <c r="X18" s="51" t="s">
        <v>320</v>
      </c>
      <c r="Y18" s="52" t="s">
        <v>321</v>
      </c>
      <c r="Z18" s="52" t="s">
        <v>322</v>
      </c>
      <c r="AA18" s="90"/>
      <c r="AB18" s="90"/>
      <c r="AC18" s="90"/>
      <c r="AD18" s="90"/>
      <c r="AE18" s="90"/>
      <c r="AF18" s="115"/>
      <c r="AG18" s="115"/>
      <c r="AH18" s="90"/>
      <c r="AI18" s="90"/>
      <c r="AJ18" s="90"/>
      <c r="AK18" s="90"/>
      <c r="AL18" s="90"/>
      <c r="AM18" s="90"/>
    </row>
    <row r="19" spans="16:39" x14ac:dyDescent="0.2">
      <c r="P19" s="90"/>
      <c r="Q19" s="110"/>
      <c r="R19" s="110"/>
      <c r="S19" s="110"/>
      <c r="T19" s="110"/>
      <c r="V19" s="53"/>
      <c r="W19" s="122" t="s">
        <v>152</v>
      </c>
      <c r="X19" s="131" t="s">
        <v>153</v>
      </c>
      <c r="Y19" s="132" t="s">
        <v>154</v>
      </c>
      <c r="Z19" s="132" t="s">
        <v>155</v>
      </c>
      <c r="AA19" s="90"/>
      <c r="AB19" s="90"/>
      <c r="AC19" s="90"/>
      <c r="AD19" s="90"/>
      <c r="AE19" s="90"/>
      <c r="AF19" s="115"/>
      <c r="AG19" s="115"/>
      <c r="AH19" s="90"/>
      <c r="AI19" s="90"/>
      <c r="AJ19" s="90"/>
      <c r="AK19" s="90"/>
      <c r="AL19" s="90"/>
      <c r="AM19" s="90"/>
    </row>
    <row r="20" spans="16:39" x14ac:dyDescent="0.2">
      <c r="P20" s="90"/>
      <c r="Q20" s="163"/>
      <c r="R20" s="90"/>
      <c r="S20" s="90"/>
      <c r="T20" s="141"/>
      <c r="V20" s="50" t="s">
        <v>156</v>
      </c>
      <c r="W20" s="134">
        <v>8700</v>
      </c>
      <c r="X20" s="51"/>
      <c r="Y20" s="52"/>
      <c r="Z20" s="135"/>
      <c r="AA20" s="110"/>
      <c r="AB20" s="110"/>
      <c r="AC20" s="90"/>
      <c r="AD20" s="90"/>
      <c r="AE20" s="90"/>
      <c r="AF20" s="115"/>
      <c r="AG20" s="115"/>
      <c r="AH20" s="90"/>
      <c r="AI20" s="90"/>
      <c r="AJ20" s="90"/>
      <c r="AK20" s="90"/>
      <c r="AL20" s="90"/>
      <c r="AM20" s="90"/>
    </row>
    <row r="21" spans="16:39" x14ac:dyDescent="0.2">
      <c r="P21" s="90"/>
      <c r="Q21" s="163"/>
      <c r="R21" s="90"/>
      <c r="S21" s="142"/>
      <c r="T21" s="143"/>
      <c r="V21" s="56" t="s">
        <v>157</v>
      </c>
      <c r="W21" s="137">
        <v>8439</v>
      </c>
      <c r="X21" s="138">
        <f>+W21/W20</f>
        <v>0.97</v>
      </c>
      <c r="Y21" s="139">
        <f>X21-1</f>
        <v>-3.0000000000000027E-2</v>
      </c>
      <c r="Z21" s="140">
        <f>Y21*100</f>
        <v>-3.0000000000000027</v>
      </c>
      <c r="AA21" s="164"/>
      <c r="AB21" s="90"/>
      <c r="AC21" s="90"/>
      <c r="AD21" s="90"/>
      <c r="AE21" s="90"/>
      <c r="AF21" s="115"/>
      <c r="AG21" s="115"/>
      <c r="AH21" s="90"/>
      <c r="AI21" s="90"/>
      <c r="AJ21" s="90"/>
      <c r="AK21" s="90"/>
      <c r="AL21" s="90"/>
      <c r="AM21" s="90"/>
    </row>
    <row r="22" spans="16:39" x14ac:dyDescent="0.2">
      <c r="P22" s="90"/>
      <c r="Q22" s="163"/>
      <c r="R22" s="90"/>
      <c r="S22" s="142"/>
      <c r="T22" s="143"/>
      <c r="V22" s="56" t="s">
        <v>158</v>
      </c>
      <c r="W22" s="137">
        <v>8095</v>
      </c>
      <c r="X22" s="138">
        <f t="shared" ref="X22:X30" si="7">+W22/W21</f>
        <v>0.95923687640715727</v>
      </c>
      <c r="Y22" s="139">
        <f t="shared" ref="Y22:Y30" si="8">X22-1</f>
        <v>-4.0763123592842732E-2</v>
      </c>
      <c r="Z22" s="140">
        <f t="shared" ref="Z22:Z30" si="9">Y22*100</f>
        <v>-4.0763123592842732</v>
      </c>
      <c r="AA22" s="164"/>
      <c r="AB22" s="90"/>
      <c r="AC22" s="90"/>
      <c r="AD22" s="90"/>
      <c r="AE22" s="90"/>
      <c r="AF22" s="115"/>
      <c r="AG22" s="115"/>
      <c r="AH22" s="90"/>
      <c r="AI22" s="90"/>
      <c r="AJ22" s="90"/>
      <c r="AK22" s="90"/>
      <c r="AL22" s="90"/>
      <c r="AM22" s="90"/>
    </row>
    <row r="23" spans="16:39" x14ac:dyDescent="0.2">
      <c r="P23" s="90"/>
      <c r="Q23" s="163"/>
      <c r="R23" s="90"/>
      <c r="S23" s="142"/>
      <c r="T23" s="143"/>
      <c r="V23" s="56" t="s">
        <v>159</v>
      </c>
      <c r="W23" s="137">
        <v>8339</v>
      </c>
      <c r="X23" s="138">
        <f t="shared" si="7"/>
        <v>1.030142063001853</v>
      </c>
      <c r="Y23" s="139">
        <f t="shared" si="8"/>
        <v>3.0142063001852959E-2</v>
      </c>
      <c r="Z23" s="140">
        <f t="shared" si="9"/>
        <v>3.0142063001852959</v>
      </c>
      <c r="AA23" s="164"/>
      <c r="AB23" s="90"/>
      <c r="AC23" s="90"/>
      <c r="AD23" s="90"/>
      <c r="AE23" s="90"/>
      <c r="AF23" s="115"/>
      <c r="AG23" s="115"/>
      <c r="AH23" s="90"/>
      <c r="AI23" s="90"/>
      <c r="AJ23" s="90"/>
      <c r="AK23" s="90"/>
      <c r="AL23" s="90"/>
      <c r="AM23" s="90"/>
    </row>
    <row r="24" spans="16:39" x14ac:dyDescent="0.2">
      <c r="P24" s="90"/>
      <c r="Q24" s="163"/>
      <c r="R24" s="90"/>
      <c r="S24" s="142"/>
      <c r="T24" s="143"/>
      <c r="V24" s="56" t="s">
        <v>160</v>
      </c>
      <c r="W24" s="137">
        <v>8550</v>
      </c>
      <c r="X24" s="138">
        <f t="shared" si="7"/>
        <v>1.0253027941000119</v>
      </c>
      <c r="Y24" s="139">
        <f t="shared" si="8"/>
        <v>2.5302794100011905E-2</v>
      </c>
      <c r="Z24" s="140">
        <f t="shared" si="9"/>
        <v>2.5302794100011905</v>
      </c>
      <c r="AA24" s="164"/>
      <c r="AB24" s="90"/>
      <c r="AC24" s="90"/>
      <c r="AD24" s="90"/>
      <c r="AE24" s="90"/>
      <c r="AF24" s="115"/>
      <c r="AG24" s="115"/>
      <c r="AH24" s="90"/>
      <c r="AI24" s="90"/>
      <c r="AJ24" s="90"/>
      <c r="AK24" s="90"/>
      <c r="AL24" s="90"/>
      <c r="AM24" s="90"/>
    </row>
    <row r="25" spans="16:39" x14ac:dyDescent="0.2">
      <c r="P25" s="90"/>
      <c r="Q25" s="163"/>
      <c r="R25" s="90"/>
      <c r="S25" s="142"/>
      <c r="T25" s="143"/>
      <c r="V25" s="56" t="s">
        <v>140</v>
      </c>
      <c r="W25" s="137">
        <v>10256</v>
      </c>
      <c r="X25" s="138">
        <f t="shared" si="7"/>
        <v>1.1995321637426901</v>
      </c>
      <c r="Y25" s="139">
        <f t="shared" si="8"/>
        <v>0.19953216374269012</v>
      </c>
      <c r="Z25" s="140">
        <f t="shared" si="9"/>
        <v>19.953216374269012</v>
      </c>
      <c r="AA25" s="164"/>
      <c r="AB25" s="90"/>
      <c r="AC25" s="90"/>
      <c r="AD25" s="90"/>
      <c r="AE25" s="90"/>
      <c r="AF25" s="115"/>
      <c r="AG25" s="115"/>
      <c r="AH25" s="90"/>
      <c r="AI25" s="90"/>
      <c r="AJ25" s="90"/>
      <c r="AK25" s="90"/>
      <c r="AL25" s="90"/>
      <c r="AM25" s="90"/>
    </row>
    <row r="26" spans="16:39" x14ac:dyDescent="0.2">
      <c r="P26" s="90"/>
      <c r="Q26" s="163"/>
      <c r="R26" s="90"/>
      <c r="S26" s="142"/>
      <c r="T26" s="143"/>
      <c r="V26" s="56" t="s">
        <v>141</v>
      </c>
      <c r="W26" s="137">
        <v>10826</v>
      </c>
      <c r="X26" s="138">
        <f t="shared" si="7"/>
        <v>1.0555772230889235</v>
      </c>
      <c r="Y26" s="139">
        <f t="shared" si="8"/>
        <v>5.5577223088923544E-2</v>
      </c>
      <c r="Z26" s="140">
        <f t="shared" si="9"/>
        <v>5.5577223088923544</v>
      </c>
      <c r="AA26" s="164"/>
      <c r="AB26" s="90"/>
      <c r="AC26" s="90"/>
      <c r="AD26" s="90"/>
      <c r="AE26" s="90"/>
      <c r="AF26" s="126"/>
      <c r="AG26" s="126"/>
      <c r="AH26" s="90"/>
      <c r="AI26" s="90"/>
      <c r="AJ26" s="90"/>
      <c r="AK26" s="90"/>
      <c r="AL26" s="90"/>
      <c r="AM26" s="90"/>
    </row>
    <row r="27" spans="16:39" x14ac:dyDescent="0.2">
      <c r="P27" s="90"/>
      <c r="Q27" s="163"/>
      <c r="R27" s="90"/>
      <c r="S27" s="142"/>
      <c r="T27" s="143"/>
      <c r="V27" s="56" t="s">
        <v>142</v>
      </c>
      <c r="W27" s="137">
        <v>11664</v>
      </c>
      <c r="X27" s="138">
        <f t="shared" si="7"/>
        <v>1.0774062442268613</v>
      </c>
      <c r="Y27" s="139">
        <f t="shared" si="8"/>
        <v>7.7406244226861265E-2</v>
      </c>
      <c r="Z27" s="140">
        <f t="shared" si="9"/>
        <v>7.7406244226861265</v>
      </c>
      <c r="AA27" s="164"/>
      <c r="AB27" s="90"/>
      <c r="AC27" s="90"/>
      <c r="AD27" s="90"/>
      <c r="AE27" s="90"/>
      <c r="AF27" s="90"/>
      <c r="AG27" s="90"/>
      <c r="AH27" s="90"/>
      <c r="AI27" s="90"/>
      <c r="AJ27" s="90"/>
      <c r="AK27" s="90"/>
      <c r="AL27" s="90"/>
      <c r="AM27" s="90"/>
    </row>
    <row r="28" spans="16:39" x14ac:dyDescent="0.2">
      <c r="P28" s="90"/>
      <c r="Q28" s="163"/>
      <c r="R28" s="90"/>
      <c r="S28" s="142"/>
      <c r="T28" s="143"/>
      <c r="V28" s="56" t="s">
        <v>143</v>
      </c>
      <c r="W28" s="137">
        <v>12292</v>
      </c>
      <c r="X28" s="138">
        <f t="shared" si="7"/>
        <v>1.053840877914952</v>
      </c>
      <c r="Y28" s="139">
        <f t="shared" si="8"/>
        <v>5.3840877914951957E-2</v>
      </c>
      <c r="Z28" s="140">
        <f t="shared" si="9"/>
        <v>5.3840877914951957</v>
      </c>
      <c r="AA28" s="164"/>
      <c r="AB28" s="90"/>
      <c r="AC28" s="90"/>
      <c r="AD28" s="90"/>
      <c r="AE28" s="90"/>
      <c r="AF28" s="90"/>
      <c r="AG28" s="90"/>
      <c r="AH28" s="90"/>
      <c r="AI28" s="90"/>
      <c r="AJ28" s="90"/>
      <c r="AK28" s="90"/>
      <c r="AL28" s="90"/>
      <c r="AM28" s="90"/>
    </row>
    <row r="29" spans="16:39" x14ac:dyDescent="0.2">
      <c r="P29" s="90"/>
      <c r="Q29" s="163"/>
      <c r="R29" s="90"/>
      <c r="S29" s="142"/>
      <c r="T29" s="143"/>
      <c r="V29" s="56" t="s">
        <v>144</v>
      </c>
      <c r="W29" s="137">
        <v>12303</v>
      </c>
      <c r="X29" s="138">
        <f t="shared" si="7"/>
        <v>1.0008948909860071</v>
      </c>
      <c r="Y29" s="139">
        <f t="shared" si="8"/>
        <v>8.9489098600714634E-4</v>
      </c>
      <c r="Z29" s="140">
        <f t="shared" si="9"/>
        <v>8.9489098600714634E-2</v>
      </c>
      <c r="AA29" s="90"/>
      <c r="AB29" s="90"/>
      <c r="AC29" s="90"/>
      <c r="AD29" s="90"/>
      <c r="AE29" s="90"/>
      <c r="AF29" s="90"/>
      <c r="AG29" s="90"/>
      <c r="AH29" s="90"/>
      <c r="AI29" s="90"/>
      <c r="AJ29" s="90"/>
      <c r="AK29" s="90"/>
      <c r="AL29" s="90"/>
      <c r="AM29" s="90"/>
    </row>
    <row r="30" spans="16:39" x14ac:dyDescent="0.2">
      <c r="P30" s="90"/>
      <c r="Q30" s="97"/>
      <c r="R30" s="90"/>
      <c r="S30" s="142"/>
      <c r="T30" s="143"/>
      <c r="V30" s="64" t="s">
        <v>165</v>
      </c>
      <c r="W30" s="145">
        <v>12080</v>
      </c>
      <c r="X30" s="146">
        <f t="shared" si="7"/>
        <v>0.98187433959196946</v>
      </c>
      <c r="Y30" s="147">
        <f t="shared" si="8"/>
        <v>-1.8125660408030542E-2</v>
      </c>
      <c r="Z30" s="148">
        <f t="shared" si="9"/>
        <v>-1.8125660408030542</v>
      </c>
      <c r="AA30" s="90"/>
      <c r="AB30" s="90"/>
      <c r="AC30" s="90"/>
      <c r="AD30" s="90"/>
      <c r="AE30" s="90"/>
      <c r="AF30" s="90"/>
      <c r="AG30" s="90"/>
      <c r="AH30" s="90"/>
      <c r="AI30" s="90"/>
      <c r="AJ30" s="90"/>
      <c r="AK30" s="90"/>
      <c r="AL30" s="90"/>
      <c r="AM30" s="90"/>
    </row>
    <row r="31" spans="16:39" ht="4.5" customHeight="1" x14ac:dyDescent="0.2">
      <c r="P31" s="90"/>
      <c r="Q31" s="97"/>
      <c r="R31" s="90"/>
      <c r="S31" s="142"/>
      <c r="T31" s="143"/>
      <c r="V31" s="108"/>
      <c r="W31" s="154"/>
      <c r="X31" s="108"/>
      <c r="Y31" s="155"/>
      <c r="Z31" s="156"/>
      <c r="AA31" s="110"/>
      <c r="AB31" s="90"/>
      <c r="AC31" s="90"/>
      <c r="AD31" s="90"/>
      <c r="AE31" s="90"/>
      <c r="AF31" s="90"/>
      <c r="AG31" s="90"/>
      <c r="AH31" s="90"/>
      <c r="AI31" s="90"/>
      <c r="AJ31" s="90"/>
      <c r="AK31" s="90"/>
      <c r="AL31" s="90"/>
      <c r="AM31" s="90"/>
    </row>
    <row r="32" spans="16:39" x14ac:dyDescent="0.2">
      <c r="X32" s="90"/>
      <c r="Y32" s="165"/>
      <c r="Z32" s="165"/>
      <c r="AA32" s="165"/>
      <c r="AB32" s="90"/>
      <c r="AC32" s="90"/>
      <c r="AD32" s="90"/>
      <c r="AE32" s="90"/>
      <c r="AF32" s="90"/>
      <c r="AG32" s="90"/>
      <c r="AH32" s="90"/>
      <c r="AI32" s="90"/>
      <c r="AJ32" s="90"/>
      <c r="AK32" s="90"/>
      <c r="AL32" s="90"/>
      <c r="AM32" s="90"/>
    </row>
    <row r="33" spans="10:39" x14ac:dyDescent="0.2">
      <c r="X33" s="90"/>
      <c r="Y33" s="165"/>
      <c r="Z33" s="165"/>
      <c r="AA33" s="165"/>
      <c r="AB33" s="90"/>
      <c r="AC33" s="90"/>
      <c r="AD33" s="90"/>
      <c r="AE33" s="90"/>
      <c r="AF33" s="90"/>
      <c r="AG33" s="90"/>
      <c r="AH33" s="90"/>
      <c r="AI33" s="90"/>
      <c r="AJ33" s="90"/>
      <c r="AK33" s="90"/>
      <c r="AL33" s="90"/>
      <c r="AM33" s="90"/>
    </row>
    <row r="34" spans="10:39" x14ac:dyDescent="0.2">
      <c r="X34" s="90"/>
      <c r="Y34" s="165"/>
      <c r="Z34" s="165"/>
      <c r="AA34" s="165"/>
      <c r="AB34" s="90"/>
      <c r="AC34" s="90"/>
      <c r="AD34" s="90"/>
      <c r="AE34" s="90"/>
      <c r="AF34" s="90"/>
      <c r="AG34" s="90"/>
      <c r="AH34" s="90"/>
      <c r="AI34" s="90"/>
      <c r="AJ34" s="90"/>
      <c r="AK34" s="90"/>
      <c r="AL34" s="90"/>
      <c r="AM34" s="90"/>
    </row>
    <row r="35" spans="10:39" x14ac:dyDescent="0.2">
      <c r="X35" s="90"/>
      <c r="Y35" s="165"/>
      <c r="Z35" s="165"/>
      <c r="AA35" s="165"/>
      <c r="AB35" s="90"/>
      <c r="AC35" s="90"/>
      <c r="AD35" s="90"/>
      <c r="AE35" s="90"/>
      <c r="AF35" s="90"/>
      <c r="AG35" s="90"/>
      <c r="AH35" s="90"/>
      <c r="AI35" s="90"/>
      <c r="AJ35" s="90"/>
      <c r="AK35" s="90"/>
      <c r="AL35" s="90"/>
      <c r="AM35" s="90"/>
    </row>
    <row r="36" spans="10:39" x14ac:dyDescent="0.2">
      <c r="K36" s="90"/>
      <c r="X36" s="90"/>
      <c r="Y36" s="165"/>
      <c r="Z36" s="165"/>
      <c r="AA36" s="165"/>
      <c r="AB36" s="90"/>
      <c r="AC36" s="90"/>
      <c r="AD36" s="90"/>
      <c r="AE36" s="90"/>
      <c r="AF36" s="90"/>
      <c r="AG36" s="90"/>
      <c r="AH36" s="90"/>
      <c r="AI36" s="90"/>
      <c r="AJ36" s="90"/>
      <c r="AK36" s="90"/>
      <c r="AL36" s="90"/>
      <c r="AM36" s="90"/>
    </row>
    <row r="37" spans="10:39" ht="13.5" customHeight="1" x14ac:dyDescent="0.2">
      <c r="J37" s="90"/>
      <c r="K37" s="166"/>
      <c r="L37" s="90"/>
      <c r="P37" s="2" t="s">
        <v>161</v>
      </c>
      <c r="X37" s="90"/>
      <c r="Y37" s="165"/>
      <c r="Z37" s="165"/>
      <c r="AA37" s="165"/>
      <c r="AB37" s="90"/>
      <c r="AC37" s="90"/>
      <c r="AD37" s="90"/>
      <c r="AE37" s="90"/>
      <c r="AF37" s="90"/>
      <c r="AG37" s="90"/>
      <c r="AH37" s="90"/>
      <c r="AI37" s="90"/>
      <c r="AJ37" s="90"/>
      <c r="AK37" s="90"/>
      <c r="AL37" s="90"/>
      <c r="AM37" s="90"/>
    </row>
    <row r="38" spans="10:39" x14ac:dyDescent="0.2">
      <c r="J38" s="90"/>
      <c r="K38" s="167">
        <v>65</v>
      </c>
      <c r="L38" s="90"/>
      <c r="P38" s="12" t="s">
        <v>225</v>
      </c>
      <c r="Q38" s="8" t="s">
        <v>162</v>
      </c>
      <c r="R38" s="8" t="s">
        <v>163</v>
      </c>
      <c r="S38" s="8" t="s">
        <v>164</v>
      </c>
      <c r="U38" s="12" t="s">
        <v>222</v>
      </c>
      <c r="V38" s="8" t="s">
        <v>162</v>
      </c>
      <c r="W38" s="8" t="s">
        <v>163</v>
      </c>
      <c r="X38" s="8" t="s">
        <v>164</v>
      </c>
      <c r="Y38" s="165"/>
      <c r="Z38" s="165"/>
      <c r="AA38" s="90"/>
      <c r="AB38" s="90"/>
      <c r="AC38" s="90"/>
      <c r="AD38" s="90"/>
      <c r="AE38" s="90"/>
      <c r="AF38" s="90"/>
      <c r="AG38" s="90"/>
      <c r="AH38" s="90"/>
      <c r="AI38" s="90"/>
      <c r="AJ38" s="90"/>
      <c r="AK38" s="90"/>
      <c r="AL38" s="90"/>
    </row>
    <row r="39" spans="10:39" ht="13.5" customHeight="1" thickBot="1" x14ac:dyDescent="0.25">
      <c r="J39" s="90"/>
      <c r="K39" s="168" t="s">
        <v>512</v>
      </c>
      <c r="L39" s="90"/>
      <c r="P39" s="169" t="s">
        <v>486</v>
      </c>
      <c r="Q39" s="102">
        <f t="shared" ref="Q39:S46" si="10">V39+V50</f>
        <v>11585</v>
      </c>
      <c r="R39" s="102">
        <f t="shared" si="10"/>
        <v>35682</v>
      </c>
      <c r="S39" s="102">
        <f t="shared" si="10"/>
        <v>4904</v>
      </c>
      <c r="U39" s="12" t="s">
        <v>159</v>
      </c>
      <c r="V39" s="170">
        <v>9712</v>
      </c>
      <c r="W39" s="170">
        <v>30062</v>
      </c>
      <c r="X39" s="170">
        <v>4058</v>
      </c>
      <c r="Y39" s="129"/>
      <c r="Z39" s="129"/>
      <c r="AA39" s="90"/>
      <c r="AB39" s="90"/>
      <c r="AC39" s="90"/>
      <c r="AD39" s="90"/>
      <c r="AE39" s="90"/>
      <c r="AF39" s="90"/>
      <c r="AG39" s="90"/>
      <c r="AH39" s="90"/>
      <c r="AI39" s="90"/>
      <c r="AJ39" s="90"/>
      <c r="AK39" s="90"/>
      <c r="AL39" s="90"/>
    </row>
    <row r="40" spans="10:39" ht="13.5" customHeight="1" x14ac:dyDescent="0.2">
      <c r="J40" s="171"/>
      <c r="K40" s="168" t="s">
        <v>513</v>
      </c>
      <c r="L40" s="90"/>
      <c r="P40" s="169" t="s">
        <v>487</v>
      </c>
      <c r="Q40" s="102">
        <f t="shared" si="10"/>
        <v>13998</v>
      </c>
      <c r="R40" s="102">
        <f t="shared" si="10"/>
        <v>40370</v>
      </c>
      <c r="S40" s="102">
        <f t="shared" si="10"/>
        <v>5711</v>
      </c>
      <c r="U40" s="12" t="s">
        <v>160</v>
      </c>
      <c r="V40" s="170">
        <v>12113</v>
      </c>
      <c r="W40" s="170">
        <v>34693</v>
      </c>
      <c r="X40" s="170">
        <v>4729</v>
      </c>
      <c r="Y40" s="90"/>
      <c r="Z40" s="90"/>
      <c r="AA40" s="90"/>
      <c r="AB40" s="90"/>
      <c r="AC40" s="90"/>
      <c r="AD40" s="90"/>
      <c r="AE40" s="90"/>
      <c r="AF40" s="90"/>
      <c r="AG40" s="90"/>
      <c r="AH40" s="90"/>
      <c r="AI40" s="90"/>
      <c r="AJ40" s="90"/>
      <c r="AK40" s="90"/>
      <c r="AL40" s="90"/>
    </row>
    <row r="41" spans="10:39" ht="13.5" customHeight="1" x14ac:dyDescent="0.2">
      <c r="J41" s="90"/>
      <c r="K41" s="172" t="s">
        <v>514</v>
      </c>
      <c r="L41" s="90"/>
      <c r="P41" s="169" t="s">
        <v>488</v>
      </c>
      <c r="Q41" s="102">
        <f t="shared" si="10"/>
        <v>17532</v>
      </c>
      <c r="R41" s="102">
        <f t="shared" si="10"/>
        <v>46452</v>
      </c>
      <c r="S41" s="102">
        <f t="shared" si="10"/>
        <v>6783</v>
      </c>
      <c r="U41" s="12" t="s">
        <v>140</v>
      </c>
      <c r="V41" s="170">
        <v>15105</v>
      </c>
      <c r="W41" s="170">
        <v>39748</v>
      </c>
      <c r="X41" s="170">
        <v>5658</v>
      </c>
      <c r="Y41" s="90"/>
      <c r="Z41" s="90"/>
      <c r="AA41" s="90"/>
      <c r="AB41" s="90"/>
      <c r="AC41" s="90"/>
      <c r="AD41" s="90"/>
      <c r="AE41" s="90"/>
      <c r="AF41" s="90"/>
      <c r="AG41" s="90"/>
      <c r="AH41" s="90"/>
      <c r="AI41" s="90"/>
      <c r="AJ41" s="90"/>
      <c r="AK41" s="90"/>
      <c r="AL41" s="90"/>
    </row>
    <row r="42" spans="10:39" ht="13.5" customHeight="1" x14ac:dyDescent="0.2">
      <c r="K42" s="90"/>
      <c r="P42" s="169" t="s">
        <v>489</v>
      </c>
      <c r="Q42" s="102">
        <f t="shared" si="10"/>
        <v>17710</v>
      </c>
      <c r="R42" s="102">
        <f t="shared" si="10"/>
        <v>49122</v>
      </c>
      <c r="S42" s="102">
        <f t="shared" si="10"/>
        <v>7775</v>
      </c>
      <c r="U42" s="12" t="s">
        <v>141</v>
      </c>
      <c r="V42" s="170">
        <v>15276</v>
      </c>
      <c r="W42" s="170">
        <v>42018</v>
      </c>
      <c r="X42" s="170">
        <v>6487</v>
      </c>
      <c r="Y42" s="110"/>
      <c r="Z42" s="110"/>
      <c r="AA42" s="110"/>
      <c r="AB42" s="110"/>
      <c r="AC42" s="90"/>
      <c r="AD42" s="90"/>
      <c r="AE42" s="90"/>
      <c r="AF42" s="90"/>
      <c r="AG42" s="90"/>
      <c r="AH42" s="90"/>
      <c r="AI42" s="90"/>
      <c r="AJ42" s="90"/>
      <c r="AK42" s="90"/>
      <c r="AL42" s="90"/>
    </row>
    <row r="43" spans="10:39" ht="13.5" customHeight="1" x14ac:dyDescent="0.2">
      <c r="J43" s="90"/>
      <c r="P43" s="169" t="s">
        <v>496</v>
      </c>
      <c r="Q43" s="102">
        <f t="shared" si="10"/>
        <v>15842</v>
      </c>
      <c r="R43" s="102">
        <f t="shared" si="10"/>
        <v>52591</v>
      </c>
      <c r="S43" s="102">
        <f t="shared" si="10"/>
        <v>9212</v>
      </c>
      <c r="U43" s="12" t="s">
        <v>142</v>
      </c>
      <c r="V43" s="170">
        <v>13436</v>
      </c>
      <c r="W43" s="170">
        <v>44861</v>
      </c>
      <c r="X43" s="170">
        <v>7687</v>
      </c>
      <c r="Y43" s="121"/>
      <c r="Z43" s="121"/>
      <c r="AA43" s="111"/>
      <c r="AB43" s="117"/>
      <c r="AC43" s="90"/>
      <c r="AD43" s="90"/>
      <c r="AE43" s="90"/>
      <c r="AF43" s="90"/>
      <c r="AG43" s="90"/>
      <c r="AH43" s="90"/>
      <c r="AI43" s="90"/>
      <c r="AJ43" s="90"/>
      <c r="AK43" s="90"/>
      <c r="AL43" s="90"/>
    </row>
    <row r="44" spans="10:39" ht="13.5" customHeight="1" x14ac:dyDescent="0.2">
      <c r="J44" s="90"/>
      <c r="K44" s="166"/>
      <c r="P44" s="169" t="s">
        <v>497</v>
      </c>
      <c r="Q44" s="102">
        <f t="shared" si="10"/>
        <v>13730</v>
      </c>
      <c r="R44" s="102">
        <f t="shared" si="10"/>
        <v>54609</v>
      </c>
      <c r="S44" s="102">
        <f t="shared" si="10"/>
        <v>11149</v>
      </c>
      <c r="U44" s="12" t="s">
        <v>143</v>
      </c>
      <c r="V44" s="170">
        <v>11473</v>
      </c>
      <c r="W44" s="170">
        <v>46442</v>
      </c>
      <c r="X44" s="170">
        <v>9281</v>
      </c>
      <c r="Y44" s="121"/>
      <c r="Z44" s="121"/>
      <c r="AA44" s="111"/>
      <c r="AB44" s="117"/>
      <c r="AC44" s="90"/>
      <c r="AD44" s="90"/>
      <c r="AE44" s="90"/>
      <c r="AF44" s="90"/>
      <c r="AG44" s="90"/>
      <c r="AH44" s="90"/>
      <c r="AI44" s="90"/>
      <c r="AJ44" s="90"/>
      <c r="AK44" s="90"/>
      <c r="AL44" s="90"/>
    </row>
    <row r="45" spans="10:39" ht="13.5" customHeight="1" x14ac:dyDescent="0.2">
      <c r="J45" s="90"/>
      <c r="K45" s="167">
        <v>15</v>
      </c>
      <c r="P45" s="169" t="s">
        <v>492</v>
      </c>
      <c r="Q45" s="102">
        <f t="shared" si="10"/>
        <v>12321</v>
      </c>
      <c r="R45" s="102">
        <f t="shared" si="10"/>
        <v>55146</v>
      </c>
      <c r="S45" s="102">
        <f t="shared" si="10"/>
        <v>13178</v>
      </c>
      <c r="U45" s="12" t="s">
        <v>144</v>
      </c>
      <c r="V45" s="170">
        <v>10379</v>
      </c>
      <c r="W45" s="170">
        <v>46973</v>
      </c>
      <c r="X45" s="170">
        <v>11002</v>
      </c>
      <c r="Y45" s="121"/>
      <c r="Z45" s="121"/>
      <c r="AA45" s="111"/>
      <c r="AB45" s="117"/>
      <c r="AC45" s="90"/>
      <c r="AD45" s="90"/>
      <c r="AE45" s="90"/>
      <c r="AF45" s="90"/>
      <c r="AG45" s="90"/>
      <c r="AH45" s="90"/>
      <c r="AI45" s="90"/>
      <c r="AJ45" s="90"/>
      <c r="AK45" s="90"/>
      <c r="AL45" s="90"/>
    </row>
    <row r="46" spans="10:39" ht="13.5" customHeight="1" x14ac:dyDescent="0.2">
      <c r="J46" s="90"/>
      <c r="K46" s="168" t="s">
        <v>512</v>
      </c>
      <c r="P46" s="169" t="s">
        <v>493</v>
      </c>
      <c r="Q46" s="102">
        <f>V46+V57</f>
        <v>11492</v>
      </c>
      <c r="R46" s="102">
        <f t="shared" si="10"/>
        <v>53506</v>
      </c>
      <c r="S46" s="102">
        <f t="shared" si="10"/>
        <v>15316</v>
      </c>
      <c r="U46" s="12" t="s">
        <v>165</v>
      </c>
      <c r="V46" s="170">
        <v>9755</v>
      </c>
      <c r="W46" s="170">
        <v>45679</v>
      </c>
      <c r="X46" s="170">
        <v>12833</v>
      </c>
      <c r="Y46" s="121"/>
      <c r="Z46" s="121"/>
      <c r="AA46" s="111"/>
      <c r="AB46" s="117"/>
      <c r="AC46" s="90"/>
      <c r="AD46" s="90"/>
      <c r="AE46" s="90"/>
      <c r="AF46" s="90"/>
      <c r="AG46" s="90"/>
      <c r="AH46" s="90"/>
      <c r="AI46" s="90"/>
      <c r="AJ46" s="90"/>
      <c r="AK46" s="90"/>
      <c r="AL46" s="90"/>
    </row>
    <row r="47" spans="10:39" ht="13.5" customHeight="1" thickBot="1" x14ac:dyDescent="0.25">
      <c r="J47" s="90"/>
      <c r="K47" s="168" t="s">
        <v>515</v>
      </c>
      <c r="P47" s="173" t="s">
        <v>495</v>
      </c>
      <c r="Q47" s="104">
        <v>11614</v>
      </c>
      <c r="R47" s="104">
        <v>52044</v>
      </c>
      <c r="S47" s="104">
        <v>17610</v>
      </c>
      <c r="Y47" s="121"/>
      <c r="Z47" s="121"/>
      <c r="AA47" s="121"/>
      <c r="AB47" s="111"/>
      <c r="AC47" s="117"/>
      <c r="AD47" s="90"/>
      <c r="AE47" s="90"/>
      <c r="AF47" s="90"/>
      <c r="AG47" s="90"/>
      <c r="AH47" s="90"/>
      <c r="AI47" s="90"/>
      <c r="AJ47" s="90"/>
      <c r="AK47" s="90"/>
      <c r="AL47" s="90"/>
      <c r="AM47" s="90"/>
    </row>
    <row r="48" spans="10:39" ht="13.5" customHeight="1" x14ac:dyDescent="0.2">
      <c r="J48" s="171"/>
      <c r="K48" s="174">
        <v>64</v>
      </c>
      <c r="P48" s="173" t="s">
        <v>494</v>
      </c>
      <c r="Q48" s="175">
        <v>11752</v>
      </c>
      <c r="R48" s="175">
        <v>48372</v>
      </c>
      <c r="S48" s="175">
        <v>20726</v>
      </c>
      <c r="Y48" s="111"/>
      <c r="Z48" s="111"/>
      <c r="AA48" s="111"/>
      <c r="AB48" s="111"/>
      <c r="AC48" s="117"/>
      <c r="AD48" s="90"/>
      <c r="AE48" s="90"/>
      <c r="AF48" s="90"/>
      <c r="AG48" s="90"/>
      <c r="AH48" s="90"/>
      <c r="AI48" s="90"/>
      <c r="AJ48" s="90"/>
      <c r="AK48" s="90"/>
      <c r="AL48" s="90"/>
      <c r="AM48" s="90"/>
    </row>
    <row r="49" spans="10:39" ht="19.8" x14ac:dyDescent="0.2">
      <c r="K49" s="172" t="s">
        <v>512</v>
      </c>
      <c r="P49" s="176" t="s">
        <v>720</v>
      </c>
      <c r="Q49" s="175">
        <v>11335</v>
      </c>
      <c r="R49" s="175">
        <v>46578</v>
      </c>
      <c r="S49" s="175">
        <v>22493</v>
      </c>
      <c r="U49" s="12" t="s">
        <v>223</v>
      </c>
      <c r="V49" s="8" t="s">
        <v>162</v>
      </c>
      <c r="W49" s="8" t="s">
        <v>163</v>
      </c>
      <c r="X49" s="8" t="s">
        <v>164</v>
      </c>
      <c r="Y49" s="111"/>
      <c r="Z49" s="111"/>
      <c r="AA49" s="111"/>
      <c r="AB49" s="111"/>
      <c r="AC49" s="90"/>
      <c r="AD49" s="90"/>
      <c r="AE49" s="90"/>
      <c r="AF49" s="90"/>
      <c r="AG49" s="90"/>
      <c r="AH49" s="90"/>
      <c r="AI49" s="90"/>
      <c r="AJ49" s="90"/>
      <c r="AK49" s="90"/>
      <c r="AL49" s="90"/>
      <c r="AM49" s="90"/>
    </row>
    <row r="50" spans="10:39" x14ac:dyDescent="0.2">
      <c r="K50" s="166"/>
      <c r="P50" s="90"/>
      <c r="Q50" s="177"/>
      <c r="R50" s="177"/>
      <c r="S50" s="177"/>
      <c r="T50" s="26"/>
      <c r="U50" s="12" t="s">
        <v>159</v>
      </c>
      <c r="V50" s="178">
        <v>1873</v>
      </c>
      <c r="W50" s="178">
        <v>5620</v>
      </c>
      <c r="X50" s="178">
        <v>846</v>
      </c>
      <c r="Y50" s="322"/>
      <c r="Z50" s="322"/>
      <c r="AA50" s="322"/>
      <c r="AB50" s="322"/>
      <c r="AC50" s="322"/>
      <c r="AD50" s="322"/>
      <c r="AE50" s="90"/>
      <c r="AF50" s="90"/>
      <c r="AG50" s="90"/>
      <c r="AH50" s="90"/>
      <c r="AI50" s="90"/>
      <c r="AJ50" s="90"/>
      <c r="AK50" s="90"/>
      <c r="AL50" s="90"/>
      <c r="AM50" s="90"/>
    </row>
    <row r="51" spans="10:39" x14ac:dyDescent="0.2">
      <c r="K51" s="166"/>
      <c r="P51" s="12" t="s">
        <v>225</v>
      </c>
      <c r="Q51" s="8" t="s">
        <v>162</v>
      </c>
      <c r="R51" s="8" t="s">
        <v>163</v>
      </c>
      <c r="S51" s="8" t="s">
        <v>164</v>
      </c>
      <c r="T51" s="26"/>
      <c r="U51" s="12" t="s">
        <v>160</v>
      </c>
      <c r="V51" s="178">
        <v>1885</v>
      </c>
      <c r="W51" s="178">
        <v>5677</v>
      </c>
      <c r="X51" s="178">
        <v>982</v>
      </c>
      <c r="Y51" s="90"/>
      <c r="Z51" s="90"/>
      <c r="AA51" s="90"/>
      <c r="AB51" s="90"/>
      <c r="AC51" s="90"/>
      <c r="AD51" s="90"/>
      <c r="AE51" s="90"/>
      <c r="AF51" s="90"/>
      <c r="AG51" s="90"/>
      <c r="AH51" s="90"/>
      <c r="AI51" s="90"/>
      <c r="AJ51" s="90"/>
      <c r="AK51" s="90"/>
      <c r="AL51" s="90"/>
      <c r="AM51" s="90"/>
    </row>
    <row r="52" spans="10:39" x14ac:dyDescent="0.2">
      <c r="P52" s="169" t="s">
        <v>486</v>
      </c>
      <c r="Q52" s="179">
        <f>$Q39/($Q39+$R39+$S39)</f>
        <v>0.22205823158459681</v>
      </c>
      <c r="R52" s="179">
        <f>$R39/($Q39+$R39+$S39)</f>
        <v>0.6839431868279312</v>
      </c>
      <c r="S52" s="179">
        <f>$S39/($Q39+$R39+$S39)</f>
        <v>9.3998581587471972E-2</v>
      </c>
      <c r="T52" s="26"/>
      <c r="U52" s="12" t="s">
        <v>140</v>
      </c>
      <c r="V52" s="178">
        <v>2427</v>
      </c>
      <c r="W52" s="178">
        <v>6704</v>
      </c>
      <c r="X52" s="178">
        <v>1125</v>
      </c>
      <c r="Y52" s="164"/>
      <c r="Z52" s="164"/>
      <c r="AA52" s="164"/>
      <c r="AB52" s="164"/>
      <c r="AC52" s="164"/>
      <c r="AD52" s="164"/>
      <c r="AE52" s="90"/>
      <c r="AF52" s="90"/>
      <c r="AG52" s="90"/>
      <c r="AH52" s="90"/>
      <c r="AI52" s="90"/>
      <c r="AJ52" s="90"/>
      <c r="AK52" s="90"/>
      <c r="AL52" s="90"/>
      <c r="AM52" s="90"/>
    </row>
    <row r="53" spans="10:39" x14ac:dyDescent="0.2">
      <c r="K53" s="180">
        <v>15</v>
      </c>
      <c r="P53" s="169" t="s">
        <v>487</v>
      </c>
      <c r="Q53" s="179">
        <f t="shared" ref="Q53:Q62" si="11">$Q40/($Q40+$R40+$S40)</f>
        <v>0.23299322558631136</v>
      </c>
      <c r="R53" s="179">
        <f t="shared" ref="R53:R62" si="12">$R40/($Q40+$R40+$S40)</f>
        <v>0.67194860100867193</v>
      </c>
      <c r="S53" s="179">
        <f t="shared" ref="S53:S62" si="13">$S40/($Q40+$R40+$S40)</f>
        <v>9.5058173405016724E-2</v>
      </c>
      <c r="T53" s="26"/>
      <c r="U53" s="12" t="s">
        <v>141</v>
      </c>
      <c r="V53" s="178">
        <v>2434</v>
      </c>
      <c r="W53" s="178">
        <v>7104</v>
      </c>
      <c r="X53" s="178">
        <v>1288</v>
      </c>
      <c r="Y53" s="164"/>
      <c r="Z53" s="164"/>
      <c r="AA53" s="164"/>
      <c r="AB53" s="164"/>
      <c r="AC53" s="164"/>
      <c r="AD53" s="164"/>
      <c r="AE53" s="90"/>
      <c r="AF53" s="90"/>
      <c r="AG53" s="90"/>
      <c r="AH53" s="90"/>
      <c r="AI53" s="90"/>
      <c r="AJ53" s="90"/>
      <c r="AK53" s="90"/>
      <c r="AL53" s="90"/>
      <c r="AM53" s="90"/>
    </row>
    <row r="54" spans="10:39" ht="13.8" thickBot="1" x14ac:dyDescent="0.25">
      <c r="K54" s="181" t="s">
        <v>512</v>
      </c>
      <c r="P54" s="169" t="s">
        <v>488</v>
      </c>
      <c r="Q54" s="179">
        <f t="shared" si="11"/>
        <v>0.24774259188604858</v>
      </c>
      <c r="R54" s="179">
        <f t="shared" si="12"/>
        <v>0.65640764763237103</v>
      </c>
      <c r="S54" s="179">
        <f t="shared" si="13"/>
        <v>9.5849760481580393E-2</v>
      </c>
      <c r="T54" s="26"/>
      <c r="U54" s="12" t="s">
        <v>142</v>
      </c>
      <c r="V54" s="178">
        <v>2406</v>
      </c>
      <c r="W54" s="178">
        <v>7730</v>
      </c>
      <c r="X54" s="178">
        <v>1525</v>
      </c>
      <c r="Y54" s="164"/>
      <c r="Z54" s="164"/>
      <c r="AA54" s="164"/>
      <c r="AB54" s="164"/>
      <c r="AC54" s="164"/>
      <c r="AD54" s="164"/>
      <c r="AE54" s="90"/>
      <c r="AF54" s="90"/>
      <c r="AG54" s="90"/>
      <c r="AH54" s="90"/>
      <c r="AI54" s="90"/>
      <c r="AJ54" s="90"/>
      <c r="AK54" s="90"/>
      <c r="AL54" s="90"/>
      <c r="AM54" s="90"/>
    </row>
    <row r="55" spans="10:39" x14ac:dyDescent="0.2">
      <c r="J55" s="171"/>
      <c r="K55" s="181" t="s">
        <v>516</v>
      </c>
      <c r="P55" s="169" t="s">
        <v>489</v>
      </c>
      <c r="Q55" s="179">
        <f t="shared" si="11"/>
        <v>0.23737718980792688</v>
      </c>
      <c r="R55" s="179">
        <f t="shared" si="12"/>
        <v>0.65841006876030395</v>
      </c>
      <c r="S55" s="179">
        <f t="shared" si="13"/>
        <v>0.10421274143176913</v>
      </c>
      <c r="U55" s="12" t="s">
        <v>143</v>
      </c>
      <c r="V55" s="182">
        <v>2257</v>
      </c>
      <c r="W55" s="182">
        <v>8167</v>
      </c>
      <c r="X55" s="182">
        <v>1868</v>
      </c>
      <c r="Y55" s="164"/>
      <c r="Z55" s="164"/>
      <c r="AA55" s="164"/>
      <c r="AB55" s="164"/>
      <c r="AC55" s="164"/>
      <c r="AD55" s="164"/>
      <c r="AE55" s="90"/>
      <c r="AF55" s="90"/>
      <c r="AG55" s="90"/>
      <c r="AH55" s="90"/>
      <c r="AI55" s="90"/>
      <c r="AJ55" s="90"/>
      <c r="AK55" s="90"/>
      <c r="AL55" s="90"/>
      <c r="AM55" s="90"/>
    </row>
    <row r="56" spans="10:39" x14ac:dyDescent="0.2">
      <c r="K56" s="100" t="s">
        <v>517</v>
      </c>
      <c r="P56" s="169" t="s">
        <v>490</v>
      </c>
      <c r="Q56" s="179">
        <f t="shared" si="11"/>
        <v>0.20403116749307748</v>
      </c>
      <c r="R56" s="179">
        <f t="shared" si="12"/>
        <v>0.67732629274261058</v>
      </c>
      <c r="S56" s="179">
        <f t="shared" si="13"/>
        <v>0.11864253976431194</v>
      </c>
      <c r="U56" s="12" t="s">
        <v>144</v>
      </c>
      <c r="V56" s="182">
        <v>1942</v>
      </c>
      <c r="W56" s="182">
        <v>8173</v>
      </c>
      <c r="X56" s="182">
        <v>2176</v>
      </c>
      <c r="Y56" s="164"/>
      <c r="Z56" s="164"/>
      <c r="AA56" s="164"/>
      <c r="AB56" s="164"/>
      <c r="AC56" s="164"/>
      <c r="AD56" s="164"/>
      <c r="AE56" s="90"/>
      <c r="AF56" s="90"/>
      <c r="AG56" s="90"/>
      <c r="AH56" s="90"/>
      <c r="AI56" s="90"/>
      <c r="AJ56" s="90"/>
      <c r="AK56" s="90"/>
      <c r="AL56" s="90"/>
      <c r="AM56" s="90"/>
    </row>
    <row r="57" spans="10:39" x14ac:dyDescent="0.2">
      <c r="P57" s="169" t="s">
        <v>491</v>
      </c>
      <c r="Q57" s="179">
        <f t="shared" si="11"/>
        <v>0.17273047504025765</v>
      </c>
      <c r="R57" s="179">
        <f t="shared" si="12"/>
        <v>0.68700935990338163</v>
      </c>
      <c r="S57" s="179">
        <f t="shared" si="13"/>
        <v>0.14026016505636071</v>
      </c>
      <c r="U57" s="12" t="s">
        <v>165</v>
      </c>
      <c r="V57" s="182">
        <v>1737</v>
      </c>
      <c r="W57" s="182">
        <v>7827</v>
      </c>
      <c r="X57" s="182">
        <v>2483</v>
      </c>
      <c r="Y57" s="164"/>
      <c r="Z57" s="164"/>
      <c r="AA57" s="164"/>
      <c r="AB57" s="164"/>
      <c r="AC57" s="164"/>
      <c r="AD57" s="164"/>
      <c r="AE57" s="90"/>
      <c r="AF57" s="90"/>
      <c r="AG57" s="90"/>
      <c r="AH57" s="90"/>
      <c r="AI57" s="90"/>
      <c r="AJ57" s="90"/>
      <c r="AK57" s="90"/>
      <c r="AL57" s="90"/>
      <c r="AM57" s="90"/>
    </row>
    <row r="58" spans="10:39" x14ac:dyDescent="0.2">
      <c r="P58" s="169" t="s">
        <v>492</v>
      </c>
      <c r="Q58" s="179">
        <f t="shared" si="11"/>
        <v>0.15278070556141113</v>
      </c>
      <c r="R58" s="179">
        <f t="shared" si="12"/>
        <v>0.68381176762353524</v>
      </c>
      <c r="S58" s="179">
        <f t="shared" si="13"/>
        <v>0.16340752681505363</v>
      </c>
      <c r="V58" s="89"/>
      <c r="W58" s="89"/>
      <c r="X58" s="98"/>
      <c r="Y58" s="90"/>
      <c r="Z58" s="90"/>
      <c r="AA58" s="90"/>
      <c r="AB58" s="90"/>
      <c r="AC58" s="90"/>
      <c r="AD58" s="90"/>
      <c r="AE58" s="90"/>
      <c r="AF58" s="90"/>
      <c r="AG58" s="90"/>
      <c r="AH58" s="90"/>
      <c r="AI58" s="90"/>
      <c r="AJ58" s="90"/>
      <c r="AK58" s="90"/>
      <c r="AL58" s="90"/>
      <c r="AM58" s="90"/>
    </row>
    <row r="59" spans="10:39" x14ac:dyDescent="0.2">
      <c r="P59" s="169" t="s">
        <v>493</v>
      </c>
      <c r="Q59" s="179">
        <f t="shared" si="11"/>
        <v>0.14308837811589512</v>
      </c>
      <c r="R59" s="179">
        <f t="shared" si="12"/>
        <v>0.66621012525836099</v>
      </c>
      <c r="S59" s="179">
        <f t="shared" si="13"/>
        <v>0.19070149662574395</v>
      </c>
      <c r="X59" s="90"/>
      <c r="Y59" s="90"/>
      <c r="Z59" s="90"/>
      <c r="AA59" s="90"/>
      <c r="AB59" s="90"/>
      <c r="AC59" s="90"/>
      <c r="AD59" s="90"/>
      <c r="AE59" s="90"/>
      <c r="AF59" s="90"/>
      <c r="AG59" s="90"/>
      <c r="AH59" s="90"/>
      <c r="AI59" s="90"/>
      <c r="AJ59" s="90"/>
      <c r="AK59" s="90"/>
      <c r="AL59" s="90"/>
      <c r="AM59" s="90"/>
    </row>
    <row r="60" spans="10:39" x14ac:dyDescent="0.2">
      <c r="P60" s="173" t="s">
        <v>495</v>
      </c>
      <c r="Q60" s="179">
        <f t="shared" si="11"/>
        <v>0.14290987842693312</v>
      </c>
      <c r="R60" s="179">
        <f t="shared" si="12"/>
        <v>0.6403996653049171</v>
      </c>
      <c r="S60" s="179">
        <f t="shared" si="13"/>
        <v>0.21669045626814981</v>
      </c>
      <c r="X60" s="90"/>
      <c r="Y60" s="90"/>
      <c r="Z60" s="90"/>
      <c r="AA60" s="90"/>
      <c r="AB60" s="90"/>
      <c r="AC60" s="90"/>
      <c r="AD60" s="90"/>
      <c r="AE60" s="90"/>
      <c r="AF60" s="90"/>
      <c r="AG60" s="90"/>
      <c r="AH60" s="90"/>
      <c r="AI60" s="90"/>
      <c r="AJ60" s="90"/>
      <c r="AK60" s="90"/>
      <c r="AL60" s="90"/>
      <c r="AM60" s="90"/>
    </row>
    <row r="61" spans="10:39" x14ac:dyDescent="0.2">
      <c r="P61" s="173" t="s">
        <v>494</v>
      </c>
      <c r="Q61" s="179">
        <f t="shared" si="11"/>
        <v>0.14535559678416821</v>
      </c>
      <c r="R61" s="179">
        <f t="shared" si="12"/>
        <v>0.59829313543599261</v>
      </c>
      <c r="S61" s="179">
        <f t="shared" si="13"/>
        <v>0.25635126777983919</v>
      </c>
      <c r="X61" s="90"/>
      <c r="Y61" s="90"/>
      <c r="Z61" s="90"/>
      <c r="AA61" s="90"/>
      <c r="AB61" s="90"/>
      <c r="AC61" s="90"/>
      <c r="AD61" s="90"/>
      <c r="AE61" s="90"/>
      <c r="AF61" s="90"/>
      <c r="AG61" s="90"/>
      <c r="AH61" s="90"/>
      <c r="AI61" s="90"/>
      <c r="AJ61" s="90"/>
      <c r="AK61" s="90"/>
      <c r="AL61" s="90"/>
      <c r="AM61" s="90"/>
    </row>
    <row r="62" spans="10:39" ht="19.8" x14ac:dyDescent="0.2">
      <c r="P62" s="176" t="s">
        <v>719</v>
      </c>
      <c r="Q62" s="179">
        <f t="shared" si="11"/>
        <v>0.14097206676118698</v>
      </c>
      <c r="R62" s="179">
        <f t="shared" si="12"/>
        <v>0.57928512797552423</v>
      </c>
      <c r="S62" s="179">
        <f t="shared" si="13"/>
        <v>0.27974280526328882</v>
      </c>
      <c r="X62" s="90"/>
      <c r="Y62" s="90"/>
      <c r="Z62" s="90"/>
      <c r="AA62" s="90"/>
      <c r="AB62" s="90"/>
      <c r="AC62" s="90"/>
      <c r="AD62" s="90"/>
      <c r="AE62" s="90"/>
      <c r="AF62" s="90"/>
      <c r="AG62" s="90"/>
      <c r="AH62" s="90"/>
      <c r="AI62" s="90"/>
      <c r="AJ62" s="90"/>
      <c r="AK62" s="90"/>
      <c r="AL62" s="90"/>
      <c r="AM62" s="90"/>
    </row>
  </sheetData>
  <mergeCells count="3">
    <mergeCell ref="D1:G2"/>
    <mergeCell ref="Y50:AA50"/>
    <mergeCell ref="AB50:AD50"/>
  </mergeCells>
  <phoneticPr fontId="2"/>
  <pageMargins left="0.27559055118110237" right="0.27559055118110237" top="0.59055118110236227" bottom="0.6692913385826772" header="0.51181102362204722" footer="0.51181102362204722"/>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表紙</vt:lpstr>
      <vt:lpstr>市民憲章</vt:lpstr>
      <vt:lpstr>凡例</vt:lpstr>
      <vt:lpstr>総目次</vt:lpstr>
      <vt:lpstr>細目次</vt:lpstr>
      <vt:lpstr>統計図表</vt:lpstr>
      <vt:lpstr>市民のくらし</vt:lpstr>
      <vt:lpstr>集中地図</vt:lpstr>
      <vt:lpstr>人口</vt:lpstr>
      <vt:lpstr>人口ピラミッド</vt:lpstr>
      <vt:lpstr>産業別就業人口</vt:lpstr>
      <vt:lpstr>製造事業所数</vt:lpstr>
      <vt:lpstr>農業の推移</vt:lpstr>
      <vt:lpstr>商店・従業者数</vt:lpstr>
      <vt:lpstr>統計表</vt:lpstr>
      <vt:lpstr>細目次!Print_Area</vt:lpstr>
      <vt:lpstr>産業別就業人口!Print_Area</vt:lpstr>
      <vt:lpstr>市民のくらし!Print_Area</vt:lpstr>
      <vt:lpstr>市民憲章!Print_Area</vt:lpstr>
      <vt:lpstr>集中地図!Print_Area</vt:lpstr>
      <vt:lpstr>商店・従業者数!Print_Area</vt:lpstr>
      <vt:lpstr>人口!Print_Area</vt:lpstr>
      <vt:lpstr>人口ピラミッド!Print_Area</vt:lpstr>
      <vt:lpstr>製造事業所数!Print_Area</vt:lpstr>
      <vt:lpstr>総目次!Print_Area</vt:lpstr>
      <vt:lpstr>統計表!Print_Area</vt:lpstr>
      <vt:lpstr>農業の推移!Print_Area</vt:lpstr>
      <vt:lpstr>表紙!Print_Area</vt:lpstr>
      <vt:lpstr>凡例!Print_Area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8man32001</dc:creator>
  <cp:lastModifiedBy>森田　めい</cp:lastModifiedBy>
  <cp:lastPrinted>2026-07-10T01:41:21Z</cp:lastPrinted>
  <dcterms:created xsi:type="dcterms:W3CDTF">1997-01-08T22:48:59Z</dcterms:created>
  <dcterms:modified xsi:type="dcterms:W3CDTF">2026-07-10T01:46:20Z</dcterms:modified>
</cp:coreProperties>
</file>